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E39" i="9"/>
  <c r="AM39" i="9"/>
  <c r="U39" i="9"/>
  <c r="C39" i="9"/>
  <c r="BE38" i="9"/>
  <c r="AM38" i="9"/>
  <c r="U38" i="9"/>
  <c r="C38" i="9"/>
  <c r="BE37" i="9"/>
  <c r="AM37" i="9"/>
  <c r="U37" i="9"/>
  <c r="C37" i="9"/>
  <c r="BE36" i="9"/>
  <c r="AM36" i="9"/>
  <c r="BE35" i="9"/>
  <c r="BW34" i="9"/>
  <c r="BW35" i="9" s="1"/>
  <c r="BW36" i="9" s="1"/>
  <c r="BW37" i="9" s="1"/>
  <c r="BW38" i="9" s="1"/>
  <c r="BW39" i="9" s="1"/>
  <c r="CO34" i="9" s="1"/>
  <c r="CO35" i="9" s="1"/>
  <c r="CO36" i="9" s="1"/>
  <c r="CO37" i="9" s="1"/>
  <c r="CO38" i="9" s="1"/>
  <c r="CO39" i="9" s="1"/>
  <c r="CO40" i="9" s="1"/>
  <c r="CO41" i="9" s="1"/>
  <c r="CO42"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AM34" i="9"/>
  <c r="AM35" i="9" s="1"/>
</calcChain>
</file>

<file path=xl/sharedStrings.xml><?xml version="1.0" encoding="utf-8"?>
<sst xmlns="http://schemas.openxmlformats.org/spreadsheetml/2006/main" count="1044" uniqueCount="569">
  <si>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</si>
  <si>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</si>
  <si>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</si>
  <si>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</si>
  <si>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</si>
  <si>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</si>
  <si>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</si>
  <si>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</si>
  <si>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</si>
  <si>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</si>
  <si>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</si>
  <si>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</si>
  <si>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</si>
  <si>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</si>
  <si>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</si>
  <si>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</si>
  <si>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</si>
  <si>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</si>
  <si>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</si>
  <si>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</si>
  <si>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</si>
  <si>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</si>
  <si>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</si>
  <si>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</si>
  <si>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</si>
  <si>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</si>
  <si>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</si>
  <si>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</si>
  <si>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</si>
  <si>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</si>
  <si>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</si>
  <si>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</si>
  <si>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</si>
  <si>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</si>
  <si>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</si>
  <si>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</si>
  <si>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</si>
  <si>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</si>
  <si>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</si>
  <si>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</si>
  <si>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</si>
  <si>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</si>
  <si>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</si>
  <si>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</si>
  <si>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</si>
  <si>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</si>
  <si>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</si>
  <si>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</si>
  <si>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</si>
  <si>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</si>
  <si>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</si>
  <si>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</si>
  <si>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</si>
  <si>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</si>
  <si>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</si>
  <si>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</si>
  <si>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</si>
  <si>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</si>
  <si>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</si>
  <si>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</si>
  <si>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</si>
  <si>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</si>
  <si>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</si>
  <si>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</si>
  <si>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</si>
  <si>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</si>
  <si>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</si>
  <si>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</si>
  <si>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</si>
  <si>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</si>
  <si>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</si>
  <si>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</si>
  <si>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</si>
  <si>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</si>
  <si>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</si>
  <si>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</si>
  <si>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</si>
  <si>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</si>
  <si>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</si>
  <si>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</si>
  <si>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</si>
  <si>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太田市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</si>
  <si>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</si>
  <si>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</si>
  <si>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</si>
  <si>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</si>
  <si>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</si>
  <si>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</si>
  <si>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</si>
  <si>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</si>
  <si>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</si>
  <si>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</si>
  <si>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</si>
  <si>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</si>
  <si>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</si>
  <si>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</si>
  <si>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</si>
  <si>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</si>
  <si>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</si>
  <si>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</si>
  <si>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</si>
  <si>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</si>
  <si>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</si>
  <si>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</si>
  <si>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</si>
  <si>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</si>
  <si>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</si>
  <si>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</si>
  <si>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</si>
  <si>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</si>
  <si>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</si>
  <si>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</si>
  <si>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</si>
  <si>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</si>
  <si>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</si>
  <si>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</si>
  <si>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</si>
  <si>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</si>
  <si>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</si>
  <si>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</si>
  <si>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</si>
  <si>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</si>
  <si>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</si>
  <si>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</si>
  <si>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</si>
  <si>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</si>
  <si>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</si>
  <si>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</si>
  <si>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</si>
  <si>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</si>
  <si>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</si>
  <si>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</si>
  <si>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</si>
  <si>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</si>
  <si>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</si>
  <si>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</si>
  <si>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</si>
  <si>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</si>
  <si>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</si>
  <si>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</si>
  <si>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</si>
  <si>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</si>
  <si>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</si>
  <si>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</si>
  <si>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</si>
  <si>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</si>
  <si>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</si>
  <si>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</si>
  <si>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</si>
  <si>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</si>
  <si>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</si>
  <si>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</si>
  <si>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</si>
  <si>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</si>
  <si>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</si>
  <si>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</si>
  <si>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</si>
  <si>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</si>
  <si>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</si>
  <si>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</si>
  <si>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</si>
  <si>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</si>
  <si>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</si>
  <si>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</si>
  <si>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</si>
  <si>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</si>
  <si>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</si>
  <si>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</si>
  <si>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</si>
  <si>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</si>
  <si>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</si>
  <si>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</si>
  <si>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</si>
  <si>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</si>
  <si>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</si>
  <si>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</si>
  <si>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</si>
  <si>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</si>
  <si>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</si>
  <si>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</si>
  <si>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</si>
  <si>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</si>
  <si>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</si>
  <si>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</si>
  <si>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</si>
  <si>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</si>
  <si>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</si>
  <si>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</si>
  <si>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</si>
  <si>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</si>
  <si>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</si>
  <si>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</si>
  <si>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</si>
  <si>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群馬県太田市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</si>
  <si>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</si>
  <si>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</si>
  <si>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</si>
  <si>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</si>
  <si>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</si>
  <si>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</si>
  <si>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</si>
  <si>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</si>
  <si>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</si>
  <si>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</si>
  <si>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</si>
  <si>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</si>
  <si>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</si>
  <si>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</si>
  <si>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</si>
  <si>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</si>
  <si>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</si>
  <si>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</si>
  <si>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</si>
  <si>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</si>
  <si>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</si>
  <si>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</si>
  <si>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</si>
  <si>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</si>
  <si>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</si>
  <si>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</si>
  <si>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</si>
  <si>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</si>
  <si>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</si>
  <si>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</si>
  <si>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</si>
  <si>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</si>
  <si>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</si>
  <si>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</si>
  <si>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</si>
  <si>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</si>
  <si>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</si>
  <si>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</si>
  <si>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</si>
  <si>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</si>
  <si>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</si>
  <si>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</si>
  <si>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</si>
  <si>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</si>
  <si>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</si>
  <si>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</si>
  <si>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</si>
  <si>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</si>
  <si>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</si>
  <si>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</si>
  <si>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</si>
  <si>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</si>
  <si>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</si>
  <si>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</si>
  <si>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</si>
  <si>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</si>
  <si>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</si>
  <si>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</si>
  <si>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</si>
  <si>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</si>
  <si>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</si>
  <si>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</si>
  <si>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</si>
  <si>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</si>
  <si>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</si>
  <si>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</si>
  <si>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</si>
  <si>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</si>
  <si>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</si>
  <si>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</si>
  <si>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</si>
  <si>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</si>
  <si>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</si>
  <si>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</si>
  <si>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</si>
  <si>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</si>
  <si>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</si>
  <si>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</si>
  <si>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</si>
  <si>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</si>
  <si>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</si>
  <si>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</si>
  <si>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</si>
  <si>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</si>
  <si>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</si>
  <si>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</si>
  <si>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</si>
  <si>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</si>
  <si>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</si>
  <si>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</si>
  <si>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</si>
  <si>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</si>
  <si>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</si>
  <si>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</si>
  <si>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</si>
  <si>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</si>
  <si>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</si>
  <si>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</si>
  <si>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</si>
  <si>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</si>
  <si>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</si>
  <si>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</si>
  <si>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</si>
  <si>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</si>
  <si>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</si>
  <si>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</si>
  <si>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</si>
  <si>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</si>
  <si>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</si>
  <si>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</si>
  <si>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</si>
  <si>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</si>
  <si>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</si>
  <si>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</si>
  <si>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</si>
  <si>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</si>
  <si>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</si>
  <si>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</si>
  <si>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</si>
  <si>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</si>
  <si>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</si>
  <si>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</si>
  <si>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</si>
  <si>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</si>
  <si>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</si>
  <si>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</si>
  <si>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</si>
  <si>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</si>
  <si>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</si>
  <si>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</si>
  <si>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</si>
  <si>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</si>
  <si>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</si>
  <si>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</si>
  <si>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</si>
  <si>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</si>
  <si>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</si>
  <si>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</si>
  <si>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</si>
  <si>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</si>
  <si>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</si>
  <si>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</si>
  <si>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</si>
  <si>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</si>
  <si>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</si>
  <si>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</si>
  <si>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</si>
  <si>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群馬県太田市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</si>
  <si>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</si>
  <si>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</si>
  <si>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</si>
  <si>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</si>
  <si>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</si>
  <si>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</si>
  <si>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</si>
  <si>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</si>
  <si>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</si>
  <si>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</si>
  <si>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</si>
  <si>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</si>
  <si>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</si>
  <si>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</si>
  <si>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</si>
  <si>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</si>
  <si>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</si>
  <si>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</si>
  <si>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</si>
  <si>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</si>
  <si>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</si>
  <si>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八王子山墓園特別会計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</si>
  <si>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</si>
  <si>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</si>
  <si>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</si>
  <si>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</si>
  <si>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</si>
  <si>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</si>
  <si>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</si>
  <si>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</si>
  <si>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</si>
  <si>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</si>
  <si>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</si>
  <si>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</si>
  <si>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</si>
  <si>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</si>
  <si>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</si>
  <si>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</si>
  <si>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</si>
  <si>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</si>
  <si>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下水道事業等会計</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</si>
  <si>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</si>
  <si>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</si>
  <si>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</si>
  <si>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</si>
  <si>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</si>
  <si>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</si>
  <si>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</si>
  <si>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</si>
  <si>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</si>
  <si>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</si>
  <si>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</si>
  <si>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</si>
  <si>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</si>
  <si>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</si>
  <si>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</si>
  <si>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</si>
  <si>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</si>
  <si>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</si>
  <si>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</si>
  <si>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</si>
  <si>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</si>
  <si>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</si>
  <si>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</si>
  <si>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</si>
  <si>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</si>
  <si>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</si>
  <si>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</si>
  <si>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</si>
  <si>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</si>
  <si>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</si>
  <si>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</si>
  <si>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</si>
  <si>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</si>
  <si>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</si>
  <si>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</si>
  <si>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</si>
  <si>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</si>
  <si>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</si>
  <si>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</si>
  <si>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</si>
  <si>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</si>
  <si>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</si>
  <si>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</si>
  <si>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</si>
  <si>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</si>
  <si>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</si>
  <si>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</si>
  <si>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</si>
  <si>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</si>
  <si>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</si>
  <si>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</si>
  <si>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</si>
  <si>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</si>
  <si>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</si>
  <si>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</si>
  <si>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</si>
  <si>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</si>
  <si>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</si>
  <si>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</si>
  <si>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</si>
  <si>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</si>
  <si>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</si>
  <si>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</si>
  <si>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</si>
  <si>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</si>
  <si>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</si>
  <si>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</si>
  <si>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</si>
  <si>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</si>
  <si>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</si>
  <si>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</si>
  <si>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</si>
  <si>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</si>
  <si>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</si>
  <si>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</si>
  <si>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</si>
  <si>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</si>
  <si>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</si>
  <si>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</si>
  <si>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</si>
  <si>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</si>
  <si>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</si>
  <si>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</si>
  <si>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</si>
  <si>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</si>
  <si>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</si>
  <si>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</si>
  <si>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</si>
  <si>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</si>
  <si>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</si>
  <si>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</si>
  <si>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</si>
  <si>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</si>
  <si>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</si>
  <si>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</si>
  <si>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</si>
  <si>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</si>
  <si>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</si>
  <si>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</si>
  <si>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</si>
  <si>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</si>
  <si>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</si>
  <si>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</si>
  <si>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</si>
  <si>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</si>
  <si>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</si>
  <si>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</si>
  <si>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</si>
  <si>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</si>
  <si>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</si>
  <si>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</si>
  <si>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</si>
  <si>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</si>
  <si>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</si>
  <si>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</si>
  <si>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</si>
  <si>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</si>
  <si>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</si>
  <si>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</si>
  <si>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</si>
  <si>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</si>
  <si>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</si>
  <si>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</si>
  <si>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</si>
  <si>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</si>
  <si>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</si>
  <si>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</si>
  <si>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</si>
  <si>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</si>
  <si>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</si>
  <si>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</si>
  <si>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</si>
  <si>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</si>
  <si>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</si>
  <si>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</si>
  <si>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</si>
  <si>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</si>
  <si>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</si>
  <si>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</si>
  <si>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</si>
  <si>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</si>
  <si>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</si>
  <si>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4.05</t>
  </si>
  <si>
    <t>▲ 1.91</t>
  </si>
  <si>
    <t>▲ 0.16</t>
  </si>
  <si>
    <t>▲ 2.20</t>
  </si>
  <si>
    <t>一般会計</t>
  </si>
  <si>
    <t>水道事業会計</t>
  </si>
  <si>
    <t>下水道事業等会計</t>
  </si>
  <si>
    <t>介護保険特別会計</t>
  </si>
  <si>
    <t>太陽光発電事業特別会計</t>
  </si>
  <si>
    <t>住宅新築資金等貸付特別会計</t>
  </si>
  <si>
    <t>八王子山墓園特別会計</t>
  </si>
  <si>
    <t>国民健康保険特別会計</t>
  </si>
  <si>
    <t>その他会計（赤字）</t>
  </si>
  <si>
    <t>その他会計（黒字）</t>
  </si>
  <si>
    <t>太田市外三町広域清掃組合</t>
  </si>
  <si>
    <t>群馬県市町村総合事務組合</t>
  </si>
  <si>
    <t>群馬県市町村会館管理組合</t>
  </si>
  <si>
    <t>群馬県後期高齢者医療広域連合（一般会計）</t>
  </si>
  <si>
    <t>群馬県後期高齢者医療広域連合（事業会計）</t>
  </si>
  <si>
    <t>太田市健診センター</t>
  </si>
  <si>
    <t>太田市文化スポーツ振興財団</t>
  </si>
  <si>
    <t>夢麦酒太田</t>
  </si>
  <si>
    <t>おおたコミュニティ放送</t>
  </si>
  <si>
    <t>田園都市未来新田</t>
  </si>
  <si>
    <t>太田国際貨物ターミナル</t>
  </si>
  <si>
    <t>○</t>
    <phoneticPr fontId="2"/>
  </si>
  <si>
    <t>太田市土地開発公社</t>
  </si>
  <si>
    <t>地域産学官連携ものづくり研究機構</t>
  </si>
  <si>
    <t>太田市行政管理公社</t>
  </si>
  <si>
    <t>群馬東部水道企業団</t>
    <rPh sb="6" eb="8">
      <t>キギョウ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</si>
  <si>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</si>
  <si>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</si>
  <si>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</si>
  <si>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</si>
  <si>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</si>
  <si>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</si>
  <si>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</si>
  <si>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</si>
  <si>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</si>
  <si>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</si>
  <si>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</si>
  <si>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将来負担比率、実質公債費比率ともに類似団体内平均値よりも高くなっているが、年々改善してきている。
改善した要因は、平成26年度に利率2.15%以上の地方債を一括繰上償還したことに伴う地方債現在高の減、標準税収入額等（市町村民税等）の増などがあげられる。
今後も「償還元金を超えない市債の発行」を堅持することにより、比率の抑制に努めていく。
</t>
    <rPh sb="0" eb="2">
      <t>ショウライ</t>
    </rPh>
    <rPh sb="2" eb="4">
      <t>フタン</t>
    </rPh>
    <rPh sb="4" eb="6">
      <t>ヒリツ</t>
    </rPh>
    <rPh sb="7" eb="9">
      <t>ジッシツ</t>
    </rPh>
    <rPh sb="9" eb="12">
      <t>コウサイヒ</t>
    </rPh>
    <rPh sb="12" eb="14">
      <t>ヒリツ</t>
    </rPh>
    <rPh sb="37" eb="39">
      <t>ネンネン</t>
    </rPh>
    <rPh sb="39" eb="41">
      <t>カイゼン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</si>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</sst>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56730</c:v>
                </c:pt>
                <c:pt idx="1">
                  <c:v>35341</c:v>
                </c:pt>
                <c:pt idx="2">
                  <c:v>46035</c:v>
                </c:pt>
                <c:pt idx="3">
                  <c:v>38110</c:v>
                </c:pt>
                <c:pt idx="4">
                  <c:v>58273</c:v>
                </c:pt>
              </c:numCache>
            </c:numRef>
          </c:val>
          <c:smooth val="0"/>
        </c:ser>
        <c:dLbls>
          <c:showLegendKey val="0"/>
          <c:showVal val="0"/>
          <c:showCatName val="0"/>
          <c:showSerName val="0"/>
          <c:showPercent val="0"/>
          <c:showBubbleSize val="0"/>
        </c:dLbls>
        <c:marker val="1"/>
        <c:smooth val="0"/>
        <c:axId val="105080320"/>
        <c:axId val="105082240"/>
      </c:lineChart>
      <c:catAx>
        <c:axId val="105080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082240"/>
        <c:crosses val="autoZero"/>
        <c:auto val="1"/>
        <c:lblAlgn val="ctr"/>
        <c:lblOffset val="100"/>
        <c:tickLblSkip val="1"/>
        <c:tickMarkSkip val="1"/>
        <c:noMultiLvlLbl val="0"/>
      </c:catAx>
      <c:valAx>
        <c:axId val="1050822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080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3.53</c:v>
                </c:pt>
                <c:pt idx="1">
                  <c:v>3.69</c:v>
                </c:pt>
                <c:pt idx="2">
                  <c:v>4.24</c:v>
                </c:pt>
                <c:pt idx="3">
                  <c:v>4.8899999999999997</c:v>
                </c:pt>
                <c:pt idx="4">
                  <c:v>5.03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12.6</c:v>
                </c:pt>
                <c:pt idx="1">
                  <c:v>12.88</c:v>
                </c:pt>
                <c:pt idx="2">
                  <c:v>15.06</c:v>
                </c:pt>
                <c:pt idx="3">
                  <c:v>18.920000000000002</c:v>
                </c:pt>
                <c:pt idx="4">
                  <c:v>17.8</c:v>
                </c:pt>
              </c:numCache>
            </c:numRef>
          </c:val>
        </c:ser>
        <c:dLbls>
          <c:showLegendKey val="0"/>
          <c:showVal val="0"/>
          <c:showCatName val="0"/>
          <c:showSerName val="0"/>
          <c:showPercent val="0"/>
          <c:showBubbleSize val="0"/>
        </c:dLbls>
        <c:gapWidth val="250"/>
        <c:overlap val="100"/>
        <c:axId val="113127808"/>
        <c:axId val="113129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-4.05</c:v>
                </c:pt>
                <c:pt idx="1">
                  <c:v>-1.91</c:v>
                </c:pt>
                <c:pt idx="2">
                  <c:v>-0.16</c:v>
                </c:pt>
                <c:pt idx="3">
                  <c:v>6.52</c:v>
                </c:pt>
                <c:pt idx="4">
                  <c:v>-2.2000000000000002</c:v>
                </c:pt>
              </c:numCache>
            </c:numRef>
          </c:val>
          <c:smooth val="0"/>
        </c:ser>
        <c:dLbls>
          <c:showLegendKey val="0"/>
          <c:showVal val="0"/>
          <c:showCatName val="0"/>
          <c:showSerName val="0"/>
          <c:showPercent val="0"/>
          <c:showBubbleSize val="0"/>
        </c:dLbls>
        <c:marker val="1"/>
        <c:smooth val="0"/>
        <c:axId val="113127808"/>
        <c:axId val="113129728"/>
      </c:lineChart>
      <c:catAx>
        <c:axId val="11312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129728"/>
        <c:crosses val="autoZero"/>
        <c:auto val="1"/>
        <c:lblAlgn val="ctr"/>
        <c:lblOffset val="100"/>
        <c:tickLblSkip val="1"/>
        <c:tickMarkSkip val="1"/>
        <c:noMultiLvlLbl val="0"/>
      </c:catAx>
      <c:valAx>
        <c:axId val="113129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2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0.14000000000000001</c:v>
                </c:pt>
                <c:pt idx="2">
                  <c:v>#N/A</c:v>
                </c:pt>
                <c:pt idx="3">
                  <c:v>0.13</c:v>
                </c:pt>
                <c:pt idx="4">
                  <c:v>#N/A</c:v>
                </c:pt>
                <c:pt idx="5">
                  <c:v>0.12</c:v>
                </c:pt>
                <c:pt idx="6">
                  <c:v>#N/A</c:v>
                </c:pt>
                <c:pt idx="7">
                  <c:v>0.05</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0.92</c:v>
                </c:pt>
                <c:pt idx="2">
                  <c:v>#N/A</c:v>
                </c:pt>
                <c:pt idx="3">
                  <c:v>1.1000000000000001</c:v>
                </c:pt>
                <c:pt idx="4">
                  <c:v>#N/A</c:v>
                </c:pt>
                <c:pt idx="5">
                  <c:v>0.99</c:v>
                </c:pt>
                <c:pt idx="6">
                  <c:v>#N/A</c:v>
                </c:pt>
                <c:pt idx="7">
                  <c:v>0.18</c:v>
                </c:pt>
                <c:pt idx="8">
                  <c:v>#N/A</c:v>
                </c:pt>
                <c:pt idx="9">
                  <c:v>0.01</c:v>
                </c:pt>
              </c:numCache>
            </c:numRef>
          </c:val>
        </c:ser>
        <c:ser>
          <c:idx val="3"/>
          <c:order val="3"/>
          <c:tx>
            <c:strRef>
              <c:f>データシート!$A$30</c:f>
              <c:strCache>
                <c:ptCount val="1"/>
                <c:pt idx="0">
                  <c:v>八王子山墓園特別会計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7.0000000000000007E-2</c:v>
                </c:pt>
                <c:pt idx="4">
                  <c:v>#N/A</c:v>
                </c:pt>
                <c:pt idx="5">
                  <c:v>0.06</c:v>
                </c:pt>
                <c:pt idx="6">
                  <c:v>#N/A</c:v>
                </c:pt>
                <c:pt idx="7">
                  <c:v>0.01</c:v>
                </c:pt>
                <c:pt idx="8">
                  <c:v>#N/A</c:v>
                </c:pt>
                <c:pt idx="9">
                  <c:v>0.01</c:v>
                </c:pt>
              </c:numCache>
            </c:numRef>
          </c:val>
        </c:ser>
        <c:ser>
          <c:idx val="4"/>
          <c:order val="4"/>
          <c:tx>
            <c:strRef>
              <c:f>データシート!$A$31</c:f>
              <c:strCache>
                <c:ptCount val="1"/>
                <c:pt idx="0">
                  <c:v>住宅新築資金等貸付特別会計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0.03</c:v>
                </c:pt>
              </c:numCache>
            </c:numRef>
          </c:val>
        </c:ser>
        <c:ser>
          <c:idx val="5"/>
          <c:order val="5"/>
          <c:tx>
            <c:strRef>
              <c:f>データシート!$A$32</c:f>
              <c:strCache>
                <c:ptCount val="1"/>
                <c:pt idx="0">
                  <c:v>太陽光発電事業特別会計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#N/A</c:v>
                </c:pt>
                <c:pt idx="5">
                  <c:v>0.02</c:v>
                </c:pt>
                <c:pt idx="6">
                  <c:v>#N/A</c:v>
                </c:pt>
                <c:pt idx="7">
                  <c:v>0.03</c:v>
                </c:pt>
                <c:pt idx="8">
                  <c:v>#N/A</c:v>
                </c:pt>
                <c:pt idx="9">
                  <c:v>0.04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0.33</c:v>
                </c:pt>
                <c:pt idx="2">
                  <c:v>#N/A</c:v>
                </c:pt>
                <c:pt idx="3">
                  <c:v>0.41</c:v>
                </c:pt>
                <c:pt idx="4">
                  <c:v>#N/A</c:v>
                </c:pt>
                <c:pt idx="5">
                  <c:v>0.57999999999999996</c:v>
                </c:pt>
                <c:pt idx="6">
                  <c:v>#N/A</c:v>
                </c:pt>
                <c:pt idx="7">
                  <c:v>0.54</c:v>
                </c:pt>
                <c:pt idx="8">
                  <c:v>#N/A</c:v>
                </c:pt>
                <c:pt idx="9">
                  <c:v>0.71</c:v>
                </c:pt>
              </c:numCache>
            </c:numRef>
          </c:val>
        </c:ser>
        <c:ser>
          <c:idx val="7"/>
          <c:order val="7"/>
          <c:tx>
            <c:strRef>
              <c:f>データシート!$A$34</c:f>
              <c:strCache>
                <c:ptCount val="1"/>
                <c:pt idx="0">
                  <c:v>下水道事業等会計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1.72</c:v>
                </c:pt>
                <c:pt idx="2">
                  <c:v>#N/A</c:v>
                </c:pt>
                <c:pt idx="3">
                  <c:v>1.68</c:v>
                </c:pt>
                <c:pt idx="4">
                  <c:v>#N/A</c:v>
                </c:pt>
                <c:pt idx="5">
                  <c:v>1.89</c:v>
                </c:pt>
                <c:pt idx="6">
                  <c:v>#N/A</c:v>
                </c:pt>
                <c:pt idx="7">
                  <c:v>1.85</c:v>
                </c:pt>
                <c:pt idx="8">
                  <c:v>#N/A</c:v>
                </c:pt>
                <c:pt idx="9">
                  <c:v>1.52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5.59</c:v>
                </c:pt>
                <c:pt idx="2">
                  <c:v>#N/A</c:v>
                </c:pt>
                <c:pt idx="3">
                  <c:v>4.4800000000000004</c:v>
                </c:pt>
                <c:pt idx="4">
                  <c:v>#N/A</c:v>
                </c:pt>
                <c:pt idx="5">
                  <c:v>4.5</c:v>
                </c:pt>
                <c:pt idx="6">
                  <c:v>#N/A</c:v>
                </c:pt>
                <c:pt idx="7">
                  <c:v>4.58</c:v>
                </c:pt>
                <c:pt idx="8">
                  <c:v>#N/A</c:v>
                </c:pt>
                <c:pt idx="9">
                  <c:v>4.2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3.43</c:v>
                </c:pt>
                <c:pt idx="2">
                  <c:v>#N/A</c:v>
                </c:pt>
                <c:pt idx="3">
                  <c:v>3.59</c:v>
                </c:pt>
                <c:pt idx="4">
                  <c:v>#N/A</c:v>
                </c:pt>
                <c:pt idx="5">
                  <c:v>4.17</c:v>
                </c:pt>
                <c:pt idx="6">
                  <c:v>#N/A</c:v>
                </c:pt>
                <c:pt idx="7">
                  <c:v>4.8499999999999996</c:v>
                </c:pt>
                <c:pt idx="8">
                  <c:v>#N/A</c:v>
                </c:pt>
                <c:pt idx="9">
                  <c:v>4.9800000000000004</c:v>
                </c:pt>
              </c:numCache>
            </c:numRef>
          </c:val>
        </c:ser>
        <c:dLbls>
          <c:showLegendKey val="0"/>
          <c:showVal val="0"/>
          <c:showCatName val="0"/>
          <c:showSerName val="0"/>
          <c:showPercent val="0"/>
          <c:showBubbleSize val="0"/>
        </c:dLbls>
        <c:gapWidth val="150"/>
        <c:overlap val="100"/>
        <c:axId val="113883008"/>
        <c:axId val="113884544"/>
      </c:barChart>
      <c:catAx>
        <c:axId val="11388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884544"/>
        <c:crosses val="autoZero"/>
        <c:auto val="1"/>
        <c:lblAlgn val="ctr"/>
        <c:lblOffset val="100"/>
        <c:tickLblSkip val="1"/>
        <c:tickMarkSkip val="1"/>
        <c:noMultiLvlLbl val="0"/>
      </c:catAx>
      <c:valAx>
        <c:axId val="113884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883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6586</c:v>
                </c:pt>
                <c:pt idx="5">
                  <c:v>6804</c:v>
                </c:pt>
                <c:pt idx="8">
                  <c:v>7054</c:v>
                </c:pt>
                <c:pt idx="11">
                  <c:v>7283</c:v>
                </c:pt>
                <c:pt idx="14">
                  <c:v>6997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104</c:v>
                </c:pt>
                <c:pt idx="3">
                  <c:v>94</c:v>
                </c:pt>
                <c:pt idx="6">
                  <c:v>81</c:v>
                </c:pt>
                <c:pt idx="9">
                  <c:v>63</c:v>
                </c:pt>
                <c:pt idx="12">
                  <c:v>62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114</c:v>
                </c:pt>
                <c:pt idx="3">
                  <c:v>114</c:v>
                </c:pt>
                <c:pt idx="6">
                  <c:v>114</c:v>
                </c:pt>
                <c:pt idx="9">
                  <c:v>114</c:v>
                </c:pt>
                <c:pt idx="12">
                  <c:v>114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2000</c:v>
                </c:pt>
                <c:pt idx="3">
                  <c:v>2005</c:v>
                </c:pt>
                <c:pt idx="6">
                  <c:v>2028</c:v>
                </c:pt>
                <c:pt idx="9">
                  <c:v>2044</c:v>
                </c:pt>
                <c:pt idx="12">
                  <c:v>2040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152</c:v>
                </c:pt>
                <c:pt idx="3">
                  <c:v>183</c:v>
                </c:pt>
                <c:pt idx="6">
                  <c:v>194</c:v>
                </c:pt>
                <c:pt idx="9">
                  <c:v>205</c:v>
                </c:pt>
                <c:pt idx="12">
                  <c:v>221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37</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7250</c:v>
                </c:pt>
                <c:pt idx="3">
                  <c:v>7285</c:v>
                </c:pt>
                <c:pt idx="6">
                  <c:v>7593</c:v>
                </c:pt>
                <c:pt idx="9">
                  <c:v>7641</c:v>
                </c:pt>
                <c:pt idx="12">
                  <c:v>7045</c:v>
                </c:pt>
              </c:numCache>
            </c:numRef>
          </c:val>
        </c:ser>
        <c:dLbls>
          <c:showLegendKey val="0"/>
          <c:showVal val="0"/>
          <c:showCatName val="0"/>
          <c:showSerName val="0"/>
          <c:showPercent val="0"/>
          <c:showBubbleSize val="0"/>
        </c:dLbls>
        <c:gapWidth val="100"/>
        <c:overlap val="100"/>
        <c:axId val="104859136"/>
        <c:axId val="104861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3034</c:v>
                </c:pt>
                <c:pt idx="2">
                  <c:v>#N/A</c:v>
                </c:pt>
                <c:pt idx="3">
                  <c:v>#N/A</c:v>
                </c:pt>
                <c:pt idx="4">
                  <c:v>2877</c:v>
                </c:pt>
                <c:pt idx="5">
                  <c:v>#N/A</c:v>
                </c:pt>
                <c:pt idx="6">
                  <c:v>#N/A</c:v>
                </c:pt>
                <c:pt idx="7">
                  <c:v>2956</c:v>
                </c:pt>
                <c:pt idx="8">
                  <c:v>#N/A</c:v>
                </c:pt>
                <c:pt idx="9">
                  <c:v>#N/A</c:v>
                </c:pt>
                <c:pt idx="10">
                  <c:v>2784</c:v>
                </c:pt>
                <c:pt idx="11">
                  <c:v>#N/A</c:v>
                </c:pt>
                <c:pt idx="12">
                  <c:v>#N/A</c:v>
                </c:pt>
                <c:pt idx="13">
                  <c:v>2522</c:v>
                </c:pt>
                <c:pt idx="14">
                  <c:v>#N/A</c:v>
                </c:pt>
              </c:numCache>
            </c:numRef>
          </c:val>
          <c:smooth val="0"/>
        </c:ser>
        <c:dLbls>
          <c:showLegendKey val="0"/>
          <c:showVal val="0"/>
          <c:showCatName val="0"/>
          <c:showSerName val="0"/>
          <c:showPercent val="0"/>
          <c:showBubbleSize val="0"/>
        </c:dLbls>
        <c:marker val="1"/>
        <c:smooth val="0"/>
        <c:axId val="104859136"/>
        <c:axId val="104861056"/>
      </c:lineChart>
      <c:catAx>
        <c:axId val="10485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861056"/>
        <c:crosses val="autoZero"/>
        <c:auto val="1"/>
        <c:lblAlgn val="ctr"/>
        <c:lblOffset val="100"/>
        <c:tickLblSkip val="1"/>
        <c:tickMarkSkip val="1"/>
        <c:noMultiLvlLbl val="0"/>
      </c:catAx>
      <c:valAx>
        <c:axId val="104861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5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66520</c:v>
                </c:pt>
                <c:pt idx="5">
                  <c:v>68233</c:v>
                </c:pt>
                <c:pt idx="8">
                  <c:v>68001</c:v>
                </c:pt>
                <c:pt idx="11">
                  <c:v>66961</c:v>
                </c:pt>
                <c:pt idx="14">
                  <c:v>65366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18525</c:v>
                </c:pt>
                <c:pt idx="5">
                  <c:v>16269</c:v>
                </c:pt>
                <c:pt idx="8">
                  <c:v>14538</c:v>
                </c:pt>
                <c:pt idx="11">
                  <c:v>12824</c:v>
                </c:pt>
                <c:pt idx="14">
                  <c:v>12547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8045</c:v>
                </c:pt>
                <c:pt idx="5">
                  <c:v>7809</c:v>
                </c:pt>
                <c:pt idx="8">
                  <c:v>8358</c:v>
                </c:pt>
                <c:pt idx="11">
                  <c:v>10661</c:v>
                </c:pt>
                <c:pt idx="14">
                  <c:v>11053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1611</c:v>
                </c:pt>
                <c:pt idx="3">
                  <c:v>1176</c:v>
                </c:pt>
                <c:pt idx="6">
                  <c:v>880</c:v>
                </c:pt>
                <c:pt idx="9">
                  <c:v>158</c:v>
                </c:pt>
                <c:pt idx="12">
                  <c:v>173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15963</c:v>
                </c:pt>
                <c:pt idx="3">
                  <c:v>15210</c:v>
                </c:pt>
                <c:pt idx="6">
                  <c:v>13914</c:v>
                </c:pt>
                <c:pt idx="9">
                  <c:v>12798</c:v>
                </c:pt>
                <c:pt idx="12">
                  <c:v>12040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759</c:v>
                </c:pt>
                <c:pt idx="3">
                  <c:v>655</c:v>
                </c:pt>
                <c:pt idx="6">
                  <c:v>550</c:v>
                </c:pt>
                <c:pt idx="9">
                  <c:v>443</c:v>
                </c:pt>
                <c:pt idx="12">
                  <c:v>335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28966</c:v>
                </c:pt>
                <c:pt idx="3">
                  <c:v>28158</c:v>
                </c:pt>
                <c:pt idx="6">
                  <c:v>27901</c:v>
                </c:pt>
                <c:pt idx="9">
                  <c:v>26204</c:v>
                </c:pt>
                <c:pt idx="12">
                  <c:v>25384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821</c:v>
                </c:pt>
                <c:pt idx="3">
                  <c:v>650</c:v>
                </c:pt>
                <c:pt idx="6">
                  <c:v>514</c:v>
                </c:pt>
                <c:pt idx="9">
                  <c:v>412</c:v>
                </c:pt>
                <c:pt idx="12">
                  <c:v>300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82488</c:v>
                </c:pt>
                <c:pt idx="3">
                  <c:v>81972</c:v>
                </c:pt>
                <c:pt idx="6">
                  <c:v>80649</c:v>
                </c:pt>
                <c:pt idx="9">
                  <c:v>75485</c:v>
                </c:pt>
                <c:pt idx="12">
                  <c:v>73249</c:v>
                </c:pt>
              </c:numCache>
            </c:numRef>
          </c:val>
        </c:ser>
        <c:dLbls>
          <c:showLegendKey val="0"/>
          <c:showVal val="0"/>
          <c:showCatName val="0"/>
          <c:showSerName val="0"/>
          <c:showPercent val="0"/>
          <c:showBubbleSize val="0"/>
        </c:dLbls>
        <c:gapWidth val="100"/>
        <c:overlap val="100"/>
        <c:axId val="113804800"/>
        <c:axId val="113806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37518</c:v>
                </c:pt>
                <c:pt idx="2">
                  <c:v>#N/A</c:v>
                </c:pt>
                <c:pt idx="3">
                  <c:v>#N/A</c:v>
                </c:pt>
                <c:pt idx="4">
                  <c:v>35510</c:v>
                </c:pt>
                <c:pt idx="5">
                  <c:v>#N/A</c:v>
                </c:pt>
                <c:pt idx="6">
                  <c:v>#N/A</c:v>
                </c:pt>
                <c:pt idx="7">
                  <c:v>33512</c:v>
                </c:pt>
                <c:pt idx="8">
                  <c:v>#N/A</c:v>
                </c:pt>
                <c:pt idx="9">
                  <c:v>#N/A</c:v>
                </c:pt>
                <c:pt idx="10">
                  <c:v>25053</c:v>
                </c:pt>
                <c:pt idx="11">
                  <c:v>#N/A</c:v>
                </c:pt>
                <c:pt idx="12">
                  <c:v>#N/A</c:v>
                </c:pt>
                <c:pt idx="13">
                  <c:v>22516</c:v>
                </c:pt>
                <c:pt idx="14">
                  <c:v>#N/A</c:v>
                </c:pt>
              </c:numCache>
            </c:numRef>
          </c:val>
          <c:smooth val="0"/>
        </c:ser>
        <c:dLbls>
          <c:showLegendKey val="0"/>
          <c:showVal val="0"/>
          <c:showCatName val="0"/>
          <c:showSerName val="0"/>
          <c:showPercent val="0"/>
          <c:showBubbleSize val="0"/>
        </c:dLbls>
        <c:marker val="1"/>
        <c:smooth val="0"/>
        <c:axId val="113804800"/>
        <c:axId val="113806720"/>
      </c:lineChart>
      <c:catAx>
        <c:axId val="11380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806720"/>
        <c:crosses val="autoZero"/>
        <c:auto val="1"/>
        <c:lblAlgn val="ctr"/>
        <c:lblOffset val="100"/>
        <c:tickLblSkip val="1"/>
        <c:tickMarkSkip val="1"/>
        <c:noMultiLvlLbl val="0"/>
      </c:catAx>
      <c:valAx>
        <c:axId val="11380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80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63233024"/>
        <c:axId val="63448192"/>
      </c:scatterChart>
      <c:valAx>
        <c:axId val="632330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448192"/>
        <c:crosses val="autoZero"/>
        <c:crossBetween val="midCat"/>
      </c:valAx>
      <c:valAx>
        <c:axId val="634481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233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c:v>
                </c:pt>
                <c:pt idx="1">
                  <c:v>8.4</c:v>
                </c:pt>
                <c:pt idx="2">
                  <c:v>7.7</c:v>
                </c:pt>
                <c:pt idx="3">
                  <c:v>7.5</c:v>
                </c:pt>
                <c:pt idx="4">
                  <c:v>6.9</c:v>
                </c:pt>
              </c:numCache>
            </c:numRef>
          </c:xVal>
          <c:yVal>
            <c:numRef>
              <c:f>公会計指標分析・財政指標組合せ分析表!$K$73:$O$73</c:f>
              <c:numCache>
                <c:formatCode>#,##0.0;"▲ "#,##0.0</c:formatCode>
                <c:ptCount val="5"/>
                <c:pt idx="0">
                  <c:v>98.8</c:v>
                </c:pt>
                <c:pt idx="1">
                  <c:v>93.2</c:v>
                </c:pt>
                <c:pt idx="2">
                  <c:v>86.8</c:v>
                </c:pt>
                <c:pt idx="3">
                  <c:v>65.8</c:v>
                </c:pt>
                <c:pt idx="4">
                  <c:v>51.7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63494400"/>
        <c:axId val="64692608"/>
      </c:scatterChart>
      <c:valAx>
        <c:axId val="63494400"/>
        <c:scaling>
          <c:orientation val="minMax"/>
          <c:max val="9.2999999999999989"/>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692608"/>
        <c:crosses val="autoZero"/>
        <c:crossBetween val="midCat"/>
      </c:valAx>
      <c:valAx>
        <c:axId val="64692608"/>
        <c:scaling>
          <c:orientation val="minMax"/>
          <c:max val="11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4944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年度に大規模な地方債の繰上償還を行ったため、減少となった。</a:t>
          </a:r>
        </a:p>
        <a:p>
          <a:r>
            <a:rPr kumimoji="1" lang="ja-JP" altLang="en-US" sz="1400">
              <a:latin typeface="ＭＳ ゴシック" pitchFamily="49" charset="-128"/>
              <a:ea typeface="ＭＳ ゴシック" pitchFamily="49" charset="-128"/>
            </a:rPr>
            <a:t>公営企業債の元利償還金に対する繰入金は、ほぼ横ばいとなっている。</a:t>
          </a:r>
        </a:p>
        <a:p>
          <a:r>
            <a:rPr kumimoji="1" lang="ja-JP" altLang="en-US" sz="1400">
              <a:latin typeface="ＭＳ ゴシック" pitchFamily="49" charset="-128"/>
              <a:ea typeface="ＭＳ ゴシック" pitchFamily="49" charset="-128"/>
            </a:rPr>
            <a:t>算入公債費等の減少以上に元利償還金等が減少したため、分子は減少した。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市債の現在高については、臨時財政対策債を含む市債発行額が償還額を下回ったため減少となった。</a:t>
          </a:r>
        </a:p>
        <a:p>
          <a:r>
            <a:rPr kumimoji="1" lang="ja-JP" altLang="en-US" sz="1400">
              <a:latin typeface="ＭＳ ゴシック" pitchFamily="49" charset="-128"/>
              <a:ea typeface="ＭＳ ゴシック" pitchFamily="49" charset="-128"/>
            </a:rPr>
            <a:t>債務負担行為に基づく支出額等については、償還の進捗に伴い減少となっている。</a:t>
          </a:r>
        </a:p>
        <a:p>
          <a:r>
            <a:rPr kumimoji="1" lang="ja-JP" altLang="en-US" sz="1400">
              <a:latin typeface="ＭＳ ゴシック" pitchFamily="49" charset="-128"/>
              <a:ea typeface="ＭＳ ゴシック" pitchFamily="49" charset="-128"/>
            </a:rPr>
            <a:t>充当可能基金は、財政調整基金の増により増加となっている。</a:t>
          </a:r>
        </a:p>
        <a:p>
          <a:r>
            <a:rPr kumimoji="1" lang="ja-JP" altLang="en-US" sz="1400">
              <a:latin typeface="ＭＳ ゴシック" pitchFamily="49" charset="-128"/>
              <a:ea typeface="ＭＳ ゴシック" pitchFamily="49" charset="-128"/>
            </a:rPr>
            <a:t>充当可能財源等の減少以上に、将来負担額が減少したため、分子は減少した。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群馬県太田市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222,897
214,095
175.54
83,144,767
79,390,965
2,478,164
49,238,477
72,898,124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51.7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群馬県太田市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222,897
214,095
175.54
83,144,767
79,390,965
2,478,164
49,238,477
72,898,124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51.7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群馬県太田市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222,897
214,095
175.54
83,144,767
79,390,965
2,478,164
49,238,477
72,898,124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51.7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群馬県太田市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222,897
214,095
175.54
83,144,767
79,390,965
2,478,164
49,238,477
72,898,124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51.7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昨年度よりも</a:t>
          </a:r>
          <a:r>
            <a:rPr kumimoji="1" lang="en-US" altLang="ja-JP" sz="1300">
              <a:latin typeface="ＭＳ Ｐゴシック"/>
            </a:rPr>
            <a:t>0.04</a:t>
          </a:r>
          <a:r>
            <a:rPr kumimoji="1" lang="ja-JP" altLang="en-US" sz="1300">
              <a:latin typeface="ＭＳ Ｐゴシック"/>
            </a:rPr>
            <a:t>ポイント上昇した。類似団体平均を</a:t>
          </a:r>
          <a:r>
            <a:rPr kumimoji="1" lang="en-US" altLang="ja-JP" sz="1300">
              <a:latin typeface="ＭＳ Ｐゴシック"/>
            </a:rPr>
            <a:t>0.16</a:t>
          </a:r>
          <a:r>
            <a:rPr kumimoji="1" lang="ja-JP" altLang="en-US" sz="1300">
              <a:latin typeface="ＭＳ Ｐゴシック"/>
            </a:rPr>
            <a:t>ポイント上回り、全国平均及び群馬県内平均を上回っている。法人市民税等の増額を主とする基準財政収入額の増額が基準財政需要額の増額を上回ったため、財政力指数が上昇した。今後も、歳出削減や自主財源の確保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107950</xdr:rowOff>
    </xdr:from>
    <xdr:to>
      <xdr:col>7</xdr:col>
      <xdr:colOff>152400</xdr:colOff>
      <xdr:row>39</xdr:row>
      <xdr:rowOff>16933</xdr:rowOff>
    </xdr:to>
    <xdr:cxnSp macro="">
      <xdr:nvCxnSpPr>
        <xdr:cNvPr id="68" name="直線コネクタ 67"/>
        <xdr:cNvCxnSpPr/>
      </xdr:nvCxnSpPr>
      <xdr:spPr>
        <a:xfrm flipV="1">
          <a:off x="4114800" y="66230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9"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16933</xdr:rowOff>
    </xdr:from>
    <xdr:to>
      <xdr:col>6</xdr:col>
      <xdr:colOff>0</xdr:colOff>
      <xdr:row>39</xdr:row>
      <xdr:rowOff>37042</xdr:rowOff>
    </xdr:to>
    <xdr:cxnSp macro="">
      <xdr:nvCxnSpPr>
        <xdr:cNvPr id="71" name="直線コネクタ 70"/>
        <xdr:cNvCxnSpPr/>
      </xdr:nvCxnSpPr>
      <xdr:spPr>
        <a:xfrm flipV="1">
          <a:off x="3225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37042</xdr:rowOff>
    </xdr:from>
    <xdr:to>
      <xdr:col>4</xdr:col>
      <xdr:colOff>482600</xdr:colOff>
      <xdr:row>39</xdr:row>
      <xdr:rowOff>57150</xdr:rowOff>
    </xdr:to>
    <xdr:cxnSp macro="">
      <xdr:nvCxnSpPr>
        <xdr:cNvPr id="74" name="直線コネクタ 73"/>
        <xdr:cNvCxnSpPr/>
      </xdr:nvCxnSpPr>
      <xdr:spPr>
        <a:xfrm flipV="1">
          <a:off x="2336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6" name="テキスト ボックス 75"/>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168275</xdr:rowOff>
    </xdr:from>
    <xdr:to>
      <xdr:col>3</xdr:col>
      <xdr:colOff>279400</xdr:colOff>
      <xdr:row>39</xdr:row>
      <xdr:rowOff>57150</xdr:rowOff>
    </xdr:to>
    <xdr:cxnSp macro="">
      <xdr:nvCxnSpPr>
        <xdr:cNvPr id="77" name="直線コネクタ 76"/>
        <xdr:cNvCxnSpPr/>
      </xdr:nvCxnSpPr>
      <xdr:spPr>
        <a:xfrm>
          <a:off x="1447800" y="66833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57150</xdr:rowOff>
    </xdr:from>
    <xdr:to>
      <xdr:col>7</xdr:col>
      <xdr:colOff>203200</xdr:colOff>
      <xdr:row>38</xdr:row>
      <xdr:rowOff>158750</xdr:rowOff>
    </xdr:to>
    <xdr:sp macro="" textlink="">
      <xdr:nvSpPr>
        <xdr:cNvPr id="87" name="円/楕円 86"/>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73677</xdr:rowOff>
    </xdr:from>
    <xdr:ext cx="762000" cy="259045"/>
    <xdr:sp macro="" textlink="">
      <xdr:nvSpPr>
        <xdr:cNvPr id="88"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137583</xdr:rowOff>
    </xdr:from>
    <xdr:to>
      <xdr:col>6</xdr:col>
      <xdr:colOff>50800</xdr:colOff>
      <xdr:row>39</xdr:row>
      <xdr:rowOff>67733</xdr:rowOff>
    </xdr:to>
    <xdr:sp macro="" textlink="">
      <xdr:nvSpPr>
        <xdr:cNvPr id="89" name="円/楕円 88"/>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77910</xdr:rowOff>
    </xdr:from>
    <xdr:ext cx="736600" cy="259045"/>
    <xdr:sp macro="" textlink="">
      <xdr:nvSpPr>
        <xdr:cNvPr id="90" name="テキスト ボックス 89"/>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157692</xdr:rowOff>
    </xdr:from>
    <xdr:to>
      <xdr:col>4</xdr:col>
      <xdr:colOff>533400</xdr:colOff>
      <xdr:row>39</xdr:row>
      <xdr:rowOff>87842</xdr:rowOff>
    </xdr:to>
    <xdr:sp macro="" textlink="">
      <xdr:nvSpPr>
        <xdr:cNvPr id="91" name="円/楕円 90"/>
        <xdr:cNvSpPr/>
      </xdr:nvSpPr>
      <xdr:spPr>
        <a:xfrm>
          <a:off x="3175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98019</xdr:rowOff>
    </xdr:from>
    <xdr:ext cx="762000" cy="259045"/>
    <xdr:sp macro="" textlink="">
      <xdr:nvSpPr>
        <xdr:cNvPr id="92" name="テキスト ボックス 91"/>
        <xdr:cNvSpPr txBox="1"/>
      </xdr:nvSpPr>
      <xdr:spPr>
        <a:xfrm>
          <a:off x="2844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3" name="円/楕円 92"/>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4" name="テキスト ボックス 93"/>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95" name="円/楕円 94"/>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57802</xdr:rowOff>
    </xdr:from>
    <xdr:ext cx="762000" cy="259045"/>
    <xdr:sp macro="" textlink="">
      <xdr:nvSpPr>
        <xdr:cNvPr id="96" name="テキスト ボックス 95"/>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昨年度よりも</a:t>
          </a:r>
          <a:r>
            <a:rPr kumimoji="1" lang="en-US" altLang="ja-JP" sz="1300">
              <a:latin typeface="ＭＳ Ｐゴシック"/>
            </a:rPr>
            <a:t>9.0</a:t>
          </a:r>
          <a:r>
            <a:rPr kumimoji="1" lang="ja-JP" altLang="en-US" sz="1300">
              <a:latin typeface="ＭＳ Ｐゴシック"/>
            </a:rPr>
            <a:t>ポイント悪化したが、類似団体平均よりも</a:t>
          </a:r>
          <a:r>
            <a:rPr kumimoji="1" lang="en-US" altLang="ja-JP" sz="1300">
              <a:latin typeface="ＭＳ Ｐゴシック"/>
            </a:rPr>
            <a:t>0.02</a:t>
          </a:r>
          <a:r>
            <a:rPr kumimoji="1" lang="ja-JP" altLang="en-US" sz="1300">
              <a:latin typeface="ＭＳ Ｐゴシック"/>
            </a:rPr>
            <a:t>ポイント</a:t>
          </a:r>
          <a:r>
            <a:rPr kumimoji="1" lang="ja-JP" altLang="en-US" sz="1300">
              <a:solidFill>
                <a:sysClr val="windowText" lastClr="000000"/>
              </a:solidFill>
              <a:latin typeface="ＭＳ Ｐゴシック"/>
            </a:rPr>
            <a:t>低く、全国平均及び群馬県内平均を下回っている。</a:t>
          </a: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年度に大幅に増加した法人市民税が平準化したことに伴い、例年並みの経常収支比率となった。</a:t>
          </a:r>
        </a:p>
        <a:p>
          <a:r>
            <a:rPr kumimoji="1" lang="ja-JP" altLang="en-US" sz="1300">
              <a:latin typeface="ＭＳ Ｐゴシック"/>
            </a:rPr>
            <a:t>今後については、社会情勢による影響で扶助費・繰出金が増加傾向にあるため、経常的な経費の抑制を心がけていく必要がある。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118956</xdr:rowOff>
    </xdr:from>
    <xdr:to>
      <xdr:col>7</xdr:col>
      <xdr:colOff>152400</xdr:colOff>
      <xdr:row>62</xdr:row>
      <xdr:rowOff>157056</xdr:rowOff>
    </xdr:to>
    <xdr:cxnSp macro="">
      <xdr:nvCxnSpPr>
        <xdr:cNvPr id="131" name="直線コネクタ 130"/>
        <xdr:cNvCxnSpPr/>
      </xdr:nvCxnSpPr>
      <xdr:spPr>
        <a:xfrm>
          <a:off x="4114800" y="10063056"/>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94421</xdr:rowOff>
    </xdr:from>
    <xdr:ext cx="762000" cy="259045"/>
    <xdr:sp macro="" textlink="">
      <xdr:nvSpPr>
        <xdr:cNvPr id="132"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118956</xdr:rowOff>
    </xdr:from>
    <xdr:to>
      <xdr:col>6</xdr:col>
      <xdr:colOff>0</xdr:colOff>
      <xdr:row>63</xdr:row>
      <xdr:rowOff>154517</xdr:rowOff>
    </xdr:to>
    <xdr:cxnSp macro="">
      <xdr:nvCxnSpPr>
        <xdr:cNvPr id="134" name="直線コネクタ 133"/>
        <xdr:cNvCxnSpPr/>
      </xdr:nvCxnSpPr>
      <xdr:spPr>
        <a:xfrm flipV="1">
          <a:off x="3225800" y="10063056"/>
          <a:ext cx="889000" cy="8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133790</xdr:rowOff>
    </xdr:from>
    <xdr:ext cx="736600" cy="259045"/>
    <xdr:sp macro="" textlink="">
      <xdr:nvSpPr>
        <xdr:cNvPr id="136" name="テキスト ボックス 135"/>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154517</xdr:rowOff>
    </xdr:from>
    <xdr:to>
      <xdr:col>4</xdr:col>
      <xdr:colOff>482600</xdr:colOff>
      <xdr:row>64</xdr:row>
      <xdr:rowOff>87630</xdr:rowOff>
    </xdr:to>
    <xdr:cxnSp macro="">
      <xdr:nvCxnSpPr>
        <xdr:cNvPr id="137" name="直線コネクタ 136"/>
        <xdr:cNvCxnSpPr/>
      </xdr:nvCxnSpPr>
      <xdr:spPr>
        <a:xfrm flipV="1">
          <a:off x="2336800" y="109558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87630</xdr:rowOff>
    </xdr:from>
    <xdr:to>
      <xdr:col>3</xdr:col>
      <xdr:colOff>279400</xdr:colOff>
      <xdr:row>64</xdr:row>
      <xdr:rowOff>119804</xdr:rowOff>
    </xdr:to>
    <xdr:cxnSp macro="">
      <xdr:nvCxnSpPr>
        <xdr:cNvPr id="140" name="直線コネクタ 139"/>
        <xdr:cNvCxnSpPr/>
      </xdr:nvCxnSpPr>
      <xdr:spPr>
        <a:xfrm flipV="1">
          <a:off x="1447800" y="110604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94844</xdr:rowOff>
    </xdr:from>
    <xdr:ext cx="762000" cy="259045"/>
    <xdr:sp macro="" textlink="">
      <xdr:nvSpPr>
        <xdr:cNvPr id="142" name="テキスト ボックス 141"/>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50" name="円/楕円 149"/>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122783</xdr:rowOff>
    </xdr:from>
    <xdr:ext cx="762000" cy="259045"/>
    <xdr:sp macro="" textlink="">
      <xdr:nvSpPr>
        <xdr:cNvPr id="151"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68156</xdr:rowOff>
    </xdr:from>
    <xdr:to>
      <xdr:col>6</xdr:col>
      <xdr:colOff>50800</xdr:colOff>
      <xdr:row>58</xdr:row>
      <xdr:rowOff>169756</xdr:rowOff>
    </xdr:to>
    <xdr:sp macro="" textlink="">
      <xdr:nvSpPr>
        <xdr:cNvPr id="152" name="円/楕円 151"/>
        <xdr:cNvSpPr/>
      </xdr:nvSpPr>
      <xdr:spPr>
        <a:xfrm>
          <a:off x="4064000" y="100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8483</xdr:rowOff>
    </xdr:from>
    <xdr:ext cx="736600" cy="259045"/>
    <xdr:sp macro="" textlink="">
      <xdr:nvSpPr>
        <xdr:cNvPr id="153" name="テキスト ボックス 152"/>
        <xdr:cNvSpPr txBox="1"/>
      </xdr:nvSpPr>
      <xdr:spPr>
        <a:xfrm>
          <a:off x="3733800" y="9781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103717</xdr:rowOff>
    </xdr:from>
    <xdr:to>
      <xdr:col>4</xdr:col>
      <xdr:colOff>533400</xdr:colOff>
      <xdr:row>64</xdr:row>
      <xdr:rowOff>33867</xdr:rowOff>
    </xdr:to>
    <xdr:sp macro="" textlink="">
      <xdr:nvSpPr>
        <xdr:cNvPr id="154" name="円/楕円 153"/>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18644</xdr:rowOff>
    </xdr:from>
    <xdr:ext cx="762000" cy="259045"/>
    <xdr:sp macro="" textlink="">
      <xdr:nvSpPr>
        <xdr:cNvPr id="155" name="テキスト ボックス 154"/>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36830</xdr:rowOff>
    </xdr:from>
    <xdr:to>
      <xdr:col>3</xdr:col>
      <xdr:colOff>330200</xdr:colOff>
      <xdr:row>64</xdr:row>
      <xdr:rowOff>138430</xdr:rowOff>
    </xdr:to>
    <xdr:sp macro="" textlink="">
      <xdr:nvSpPr>
        <xdr:cNvPr id="156" name="円/楕円 155"/>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123207</xdr:rowOff>
    </xdr:from>
    <xdr:ext cx="762000" cy="259045"/>
    <xdr:sp macro="" textlink="">
      <xdr:nvSpPr>
        <xdr:cNvPr id="157" name="テキスト ボックス 156"/>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69004</xdr:rowOff>
    </xdr:from>
    <xdr:to>
      <xdr:col>2</xdr:col>
      <xdr:colOff>127000</xdr:colOff>
      <xdr:row>64</xdr:row>
      <xdr:rowOff>170604</xdr:rowOff>
    </xdr:to>
    <xdr:sp macro="" textlink="">
      <xdr:nvSpPr>
        <xdr:cNvPr id="158" name="円/楕円 157"/>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155381</xdr:rowOff>
    </xdr:from>
    <xdr:ext cx="762000" cy="259045"/>
    <xdr:sp macro="" textlink="">
      <xdr:nvSpPr>
        <xdr:cNvPr id="159" name="テキスト ボックス 158"/>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[113,395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対前年度比で</a:t>
          </a:r>
          <a:r>
            <a:rPr kumimoji="1" lang="en-US" altLang="ja-JP" sz="1300">
              <a:latin typeface="ＭＳ Ｐゴシック"/>
            </a:rPr>
            <a:t>535</a:t>
          </a:r>
          <a:r>
            <a:rPr kumimoji="1" lang="ja-JP" altLang="en-US" sz="1300">
              <a:latin typeface="ＭＳ Ｐゴシック"/>
            </a:rPr>
            <a:t>円減少し、全国平均、群馬県平均を下回っているが、類似団体平均は上回っている。</a:t>
          </a:r>
        </a:p>
        <a:p>
          <a:r>
            <a:rPr kumimoji="1" lang="ja-JP" altLang="en-US" sz="1300">
              <a:latin typeface="ＭＳ Ｐゴシック"/>
            </a:rPr>
            <a:t>要因は、物件費における各種検診等委託料やごみ収集業務委託料などの増額よりも、人件費における職員給の減額が大きかったことによる。</a:t>
          </a:r>
        </a:p>
        <a:p>
          <a:r>
            <a:rPr kumimoji="1" lang="ja-JP" altLang="en-US" sz="1300">
              <a:latin typeface="ＭＳ Ｐゴシック"/>
            </a:rPr>
            <a:t>引続き適正な定員管理と組織の効率化を図り、業務の見直しによる物件費の縮減に努めたい。</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70385</xdr:rowOff>
    </xdr:from>
    <xdr:to>
      <xdr:col>7</xdr:col>
      <xdr:colOff>152400</xdr:colOff>
      <xdr:row>84</xdr:row>
      <xdr:rowOff>81142</xdr:rowOff>
    </xdr:to>
    <xdr:cxnSp macro="">
      <xdr:nvCxnSpPr>
        <xdr:cNvPr id="194" name="直線コネクタ 193"/>
        <xdr:cNvCxnSpPr/>
      </xdr:nvCxnSpPr>
      <xdr:spPr>
        <a:xfrm flipV="1">
          <a:off x="4114800" y="14472185"/>
          <a:ext cx="838200" cy="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37726</xdr:rowOff>
    </xdr:from>
    <xdr:ext cx="762000" cy="259045"/>
    <xdr:sp macro="" textlink="">
      <xdr:nvSpPr>
        <xdr:cNvPr id="195" name="人件費・物件費等の状況平均値テキスト"/>
        <xdr:cNvSpPr txBox="1"/>
      </xdr:nvSpPr>
      <xdr:spPr>
        <a:xfrm>
          <a:off x="5041900" y="14096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163633</xdr:rowOff>
    </xdr:from>
    <xdr:to>
      <xdr:col>6</xdr:col>
      <xdr:colOff>0</xdr:colOff>
      <xdr:row>84</xdr:row>
      <xdr:rowOff>81142</xdr:rowOff>
    </xdr:to>
    <xdr:cxnSp macro="">
      <xdr:nvCxnSpPr>
        <xdr:cNvPr id="197" name="直線コネクタ 196"/>
        <xdr:cNvCxnSpPr/>
      </xdr:nvCxnSpPr>
      <xdr:spPr>
        <a:xfrm>
          <a:off x="3225800" y="14393983"/>
          <a:ext cx="889000" cy="8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91935</xdr:rowOff>
    </xdr:from>
    <xdr:ext cx="736600" cy="259045"/>
    <xdr:sp macro="" textlink="">
      <xdr:nvSpPr>
        <xdr:cNvPr id="199" name="テキスト ボックス 198"/>
        <xdr:cNvSpPr txBox="1"/>
      </xdr:nvSpPr>
      <xdr:spPr>
        <a:xfrm>
          <a:off x="3733800" y="1397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163633</xdr:rowOff>
    </xdr:from>
    <xdr:to>
      <xdr:col>4</xdr:col>
      <xdr:colOff>482600</xdr:colOff>
      <xdr:row>84</xdr:row>
      <xdr:rowOff>47803</xdr:rowOff>
    </xdr:to>
    <xdr:cxnSp macro="">
      <xdr:nvCxnSpPr>
        <xdr:cNvPr id="200" name="直線コネクタ 199"/>
        <xdr:cNvCxnSpPr/>
      </xdr:nvCxnSpPr>
      <xdr:spPr>
        <a:xfrm flipV="1">
          <a:off x="2336800" y="14393983"/>
          <a:ext cx="889000" cy="5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158459</xdr:rowOff>
    </xdr:from>
    <xdr:ext cx="762000" cy="259045"/>
    <xdr:sp macro="" textlink="">
      <xdr:nvSpPr>
        <xdr:cNvPr id="202" name="テキスト ボックス 201"/>
        <xdr:cNvSpPr txBox="1"/>
      </xdr:nvSpPr>
      <xdr:spPr>
        <a:xfrm>
          <a:off x="2844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47803</xdr:rowOff>
    </xdr:from>
    <xdr:to>
      <xdr:col>3</xdr:col>
      <xdr:colOff>279400</xdr:colOff>
      <xdr:row>85</xdr:row>
      <xdr:rowOff>14156</xdr:rowOff>
    </xdr:to>
    <xdr:cxnSp macro="">
      <xdr:nvCxnSpPr>
        <xdr:cNvPr id="203" name="直線コネクタ 202"/>
        <xdr:cNvCxnSpPr/>
      </xdr:nvCxnSpPr>
      <xdr:spPr>
        <a:xfrm flipV="1">
          <a:off x="1447800" y="14449603"/>
          <a:ext cx="889000" cy="1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17736</xdr:rowOff>
    </xdr:from>
    <xdr:ext cx="762000" cy="259045"/>
    <xdr:sp macro="" textlink="">
      <xdr:nvSpPr>
        <xdr:cNvPr id="205" name="テキスト ボックス 204"/>
        <xdr:cNvSpPr txBox="1"/>
      </xdr:nvSpPr>
      <xdr:spPr>
        <a:xfrm>
          <a:off x="1955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75950</xdr:rowOff>
    </xdr:from>
    <xdr:ext cx="762000" cy="259045"/>
    <xdr:sp macro="" textlink="">
      <xdr:nvSpPr>
        <xdr:cNvPr id="207" name="テキスト ボックス 206"/>
        <xdr:cNvSpPr txBox="1"/>
      </xdr:nvSpPr>
      <xdr:spPr>
        <a:xfrm>
          <a:off x="1066800" y="139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19585</xdr:rowOff>
    </xdr:from>
    <xdr:to>
      <xdr:col>7</xdr:col>
      <xdr:colOff>203200</xdr:colOff>
      <xdr:row>84</xdr:row>
      <xdr:rowOff>121185</xdr:rowOff>
    </xdr:to>
    <xdr:sp macro="" textlink="">
      <xdr:nvSpPr>
        <xdr:cNvPr id="213" name="円/楕円 212"/>
        <xdr:cNvSpPr/>
      </xdr:nvSpPr>
      <xdr:spPr>
        <a:xfrm>
          <a:off x="4902200" y="144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163112</xdr:rowOff>
    </xdr:from>
    <xdr:ext cx="762000" cy="259045"/>
    <xdr:sp macro="" textlink="">
      <xdr:nvSpPr>
        <xdr:cNvPr id="214" name="人件費・物件費等の状況該当値テキスト"/>
        <xdr:cNvSpPr txBox="1"/>
      </xdr:nvSpPr>
      <xdr:spPr>
        <a:xfrm>
          <a:off x="5041900" y="1439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113,395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30342</xdr:rowOff>
    </xdr:from>
    <xdr:to>
      <xdr:col>6</xdr:col>
      <xdr:colOff>50800</xdr:colOff>
      <xdr:row>84</xdr:row>
      <xdr:rowOff>131942</xdr:rowOff>
    </xdr:to>
    <xdr:sp macro="" textlink="">
      <xdr:nvSpPr>
        <xdr:cNvPr id="215" name="円/楕円 214"/>
        <xdr:cNvSpPr/>
      </xdr:nvSpPr>
      <xdr:spPr>
        <a:xfrm>
          <a:off x="4064000" y="1443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116719</xdr:rowOff>
    </xdr:from>
    <xdr:ext cx="736600" cy="259045"/>
    <xdr:sp macro="" textlink="">
      <xdr:nvSpPr>
        <xdr:cNvPr id="216" name="テキスト ボックス 215"/>
        <xdr:cNvSpPr txBox="1"/>
      </xdr:nvSpPr>
      <xdr:spPr>
        <a:xfrm>
          <a:off x="3733800" y="14518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113,930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112833</xdr:rowOff>
    </xdr:from>
    <xdr:to>
      <xdr:col>4</xdr:col>
      <xdr:colOff>533400</xdr:colOff>
      <xdr:row>84</xdr:row>
      <xdr:rowOff>42983</xdr:rowOff>
    </xdr:to>
    <xdr:sp macro="" textlink="">
      <xdr:nvSpPr>
        <xdr:cNvPr id="217" name="円/楕円 216"/>
        <xdr:cNvSpPr/>
      </xdr:nvSpPr>
      <xdr:spPr>
        <a:xfrm>
          <a:off x="3175000" y="14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27760</xdr:rowOff>
    </xdr:from>
    <xdr:ext cx="762000" cy="259045"/>
    <xdr:sp macro="" textlink="">
      <xdr:nvSpPr>
        <xdr:cNvPr id="218" name="テキスト ボックス 217"/>
        <xdr:cNvSpPr txBox="1"/>
      </xdr:nvSpPr>
      <xdr:spPr>
        <a:xfrm>
          <a:off x="2844800" y="1442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109,506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168453</xdr:rowOff>
    </xdr:from>
    <xdr:to>
      <xdr:col>3</xdr:col>
      <xdr:colOff>330200</xdr:colOff>
      <xdr:row>84</xdr:row>
      <xdr:rowOff>98603</xdr:rowOff>
    </xdr:to>
    <xdr:sp macro="" textlink="">
      <xdr:nvSpPr>
        <xdr:cNvPr id="219" name="円/楕円 218"/>
        <xdr:cNvSpPr/>
      </xdr:nvSpPr>
      <xdr:spPr>
        <a:xfrm>
          <a:off x="2286000" y="1439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83380</xdr:rowOff>
    </xdr:from>
    <xdr:ext cx="762000" cy="259045"/>
    <xdr:sp macro="" textlink="">
      <xdr:nvSpPr>
        <xdr:cNvPr id="220" name="テキスト ボックス 219"/>
        <xdr:cNvSpPr txBox="1"/>
      </xdr:nvSpPr>
      <xdr:spPr>
        <a:xfrm>
          <a:off x="1955800" y="1448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112,272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134806</xdr:rowOff>
    </xdr:from>
    <xdr:to>
      <xdr:col>2</xdr:col>
      <xdr:colOff>127000</xdr:colOff>
      <xdr:row>85</xdr:row>
      <xdr:rowOff>64956</xdr:rowOff>
    </xdr:to>
    <xdr:sp macro="" textlink="">
      <xdr:nvSpPr>
        <xdr:cNvPr id="221" name="円/楕円 220"/>
        <xdr:cNvSpPr/>
      </xdr:nvSpPr>
      <xdr:spPr>
        <a:xfrm>
          <a:off x="1397000" y="145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49733</xdr:rowOff>
    </xdr:from>
    <xdr:ext cx="762000" cy="259045"/>
    <xdr:sp macro="" textlink="">
      <xdr:nvSpPr>
        <xdr:cNvPr id="222" name="テキスト ボックス 221"/>
        <xdr:cNvSpPr txBox="1"/>
      </xdr:nvSpPr>
      <xdr:spPr>
        <a:xfrm>
          <a:off x="1066800" y="1462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合併による給与格差の是正を行ったことが主な要因となり、ラスパイレス指数は１００を超えている状況である。</a:t>
          </a:r>
        </a:p>
        <a:p>
          <a:r>
            <a:rPr kumimoji="1" lang="ja-JP" altLang="en-US" sz="1300">
              <a:latin typeface="ＭＳ Ｐゴシック"/>
            </a:rPr>
            <a:t>今後もより一層の給与適正化に努めていきたい。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51" name="直線コネクタ 250"/>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2"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3" name="直線コネクタ 252"/>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146755</xdr:rowOff>
    </xdr:from>
    <xdr:to>
      <xdr:col>24</xdr:col>
      <xdr:colOff>558800</xdr:colOff>
      <xdr:row>84</xdr:row>
      <xdr:rowOff>55739</xdr:rowOff>
    </xdr:to>
    <xdr:cxnSp macro="">
      <xdr:nvCxnSpPr>
        <xdr:cNvPr id="256" name="直線コネクタ 255"/>
        <xdr:cNvCxnSpPr/>
      </xdr:nvCxnSpPr>
      <xdr:spPr>
        <a:xfrm>
          <a:off x="16179800" y="1437710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7"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146755</xdr:rowOff>
    </xdr:from>
    <xdr:to>
      <xdr:col>23</xdr:col>
      <xdr:colOff>406400</xdr:colOff>
      <xdr:row>84</xdr:row>
      <xdr:rowOff>2116</xdr:rowOff>
    </xdr:to>
    <xdr:cxnSp macro="">
      <xdr:nvCxnSpPr>
        <xdr:cNvPr id="259" name="直線コネクタ 258"/>
        <xdr:cNvCxnSpPr/>
      </xdr:nvCxnSpPr>
      <xdr:spPr>
        <a:xfrm flipV="1">
          <a:off x="15290800" y="143771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1" name="テキスト ボックス 26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90</xdr:row>
      <xdr:rowOff>72672</xdr:rowOff>
    </xdr:to>
    <xdr:cxnSp macro="">
      <xdr:nvCxnSpPr>
        <xdr:cNvPr id="262" name="直線コネクタ 261"/>
        <xdr:cNvCxnSpPr/>
      </xdr:nvCxnSpPr>
      <xdr:spPr>
        <a:xfrm flipV="1">
          <a:off x="14401800" y="14403916"/>
          <a:ext cx="889000" cy="10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4" name="テキスト ボックス 263"/>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72672</xdr:rowOff>
    </xdr:from>
    <xdr:to>
      <xdr:col>21</xdr:col>
      <xdr:colOff>0</xdr:colOff>
      <xdr:row>90</xdr:row>
      <xdr:rowOff>72672</xdr:rowOff>
    </xdr:to>
    <xdr:cxnSp macro="">
      <xdr:nvCxnSpPr>
        <xdr:cNvPr id="265" name="直線コネクタ 264"/>
        <xdr:cNvCxnSpPr/>
      </xdr:nvCxnSpPr>
      <xdr:spPr>
        <a:xfrm>
          <a:off x="13512800" y="15503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86078</xdr:rowOff>
    </xdr:from>
    <xdr:to>
      <xdr:col>21</xdr:col>
      <xdr:colOff>50800</xdr:colOff>
      <xdr:row>90</xdr:row>
      <xdr:rowOff>16228</xdr:rowOff>
    </xdr:to>
    <xdr:sp macro="" textlink="">
      <xdr:nvSpPr>
        <xdr:cNvPr id="266" name="フローチャート : 判断 265"/>
        <xdr:cNvSpPr/>
      </xdr:nvSpPr>
      <xdr:spPr>
        <a:xfrm>
          <a:off x="14351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26405</xdr:rowOff>
    </xdr:from>
    <xdr:ext cx="762000" cy="259045"/>
    <xdr:sp macro="" textlink="">
      <xdr:nvSpPr>
        <xdr:cNvPr id="267" name="テキスト ボックス 266"/>
        <xdr:cNvSpPr txBox="1"/>
      </xdr:nvSpPr>
      <xdr:spPr>
        <a:xfrm>
          <a:off x="14020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80027</xdr:rowOff>
    </xdr:from>
    <xdr:ext cx="762000" cy="259045"/>
    <xdr:sp macro="" textlink="">
      <xdr:nvSpPr>
        <xdr:cNvPr id="269" name="テキスト ボックス 268"/>
        <xdr:cNvSpPr txBox="1"/>
      </xdr:nvSpPr>
      <xdr:spPr>
        <a:xfrm>
          <a:off x="13131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75" name="円/楕円 274"/>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148466</xdr:rowOff>
    </xdr:from>
    <xdr:ext cx="762000" cy="259045"/>
    <xdr:sp macro="" textlink="">
      <xdr:nvSpPr>
        <xdr:cNvPr id="276" name="給与水準   （国との比較）該当値テキスト"/>
        <xdr:cNvSpPr txBox="1"/>
      </xdr:nvSpPr>
      <xdr:spPr>
        <a:xfrm>
          <a:off x="17106900" y="1437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95955</xdr:rowOff>
    </xdr:from>
    <xdr:to>
      <xdr:col>23</xdr:col>
      <xdr:colOff>457200</xdr:colOff>
      <xdr:row>84</xdr:row>
      <xdr:rowOff>26105</xdr:rowOff>
    </xdr:to>
    <xdr:sp macro="" textlink="">
      <xdr:nvSpPr>
        <xdr:cNvPr id="277" name="円/楕円 276"/>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10882</xdr:rowOff>
    </xdr:from>
    <xdr:ext cx="736600" cy="259045"/>
    <xdr:sp macro="" textlink="">
      <xdr:nvSpPr>
        <xdr:cNvPr id="278" name="テキスト ボックス 277"/>
        <xdr:cNvSpPr txBox="1"/>
      </xdr:nvSpPr>
      <xdr:spPr>
        <a:xfrm>
          <a:off x="15798800" y="1441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122766</xdr:rowOff>
    </xdr:from>
    <xdr:to>
      <xdr:col>22</xdr:col>
      <xdr:colOff>254000</xdr:colOff>
      <xdr:row>84</xdr:row>
      <xdr:rowOff>52916</xdr:rowOff>
    </xdr:to>
    <xdr:sp macro="" textlink="">
      <xdr:nvSpPr>
        <xdr:cNvPr id="279" name="円/楕円 278"/>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37693</xdr:rowOff>
    </xdr:from>
    <xdr:ext cx="762000" cy="259045"/>
    <xdr:sp macro="" textlink="">
      <xdr:nvSpPr>
        <xdr:cNvPr id="280" name="テキスト ボックス 279"/>
        <xdr:cNvSpPr txBox="1"/>
      </xdr:nvSpPr>
      <xdr:spPr>
        <a:xfrm>
          <a:off x="14909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21872</xdr:rowOff>
    </xdr:from>
    <xdr:to>
      <xdr:col>21</xdr:col>
      <xdr:colOff>50800</xdr:colOff>
      <xdr:row>90</xdr:row>
      <xdr:rowOff>123472</xdr:rowOff>
    </xdr:to>
    <xdr:sp macro="" textlink="">
      <xdr:nvSpPr>
        <xdr:cNvPr id="281" name="円/楕円 280"/>
        <xdr:cNvSpPr/>
      </xdr:nvSpPr>
      <xdr:spPr>
        <a:xfrm>
          <a:off x="14351000" y="154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82" name="テキスト ボックス 281"/>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83" name="円/楕円 282"/>
        <xdr:cNvSpPr/>
      </xdr:nvSpPr>
      <xdr:spPr>
        <a:xfrm>
          <a:off x="13462000" y="154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84" name="テキスト ボックス 283"/>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平成１８年度から始まった定員適正化計画において、１０年間で４００人の職員削減を掲げ、現在まで順調に成果が現れている。</a:t>
          </a:r>
        </a:p>
        <a:p>
          <a:r>
            <a:rPr kumimoji="1" lang="ja-JP" altLang="en-US" sz="1300">
              <a:latin typeface="ＭＳ Ｐゴシック"/>
            </a:rPr>
            <a:t>今後も組織機構の見直しと適正な人員配置を行いながら、定員管理を行っていく。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6" name="直線コネクタ 315"/>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7"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18" name="直線コネクタ 317"/>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19"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0" name="直線コネクタ 319"/>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47897</xdr:rowOff>
    </xdr:from>
    <xdr:to>
      <xdr:col>24</xdr:col>
      <xdr:colOff>558800</xdr:colOff>
      <xdr:row>62</xdr:row>
      <xdr:rowOff>116840</xdr:rowOff>
    </xdr:to>
    <xdr:cxnSp macro="">
      <xdr:nvCxnSpPr>
        <xdr:cNvPr id="321" name="直線コネクタ 320"/>
        <xdr:cNvCxnSpPr/>
      </xdr:nvCxnSpPr>
      <xdr:spPr>
        <a:xfrm flipV="1">
          <a:off x="16179800" y="1067779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10177</xdr:rowOff>
    </xdr:from>
    <xdr:ext cx="762000" cy="259045"/>
    <xdr:sp macro="" textlink="">
      <xdr:nvSpPr>
        <xdr:cNvPr id="322"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3" name="フローチャート : 判断 322"/>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116840</xdr:rowOff>
    </xdr:from>
    <xdr:to>
      <xdr:col>23</xdr:col>
      <xdr:colOff>406400</xdr:colOff>
      <xdr:row>62</xdr:row>
      <xdr:rowOff>147865</xdr:rowOff>
    </xdr:to>
    <xdr:cxnSp macro="">
      <xdr:nvCxnSpPr>
        <xdr:cNvPr id="324" name="直線コネクタ 323"/>
        <xdr:cNvCxnSpPr/>
      </xdr:nvCxnSpPr>
      <xdr:spPr>
        <a:xfrm flipV="1">
          <a:off x="15290800" y="1074674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5" name="フローチャート : 判断 324"/>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108874</xdr:rowOff>
    </xdr:from>
    <xdr:ext cx="736600" cy="259045"/>
    <xdr:sp macro="" textlink="">
      <xdr:nvSpPr>
        <xdr:cNvPr id="326" name="テキスト ボックス 325"/>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147865</xdr:rowOff>
    </xdr:from>
    <xdr:to>
      <xdr:col>22</xdr:col>
      <xdr:colOff>203200</xdr:colOff>
      <xdr:row>63</xdr:row>
      <xdr:rowOff>21227</xdr:rowOff>
    </xdr:to>
    <xdr:cxnSp macro="">
      <xdr:nvCxnSpPr>
        <xdr:cNvPr id="327" name="直線コネクタ 326"/>
        <xdr:cNvCxnSpPr/>
      </xdr:nvCxnSpPr>
      <xdr:spPr>
        <a:xfrm flipV="1">
          <a:off x="14401800" y="10777765"/>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28" name="フローチャート : 判断 327"/>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88192</xdr:rowOff>
    </xdr:from>
    <xdr:ext cx="762000" cy="259045"/>
    <xdr:sp macro="" textlink="">
      <xdr:nvSpPr>
        <xdr:cNvPr id="329" name="テキスト ボックス 328"/>
        <xdr:cNvSpPr txBox="1"/>
      </xdr:nvSpPr>
      <xdr:spPr>
        <a:xfrm>
          <a:off x="14909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21227</xdr:rowOff>
    </xdr:from>
    <xdr:to>
      <xdr:col>21</xdr:col>
      <xdr:colOff>0</xdr:colOff>
      <xdr:row>63</xdr:row>
      <xdr:rowOff>166007</xdr:rowOff>
    </xdr:to>
    <xdr:cxnSp macro="">
      <xdr:nvCxnSpPr>
        <xdr:cNvPr id="330" name="直線コネクタ 329"/>
        <xdr:cNvCxnSpPr/>
      </xdr:nvCxnSpPr>
      <xdr:spPr>
        <a:xfrm flipV="1">
          <a:off x="13512800" y="1082257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1" name="フローチャート : 判断 330"/>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2" name="テキスト ボックス 331"/>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3" name="フローチャート : 判断 332"/>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4" name="テキスト ボックス 333"/>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40" name="円/楕円 339"/>
        <xdr:cNvSpPr/>
      </xdr:nvSpPr>
      <xdr:spPr>
        <a:xfrm>
          <a:off x="169672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140624</xdr:rowOff>
    </xdr:from>
    <xdr:ext cx="762000" cy="259045"/>
    <xdr:sp macro="" textlink="">
      <xdr:nvSpPr>
        <xdr:cNvPr id="341" name="定員管理の状況該当値テキスト"/>
        <xdr:cNvSpPr txBox="1"/>
      </xdr:nvSpPr>
      <xdr:spPr>
        <a:xfrm>
          <a:off x="17106900" y="1059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66040</xdr:rowOff>
    </xdr:from>
    <xdr:to>
      <xdr:col>23</xdr:col>
      <xdr:colOff>457200</xdr:colOff>
      <xdr:row>62</xdr:row>
      <xdr:rowOff>167640</xdr:rowOff>
    </xdr:to>
    <xdr:sp macro="" textlink="">
      <xdr:nvSpPr>
        <xdr:cNvPr id="342" name="円/楕円 341"/>
        <xdr:cNvSpPr/>
      </xdr:nvSpPr>
      <xdr:spPr>
        <a:xfrm>
          <a:off x="16129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152417</xdr:rowOff>
    </xdr:from>
    <xdr:ext cx="736600" cy="259045"/>
    <xdr:sp macro="" textlink="">
      <xdr:nvSpPr>
        <xdr:cNvPr id="343" name="テキスト ボックス 342"/>
        <xdr:cNvSpPr txBox="1"/>
      </xdr:nvSpPr>
      <xdr:spPr>
        <a:xfrm>
          <a:off x="15798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97065</xdr:rowOff>
    </xdr:from>
    <xdr:to>
      <xdr:col>22</xdr:col>
      <xdr:colOff>254000</xdr:colOff>
      <xdr:row>63</xdr:row>
      <xdr:rowOff>27215</xdr:rowOff>
    </xdr:to>
    <xdr:sp macro="" textlink="">
      <xdr:nvSpPr>
        <xdr:cNvPr id="344" name="円/楕円 343"/>
        <xdr:cNvSpPr/>
      </xdr:nvSpPr>
      <xdr:spPr>
        <a:xfrm>
          <a:off x="15240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11992</xdr:rowOff>
    </xdr:from>
    <xdr:ext cx="762000" cy="259045"/>
    <xdr:sp macro="" textlink="">
      <xdr:nvSpPr>
        <xdr:cNvPr id="345" name="テキスト ボックス 344"/>
        <xdr:cNvSpPr txBox="1"/>
      </xdr:nvSpPr>
      <xdr:spPr>
        <a:xfrm>
          <a:off x="14909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141877</xdr:rowOff>
    </xdr:from>
    <xdr:to>
      <xdr:col>21</xdr:col>
      <xdr:colOff>50800</xdr:colOff>
      <xdr:row>63</xdr:row>
      <xdr:rowOff>72027</xdr:rowOff>
    </xdr:to>
    <xdr:sp macro="" textlink="">
      <xdr:nvSpPr>
        <xdr:cNvPr id="346" name="円/楕円 345"/>
        <xdr:cNvSpPr/>
      </xdr:nvSpPr>
      <xdr:spPr>
        <a:xfrm>
          <a:off x="14351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56804</xdr:rowOff>
    </xdr:from>
    <xdr:ext cx="762000" cy="259045"/>
    <xdr:sp macro="" textlink="">
      <xdr:nvSpPr>
        <xdr:cNvPr id="347" name="テキスト ボックス 346"/>
        <xdr:cNvSpPr txBox="1"/>
      </xdr:nvSpPr>
      <xdr:spPr>
        <a:xfrm>
          <a:off x="14020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115207</xdr:rowOff>
    </xdr:from>
    <xdr:to>
      <xdr:col>19</xdr:col>
      <xdr:colOff>533400</xdr:colOff>
      <xdr:row>64</xdr:row>
      <xdr:rowOff>45357</xdr:rowOff>
    </xdr:to>
    <xdr:sp macro="" textlink="">
      <xdr:nvSpPr>
        <xdr:cNvPr id="348" name="円/楕円 347"/>
        <xdr:cNvSpPr/>
      </xdr:nvSpPr>
      <xdr:spPr>
        <a:xfrm>
          <a:off x="13462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30134</xdr:rowOff>
    </xdr:from>
    <xdr:ext cx="762000" cy="259045"/>
    <xdr:sp macro="" textlink="">
      <xdr:nvSpPr>
        <xdr:cNvPr id="349" name="テキスト ボックス 348"/>
        <xdr:cNvSpPr txBox="1"/>
      </xdr:nvSpPr>
      <xdr:spPr>
        <a:xfrm>
          <a:off x="13131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対前年度比で</a:t>
          </a:r>
          <a:r>
            <a:rPr kumimoji="1" lang="en-US" altLang="ja-JP" sz="1300">
              <a:latin typeface="ＭＳ Ｐゴシック"/>
            </a:rPr>
            <a:t>0.6</a:t>
          </a:r>
          <a:r>
            <a:rPr kumimoji="1" lang="ja-JP" altLang="en-US" sz="1300">
              <a:latin typeface="ＭＳ Ｐゴシック"/>
            </a:rPr>
            <a:t>ポイント改善し、全国平均、群馬県内平均を下回っているが、類似団体平均を若干上回っている。</a:t>
          </a:r>
        </a:p>
        <a:p>
          <a:r>
            <a:rPr kumimoji="1" lang="ja-JP" altLang="en-US" sz="1300">
              <a:latin typeface="ＭＳ Ｐゴシック"/>
            </a:rPr>
            <a:t>改善した要因としては、標準税収入額等（市町村民税等）の増などがあげられる。</a:t>
          </a:r>
        </a:p>
        <a:p>
          <a:r>
            <a:rPr kumimoji="1" lang="ja-JP" altLang="en-US" sz="1300">
              <a:latin typeface="ＭＳ Ｐゴシック"/>
            </a:rPr>
            <a:t>市債現在高は減少傾向にあり、引き続き市債事業を厳選し、「償還元金を超えない市債の発行」を堅持することにより、比率の抑制に努めていく。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7" name="直線コネクタ 376"/>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78"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79" name="直線コネクタ 378"/>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108373</xdr:rowOff>
    </xdr:from>
    <xdr:to>
      <xdr:col>24</xdr:col>
      <xdr:colOff>558800</xdr:colOff>
      <xdr:row>41</xdr:row>
      <xdr:rowOff>156633</xdr:rowOff>
    </xdr:to>
    <xdr:cxnSp macro="">
      <xdr:nvCxnSpPr>
        <xdr:cNvPr id="382" name="直線コネクタ 381"/>
        <xdr:cNvCxnSpPr/>
      </xdr:nvCxnSpPr>
      <xdr:spPr>
        <a:xfrm flipV="1">
          <a:off x="16179800" y="713782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25840</xdr:rowOff>
    </xdr:from>
    <xdr:ext cx="762000" cy="259045"/>
    <xdr:sp macro="" textlink="">
      <xdr:nvSpPr>
        <xdr:cNvPr id="383"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4" name="フローチャート : 判断 383"/>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156633</xdr:rowOff>
    </xdr:from>
    <xdr:to>
      <xdr:col>23</xdr:col>
      <xdr:colOff>406400</xdr:colOff>
      <xdr:row>42</xdr:row>
      <xdr:rowOff>1270</xdr:rowOff>
    </xdr:to>
    <xdr:cxnSp macro="">
      <xdr:nvCxnSpPr>
        <xdr:cNvPr id="385" name="直線コネクタ 384"/>
        <xdr:cNvCxnSpPr/>
      </xdr:nvCxnSpPr>
      <xdr:spPr>
        <a:xfrm flipV="1">
          <a:off x="15290800" y="718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6" name="フローチャート : 判断 385"/>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13987</xdr:rowOff>
    </xdr:from>
    <xdr:ext cx="736600" cy="259045"/>
    <xdr:sp macro="" textlink="">
      <xdr:nvSpPr>
        <xdr:cNvPr id="387" name="テキスト ボックス 386"/>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57573</xdr:rowOff>
    </xdr:to>
    <xdr:cxnSp macro="">
      <xdr:nvCxnSpPr>
        <xdr:cNvPr id="388" name="直線コネクタ 387"/>
        <xdr:cNvCxnSpPr/>
      </xdr:nvCxnSpPr>
      <xdr:spPr>
        <a:xfrm flipV="1">
          <a:off x="14401800" y="72021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9" name="フローチャート :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90" name="テキスト ボックス 389"/>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57573</xdr:rowOff>
    </xdr:from>
    <xdr:to>
      <xdr:col>21</xdr:col>
      <xdr:colOff>0</xdr:colOff>
      <xdr:row>42</xdr:row>
      <xdr:rowOff>105833</xdr:rowOff>
    </xdr:to>
    <xdr:cxnSp macro="">
      <xdr:nvCxnSpPr>
        <xdr:cNvPr id="391" name="直線コネクタ 390"/>
        <xdr:cNvCxnSpPr/>
      </xdr:nvCxnSpPr>
      <xdr:spPr>
        <a:xfrm flipV="1">
          <a:off x="13512800" y="72584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2" name="フローチャート : 判断 391"/>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3" name="テキスト ボックス 392"/>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4" name="フローチャート : 判断 393"/>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5" name="テキスト ボックス 394"/>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401" name="円/楕円 400"/>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29650</xdr:rowOff>
    </xdr:from>
    <xdr:ext cx="762000" cy="259045"/>
    <xdr:sp macro="" textlink="">
      <xdr:nvSpPr>
        <xdr:cNvPr id="402" name="公債費負担の状況該当値テキスト"/>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105833</xdr:rowOff>
    </xdr:from>
    <xdr:to>
      <xdr:col>23</xdr:col>
      <xdr:colOff>457200</xdr:colOff>
      <xdr:row>42</xdr:row>
      <xdr:rowOff>35983</xdr:rowOff>
    </xdr:to>
    <xdr:sp macro="" textlink="">
      <xdr:nvSpPr>
        <xdr:cNvPr id="403" name="円/楕円 402"/>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20760</xdr:rowOff>
    </xdr:from>
    <xdr:ext cx="736600" cy="259045"/>
    <xdr:sp macro="" textlink="">
      <xdr:nvSpPr>
        <xdr:cNvPr id="404" name="テキスト ボックス 403"/>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405" name="円/楕円 404"/>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406" name="テキスト ボックス 405"/>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6773</xdr:rowOff>
    </xdr:from>
    <xdr:to>
      <xdr:col>21</xdr:col>
      <xdr:colOff>50800</xdr:colOff>
      <xdr:row>42</xdr:row>
      <xdr:rowOff>108373</xdr:rowOff>
    </xdr:to>
    <xdr:sp macro="" textlink="">
      <xdr:nvSpPr>
        <xdr:cNvPr id="407" name="円/楕円 406"/>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93150</xdr:rowOff>
    </xdr:from>
    <xdr:ext cx="762000" cy="259045"/>
    <xdr:sp macro="" textlink="">
      <xdr:nvSpPr>
        <xdr:cNvPr id="408" name="テキスト ボックス 407"/>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09" name="円/楕円 408"/>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141410</xdr:rowOff>
    </xdr:from>
    <xdr:ext cx="762000" cy="259045"/>
    <xdr:sp macro="" textlink="">
      <xdr:nvSpPr>
        <xdr:cNvPr id="410" name="テキスト ボックス 409"/>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対前年度比で</a:t>
          </a:r>
          <a:r>
            <a:rPr kumimoji="1" lang="en-US" altLang="ja-JP" sz="1300">
              <a:latin typeface="ＭＳ Ｐゴシック"/>
            </a:rPr>
            <a:t>14.1</a:t>
          </a:r>
          <a:r>
            <a:rPr kumimoji="1" lang="ja-JP" altLang="en-US" sz="1300">
              <a:latin typeface="ＭＳ Ｐゴシック"/>
            </a:rPr>
            <a:t>ポイント改善したが、類似団体、全国及び群馬県平均よりも高くなっている。</a:t>
          </a:r>
          <a:endParaRPr kumimoji="1" lang="en-US" altLang="ja-JP" sz="1300">
            <a:latin typeface="ＭＳ Ｐゴシック"/>
          </a:endParaRPr>
        </a:p>
        <a:p>
          <a:r>
            <a:rPr kumimoji="1" lang="ja-JP" altLang="en-US" sz="1300">
              <a:latin typeface="ＭＳ Ｐゴシック"/>
            </a:rPr>
            <a:t>改善した要因は、平成</a:t>
          </a:r>
          <a:r>
            <a:rPr kumimoji="1" lang="en-US" altLang="ja-JP" sz="1300">
              <a:latin typeface="ＭＳ Ｐゴシック"/>
            </a:rPr>
            <a:t>26</a:t>
          </a:r>
          <a:r>
            <a:rPr kumimoji="1" lang="ja-JP" altLang="en-US" sz="1300">
              <a:latin typeface="ＭＳ Ｐゴシック"/>
            </a:rPr>
            <a:t>年度に利率</a:t>
          </a:r>
          <a:r>
            <a:rPr kumimoji="1" lang="en-US" altLang="ja-JP" sz="1300">
              <a:latin typeface="ＭＳ Ｐゴシック"/>
            </a:rPr>
            <a:t>2.15%</a:t>
          </a:r>
          <a:r>
            <a:rPr kumimoji="1" lang="ja-JP" altLang="en-US" sz="1300">
              <a:latin typeface="ＭＳ Ｐゴシック"/>
            </a:rPr>
            <a:t>以上の地方債を一括繰上償還したことに伴う地方債現在高の減、職員数の減に伴う退職手当負担見込額の減などがあげられる。</a:t>
          </a:r>
        </a:p>
        <a:p>
          <a:r>
            <a:rPr kumimoji="1" lang="ja-JP" altLang="en-US" sz="1300">
              <a:latin typeface="ＭＳ Ｐゴシック"/>
            </a:rPr>
            <a:t>今後も地方債の発行については、健全な財政運営のために市債事業を厳選し、「償還元金を超えない市債の発行」を堅持することで市債残高の更なる縮減に努めていく。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1" name="直線コネクタ 440"/>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2"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3" name="直線コネクタ 442"/>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164072</xdr:rowOff>
    </xdr:from>
    <xdr:to>
      <xdr:col>24</xdr:col>
      <xdr:colOff>558800</xdr:colOff>
      <xdr:row>17</xdr:row>
      <xdr:rowOff>154638</xdr:rowOff>
    </xdr:to>
    <xdr:cxnSp macro="">
      <xdr:nvCxnSpPr>
        <xdr:cNvPr id="446" name="直線コネクタ 445"/>
        <xdr:cNvCxnSpPr/>
      </xdr:nvCxnSpPr>
      <xdr:spPr>
        <a:xfrm flipV="1">
          <a:off x="16179800" y="2907272"/>
          <a:ext cx="8382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136935</xdr:rowOff>
    </xdr:from>
    <xdr:ext cx="762000" cy="259045"/>
    <xdr:sp macro="" textlink="">
      <xdr:nvSpPr>
        <xdr:cNvPr id="447" name="将来負担の状況平均値テキスト"/>
        <xdr:cNvSpPr txBox="1"/>
      </xdr:nvSpPr>
      <xdr:spPr>
        <a:xfrm>
          <a:off x="17106900" y="253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48" name="フローチャート : 判断 447"/>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154638</xdr:rowOff>
    </xdr:from>
    <xdr:to>
      <xdr:col>23</xdr:col>
      <xdr:colOff>406400</xdr:colOff>
      <xdr:row>19</xdr:row>
      <xdr:rowOff>53037</xdr:rowOff>
    </xdr:to>
    <xdr:cxnSp macro="">
      <xdr:nvCxnSpPr>
        <xdr:cNvPr id="449" name="直線コネクタ 448"/>
        <xdr:cNvCxnSpPr/>
      </xdr:nvCxnSpPr>
      <xdr:spPr>
        <a:xfrm flipV="1">
          <a:off x="15290800" y="3069288"/>
          <a:ext cx="889000" cy="24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0" name="フローチャート : 判断 449"/>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149212</xdr:rowOff>
    </xdr:from>
    <xdr:ext cx="736600" cy="259045"/>
    <xdr:sp macro="" textlink="">
      <xdr:nvSpPr>
        <xdr:cNvPr id="451" name="テキスト ボックス 450"/>
        <xdr:cNvSpPr txBox="1"/>
      </xdr:nvSpPr>
      <xdr:spPr>
        <a:xfrm>
          <a:off x="15798800" y="254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53037</xdr:rowOff>
    </xdr:from>
    <xdr:to>
      <xdr:col>22</xdr:col>
      <xdr:colOff>203200</xdr:colOff>
      <xdr:row>19</xdr:row>
      <xdr:rowOff>126577</xdr:rowOff>
    </xdr:to>
    <xdr:cxnSp macro="">
      <xdr:nvCxnSpPr>
        <xdr:cNvPr id="452" name="直線コネクタ 451"/>
        <xdr:cNvCxnSpPr/>
      </xdr:nvCxnSpPr>
      <xdr:spPr>
        <a:xfrm flipV="1">
          <a:off x="14401800" y="3310587"/>
          <a:ext cx="889000" cy="7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91440</xdr:rowOff>
    </xdr:from>
    <xdr:to>
      <xdr:col>22</xdr:col>
      <xdr:colOff>254000</xdr:colOff>
      <xdr:row>17</xdr:row>
      <xdr:rowOff>21590</xdr:rowOff>
    </xdr:to>
    <xdr:sp macro="" textlink="">
      <xdr:nvSpPr>
        <xdr:cNvPr id="453" name="フローチャート : 判断 452"/>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31767</xdr:rowOff>
    </xdr:from>
    <xdr:ext cx="762000" cy="259045"/>
    <xdr:sp macro="" textlink="">
      <xdr:nvSpPr>
        <xdr:cNvPr id="454" name="テキスト ボックス 453"/>
        <xdr:cNvSpPr txBox="1"/>
      </xdr:nvSpPr>
      <xdr:spPr>
        <a:xfrm>
          <a:off x="14909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126577</xdr:rowOff>
    </xdr:from>
    <xdr:to>
      <xdr:col>21</xdr:col>
      <xdr:colOff>0</xdr:colOff>
      <xdr:row>20</xdr:row>
      <xdr:rowOff>19473</xdr:rowOff>
    </xdr:to>
    <xdr:cxnSp macro="">
      <xdr:nvCxnSpPr>
        <xdr:cNvPr id="455" name="直線コネクタ 454"/>
        <xdr:cNvCxnSpPr/>
      </xdr:nvCxnSpPr>
      <xdr:spPr>
        <a:xfrm flipV="1">
          <a:off x="13512800" y="33841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11914</xdr:rowOff>
    </xdr:from>
    <xdr:to>
      <xdr:col>21</xdr:col>
      <xdr:colOff>50800</xdr:colOff>
      <xdr:row>17</xdr:row>
      <xdr:rowOff>113514</xdr:rowOff>
    </xdr:to>
    <xdr:sp macro="" textlink="">
      <xdr:nvSpPr>
        <xdr:cNvPr id="456" name="フローチャート : 判断 455"/>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123691</xdr:rowOff>
    </xdr:from>
    <xdr:ext cx="762000" cy="259045"/>
    <xdr:sp macro="" textlink="">
      <xdr:nvSpPr>
        <xdr:cNvPr id="457" name="テキスト ボックス 456"/>
        <xdr:cNvSpPr txBox="1"/>
      </xdr:nvSpPr>
      <xdr:spPr>
        <a:xfrm>
          <a:off x="14020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58" name="フローチャート : 判断 457"/>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6246</xdr:rowOff>
    </xdr:from>
    <xdr:ext cx="762000" cy="259045"/>
    <xdr:sp macro="" textlink="">
      <xdr:nvSpPr>
        <xdr:cNvPr id="459" name="テキスト ボックス 458"/>
        <xdr:cNvSpPr txBox="1"/>
      </xdr:nvSpPr>
      <xdr:spPr>
        <a:xfrm>
          <a:off x="13131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113272</xdr:rowOff>
    </xdr:from>
    <xdr:to>
      <xdr:col>24</xdr:col>
      <xdr:colOff>609600</xdr:colOff>
      <xdr:row>17</xdr:row>
      <xdr:rowOff>43422</xdr:rowOff>
    </xdr:to>
    <xdr:sp macro="" textlink="">
      <xdr:nvSpPr>
        <xdr:cNvPr id="465" name="円/楕円 464"/>
        <xdr:cNvSpPr/>
      </xdr:nvSpPr>
      <xdr:spPr>
        <a:xfrm>
          <a:off x="16967200" y="285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85349</xdr:rowOff>
    </xdr:from>
    <xdr:ext cx="762000" cy="259045"/>
    <xdr:sp macro="" textlink="">
      <xdr:nvSpPr>
        <xdr:cNvPr id="466" name="将来負担の状況該当値テキスト"/>
        <xdr:cNvSpPr txBox="1"/>
      </xdr:nvSpPr>
      <xdr:spPr>
        <a:xfrm>
          <a:off x="17106900" y="282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103838</xdr:rowOff>
    </xdr:from>
    <xdr:to>
      <xdr:col>23</xdr:col>
      <xdr:colOff>457200</xdr:colOff>
      <xdr:row>18</xdr:row>
      <xdr:rowOff>33988</xdr:rowOff>
    </xdr:to>
    <xdr:sp macro="" textlink="">
      <xdr:nvSpPr>
        <xdr:cNvPr id="467" name="円/楕円 466"/>
        <xdr:cNvSpPr/>
      </xdr:nvSpPr>
      <xdr:spPr>
        <a:xfrm>
          <a:off x="16129000" y="301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18765</xdr:rowOff>
    </xdr:from>
    <xdr:ext cx="736600" cy="259045"/>
    <xdr:sp macro="" textlink="">
      <xdr:nvSpPr>
        <xdr:cNvPr id="468" name="テキスト ボックス 467"/>
        <xdr:cNvSpPr txBox="1"/>
      </xdr:nvSpPr>
      <xdr:spPr>
        <a:xfrm>
          <a:off x="15798800" y="310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2237</xdr:rowOff>
    </xdr:from>
    <xdr:to>
      <xdr:col>22</xdr:col>
      <xdr:colOff>254000</xdr:colOff>
      <xdr:row>19</xdr:row>
      <xdr:rowOff>103837</xdr:rowOff>
    </xdr:to>
    <xdr:sp macro="" textlink="">
      <xdr:nvSpPr>
        <xdr:cNvPr id="469" name="円/楕円 468"/>
        <xdr:cNvSpPr/>
      </xdr:nvSpPr>
      <xdr:spPr>
        <a:xfrm>
          <a:off x="15240000" y="325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88614</xdr:rowOff>
    </xdr:from>
    <xdr:ext cx="762000" cy="259045"/>
    <xdr:sp macro="" textlink="">
      <xdr:nvSpPr>
        <xdr:cNvPr id="470" name="テキスト ボックス 469"/>
        <xdr:cNvSpPr txBox="1"/>
      </xdr:nvSpPr>
      <xdr:spPr>
        <a:xfrm>
          <a:off x="14909800" y="33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75777</xdr:rowOff>
    </xdr:from>
    <xdr:to>
      <xdr:col>21</xdr:col>
      <xdr:colOff>50800</xdr:colOff>
      <xdr:row>20</xdr:row>
      <xdr:rowOff>5927</xdr:rowOff>
    </xdr:to>
    <xdr:sp macro="" textlink="">
      <xdr:nvSpPr>
        <xdr:cNvPr id="471" name="円/楕円 470"/>
        <xdr:cNvSpPr/>
      </xdr:nvSpPr>
      <xdr:spPr>
        <a:xfrm>
          <a:off x="14351000" y="33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162154</xdr:rowOff>
    </xdr:from>
    <xdr:ext cx="762000" cy="259045"/>
    <xdr:sp macro="" textlink="">
      <xdr:nvSpPr>
        <xdr:cNvPr id="472" name="テキスト ボックス 471"/>
        <xdr:cNvSpPr txBox="1"/>
      </xdr:nvSpPr>
      <xdr:spPr>
        <a:xfrm>
          <a:off x="14020800" y="34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140123</xdr:rowOff>
    </xdr:from>
    <xdr:to>
      <xdr:col>19</xdr:col>
      <xdr:colOff>533400</xdr:colOff>
      <xdr:row>20</xdr:row>
      <xdr:rowOff>70273</xdr:rowOff>
    </xdr:to>
    <xdr:sp macro="" textlink="">
      <xdr:nvSpPr>
        <xdr:cNvPr id="473" name="円/楕円 472"/>
        <xdr:cNvSpPr/>
      </xdr:nvSpPr>
      <xdr:spPr>
        <a:xfrm>
          <a:off x="13462000" y="33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55050</xdr:rowOff>
    </xdr:from>
    <xdr:ext cx="762000" cy="259045"/>
    <xdr:sp macro="" textlink="">
      <xdr:nvSpPr>
        <xdr:cNvPr id="474" name="テキスト ボックス 473"/>
        <xdr:cNvSpPr txBox="1"/>
      </xdr:nvSpPr>
      <xdr:spPr>
        <a:xfrm>
          <a:off x="13131800" y="34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群馬県太田市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222,897
214,095
175.54
83,144,767
79,390,965
2,478,164
49,238,477
72,898,124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51.7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対前年度比で</a:t>
          </a:r>
          <a:r>
            <a:rPr kumimoji="1" lang="en-US" altLang="ja-JP" sz="1300">
              <a:latin typeface="ＭＳ Ｐゴシック"/>
            </a:rPr>
            <a:t>2.9</a:t>
          </a:r>
          <a:r>
            <a:rPr kumimoji="1" lang="ja-JP" altLang="en-US" sz="1300">
              <a:latin typeface="ＭＳ Ｐゴシック"/>
            </a:rPr>
            <a:t>ポイント上昇し、類似団体、全国及び群馬県平均よりも高い状況である。</a:t>
          </a:r>
        </a:p>
        <a:p>
          <a:r>
            <a:rPr kumimoji="1" lang="ja-JP" altLang="en-US" sz="1300">
              <a:latin typeface="ＭＳ Ｐゴシック"/>
            </a:rPr>
            <a:t>職員給は減少したが、退職手当の増がそれを上回った。退職手当については、平成</a:t>
          </a:r>
          <a:r>
            <a:rPr kumimoji="1" lang="en-US" altLang="ja-JP" sz="1300">
              <a:latin typeface="ＭＳ Ｐゴシック"/>
            </a:rPr>
            <a:t>27</a:t>
          </a:r>
          <a:r>
            <a:rPr kumimoji="1" lang="ja-JP" altLang="en-US" sz="1300">
              <a:latin typeface="ＭＳ Ｐゴシック"/>
            </a:rPr>
            <a:t>年度がピークとなる見込みである。</a:t>
          </a:r>
        </a:p>
        <a:p>
          <a:r>
            <a:rPr kumimoji="1" lang="ja-JP" altLang="en-US" sz="1300">
              <a:latin typeface="ＭＳ Ｐゴシック"/>
            </a:rPr>
            <a:t>今後も組織機構の見直しと適正な人員配置を行いながら、引き続き人件費の抑制に努めていく。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97064</xdr:rowOff>
    </xdr:from>
    <xdr:to>
      <xdr:col>7</xdr:col>
      <xdr:colOff>15875</xdr:colOff>
      <xdr:row>37</xdr:row>
      <xdr:rowOff>69850</xdr:rowOff>
    </xdr:to>
    <xdr:cxnSp macro="">
      <xdr:nvCxnSpPr>
        <xdr:cNvPr id="68" name="直線コネクタ 67"/>
        <xdr:cNvCxnSpPr/>
      </xdr:nvCxnSpPr>
      <xdr:spPr>
        <a:xfrm>
          <a:off x="3987800" y="6097814"/>
          <a:ext cx="8382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9"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97064</xdr:rowOff>
    </xdr:from>
    <xdr:to>
      <xdr:col>5</xdr:col>
      <xdr:colOff>549275</xdr:colOff>
      <xdr:row>37</xdr:row>
      <xdr:rowOff>167822</xdr:rowOff>
    </xdr:to>
    <xdr:cxnSp macro="">
      <xdr:nvCxnSpPr>
        <xdr:cNvPr id="71" name="直線コネクタ 70"/>
        <xdr:cNvCxnSpPr/>
      </xdr:nvCxnSpPr>
      <xdr:spPr>
        <a:xfrm flipV="1">
          <a:off x="3098800" y="6097814"/>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167822</xdr:rowOff>
    </xdr:from>
    <xdr:to>
      <xdr:col>4</xdr:col>
      <xdr:colOff>346075</xdr:colOff>
      <xdr:row>39</xdr:row>
      <xdr:rowOff>31750</xdr:rowOff>
    </xdr:to>
    <xdr:cxnSp macro="">
      <xdr:nvCxnSpPr>
        <xdr:cNvPr id="74" name="直線コネクタ 73"/>
        <xdr:cNvCxnSpPr/>
      </xdr:nvCxnSpPr>
      <xdr:spPr>
        <a:xfrm flipV="1">
          <a:off x="2209800" y="651147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6" name="テキスト ボックス 75"/>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31750</xdr:rowOff>
    </xdr:from>
    <xdr:to>
      <xdr:col>3</xdr:col>
      <xdr:colOff>142875</xdr:colOff>
      <xdr:row>39</xdr:row>
      <xdr:rowOff>118835</xdr:rowOff>
    </xdr:to>
    <xdr:cxnSp macro="">
      <xdr:nvCxnSpPr>
        <xdr:cNvPr id="77" name="直線コネクタ 76"/>
        <xdr:cNvCxnSpPr/>
      </xdr:nvCxnSpPr>
      <xdr:spPr>
        <a:xfrm flipV="1">
          <a:off x="1320800" y="6718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9" name="テキスト ボックス 78"/>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90005</xdr:rowOff>
    </xdr:from>
    <xdr:ext cx="762000" cy="259045"/>
    <xdr:sp macro="" textlink="">
      <xdr:nvSpPr>
        <xdr:cNvPr id="81" name="テキスト ボックス 80"/>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7" name="円/楕円 86"/>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8"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46264</xdr:rowOff>
    </xdr:from>
    <xdr:to>
      <xdr:col>5</xdr:col>
      <xdr:colOff>600075</xdr:colOff>
      <xdr:row>35</xdr:row>
      <xdr:rowOff>147864</xdr:rowOff>
    </xdr:to>
    <xdr:sp macro="" textlink="">
      <xdr:nvSpPr>
        <xdr:cNvPr id="89" name="円/楕円 88"/>
        <xdr:cNvSpPr/>
      </xdr:nvSpPr>
      <xdr:spPr>
        <a:xfrm>
          <a:off x="3937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158041</xdr:rowOff>
    </xdr:from>
    <xdr:ext cx="736600" cy="259045"/>
    <xdr:sp macro="" textlink="">
      <xdr:nvSpPr>
        <xdr:cNvPr id="90" name="テキスト ボックス 89"/>
        <xdr:cNvSpPr txBox="1"/>
      </xdr:nvSpPr>
      <xdr:spPr>
        <a:xfrm>
          <a:off x="3606800" y="581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117022</xdr:rowOff>
    </xdr:from>
    <xdr:to>
      <xdr:col>4</xdr:col>
      <xdr:colOff>396875</xdr:colOff>
      <xdr:row>38</xdr:row>
      <xdr:rowOff>47172</xdr:rowOff>
    </xdr:to>
    <xdr:sp macro="" textlink="">
      <xdr:nvSpPr>
        <xdr:cNvPr id="91" name="円/楕円 90"/>
        <xdr:cNvSpPr/>
      </xdr:nvSpPr>
      <xdr:spPr>
        <a:xfrm>
          <a:off x="3048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92" name="テキスト ボックス 91"/>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152400</xdr:rowOff>
    </xdr:from>
    <xdr:to>
      <xdr:col>3</xdr:col>
      <xdr:colOff>193675</xdr:colOff>
      <xdr:row>39</xdr:row>
      <xdr:rowOff>82550</xdr:rowOff>
    </xdr:to>
    <xdr:sp macro="" textlink="">
      <xdr:nvSpPr>
        <xdr:cNvPr id="93" name="円/楕円 92"/>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94" name="テキスト ボックス 93"/>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68035</xdr:rowOff>
    </xdr:from>
    <xdr:to>
      <xdr:col>1</xdr:col>
      <xdr:colOff>676275</xdr:colOff>
      <xdr:row>39</xdr:row>
      <xdr:rowOff>169635</xdr:rowOff>
    </xdr:to>
    <xdr:sp macro="" textlink="">
      <xdr:nvSpPr>
        <xdr:cNvPr id="95" name="円/楕円 94"/>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154412</xdr:rowOff>
    </xdr:from>
    <xdr:ext cx="762000" cy="259045"/>
    <xdr:sp macro="" textlink="">
      <xdr:nvSpPr>
        <xdr:cNvPr id="96" name="テキスト ボックス 95"/>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対前年度比で</a:t>
          </a:r>
          <a:r>
            <a:rPr kumimoji="1" lang="en-US" altLang="ja-JP" sz="1300">
              <a:latin typeface="ＭＳ Ｐゴシック"/>
            </a:rPr>
            <a:t>1.9</a:t>
          </a:r>
          <a:r>
            <a:rPr kumimoji="1" lang="ja-JP" altLang="en-US" sz="1300">
              <a:latin typeface="ＭＳ Ｐゴシック"/>
            </a:rPr>
            <a:t>ポイント悪化した。類似団体、全国及び群馬県平均よりも上回っている。</a:t>
          </a:r>
        </a:p>
        <a:p>
          <a:r>
            <a:rPr kumimoji="1" lang="ja-JP" altLang="en-US" sz="1300">
              <a:latin typeface="ＭＳ Ｐゴシック"/>
            </a:rPr>
            <a:t>各種検診等委託料やごみ収集業務委託料などが増加した。</a:t>
          </a:r>
          <a:endParaRPr kumimoji="1" lang="en-US" altLang="ja-JP" sz="1300">
            <a:latin typeface="ＭＳ Ｐゴシック"/>
          </a:endParaRPr>
        </a:p>
        <a:p>
          <a:r>
            <a:rPr kumimoji="1" lang="ja-JP" altLang="en-US" sz="1300">
              <a:latin typeface="ＭＳ Ｐゴシック"/>
            </a:rPr>
            <a:t>賃金や外部委託料が増加傾向があるが、今後も臨時・嘱託職員の適正な人員配置並びに既存事業の業務内容の見直しなど、経費の抑制に努めていく。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151493</xdr:rowOff>
    </xdr:from>
    <xdr:to>
      <xdr:col>24</xdr:col>
      <xdr:colOff>31750</xdr:colOff>
      <xdr:row>21</xdr:row>
      <xdr:rowOff>118836</xdr:rowOff>
    </xdr:to>
    <xdr:cxnSp macro="">
      <xdr:nvCxnSpPr>
        <xdr:cNvPr id="131" name="直線コネクタ 130"/>
        <xdr:cNvCxnSpPr/>
      </xdr:nvCxnSpPr>
      <xdr:spPr>
        <a:xfrm>
          <a:off x="15671800" y="3409043"/>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151493</xdr:rowOff>
    </xdr:from>
    <xdr:to>
      <xdr:col>22</xdr:col>
      <xdr:colOff>565150</xdr:colOff>
      <xdr:row>21</xdr:row>
      <xdr:rowOff>102507</xdr:rowOff>
    </xdr:to>
    <xdr:cxnSp macro="">
      <xdr:nvCxnSpPr>
        <xdr:cNvPr id="134" name="直線コネクタ 133"/>
        <xdr:cNvCxnSpPr/>
      </xdr:nvCxnSpPr>
      <xdr:spPr>
        <a:xfrm flipV="1">
          <a:off x="14782800" y="34090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90006</xdr:rowOff>
    </xdr:from>
    <xdr:ext cx="736600" cy="259045"/>
    <xdr:sp macro="" textlink="">
      <xdr:nvSpPr>
        <xdr:cNvPr id="136" name="テキスト ボックス 135"/>
        <xdr:cNvSpPr txBox="1"/>
      </xdr:nvSpPr>
      <xdr:spPr>
        <a:xfrm>
          <a:off x="15290800" y="283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37193</xdr:rowOff>
    </xdr:from>
    <xdr:to>
      <xdr:col>21</xdr:col>
      <xdr:colOff>361950</xdr:colOff>
      <xdr:row>21</xdr:row>
      <xdr:rowOff>102507</xdr:rowOff>
    </xdr:to>
    <xdr:cxnSp macro="">
      <xdr:nvCxnSpPr>
        <xdr:cNvPr id="137" name="直線コネクタ 136"/>
        <xdr:cNvCxnSpPr/>
      </xdr:nvCxnSpPr>
      <xdr:spPr>
        <a:xfrm>
          <a:off x="13893800" y="3637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8363</xdr:rowOff>
    </xdr:from>
    <xdr:ext cx="762000" cy="259045"/>
    <xdr:sp macro="" textlink="">
      <xdr:nvSpPr>
        <xdr:cNvPr id="139" name="テキスト ボックス 138"/>
        <xdr:cNvSpPr txBox="1"/>
      </xdr:nvSpPr>
      <xdr:spPr>
        <a:xfrm>
          <a:off x="14401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21</xdr:row>
      <xdr:rowOff>37193</xdr:rowOff>
    </xdr:from>
    <xdr:to>
      <xdr:col>20</xdr:col>
      <xdr:colOff>158750</xdr:colOff>
      <xdr:row>21</xdr:row>
      <xdr:rowOff>37193</xdr:rowOff>
    </xdr:to>
    <xdr:cxnSp macro="">
      <xdr:nvCxnSpPr>
        <xdr:cNvPr id="140" name="直線コネクタ 139"/>
        <xdr:cNvCxnSpPr/>
      </xdr:nvCxnSpPr>
      <xdr:spPr>
        <a:xfrm>
          <a:off x="13004800" y="3637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98170</xdr:rowOff>
    </xdr:from>
    <xdr:ext cx="762000" cy="259045"/>
    <xdr:sp macro="" textlink="">
      <xdr:nvSpPr>
        <xdr:cNvPr id="142" name="テキスト ボックス 141"/>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49184</xdr:rowOff>
    </xdr:from>
    <xdr:ext cx="762000" cy="259045"/>
    <xdr:sp macro="" textlink="">
      <xdr:nvSpPr>
        <xdr:cNvPr id="144" name="テキスト ボックス 143"/>
        <xdr:cNvSpPr txBox="1"/>
      </xdr:nvSpPr>
      <xdr:spPr>
        <a:xfrm>
          <a:off x="12623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21</xdr:row>
      <xdr:rowOff>68036</xdr:rowOff>
    </xdr:from>
    <xdr:to>
      <xdr:col>24</xdr:col>
      <xdr:colOff>82550</xdr:colOff>
      <xdr:row>21</xdr:row>
      <xdr:rowOff>169636</xdr:rowOff>
    </xdr:to>
    <xdr:sp macro="" textlink="">
      <xdr:nvSpPr>
        <xdr:cNvPr id="150" name="円/楕円 149"/>
        <xdr:cNvSpPr/>
      </xdr:nvSpPr>
      <xdr:spPr>
        <a:xfrm>
          <a:off x="16459200" y="36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21</xdr:row>
      <xdr:rowOff>40113</xdr:rowOff>
    </xdr:from>
    <xdr:ext cx="762000" cy="259045"/>
    <xdr:sp macro="" textlink="">
      <xdr:nvSpPr>
        <xdr:cNvPr id="151" name="物件費該当値テキスト"/>
        <xdr:cNvSpPr txBox="1"/>
      </xdr:nvSpPr>
      <xdr:spPr>
        <a:xfrm>
          <a:off x="165989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100693</xdr:rowOff>
    </xdr:from>
    <xdr:to>
      <xdr:col>22</xdr:col>
      <xdr:colOff>615950</xdr:colOff>
      <xdr:row>20</xdr:row>
      <xdr:rowOff>30843</xdr:rowOff>
    </xdr:to>
    <xdr:sp macro="" textlink="">
      <xdr:nvSpPr>
        <xdr:cNvPr id="152" name="円/楕円 151"/>
        <xdr:cNvSpPr/>
      </xdr:nvSpPr>
      <xdr:spPr>
        <a:xfrm>
          <a:off x="15621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15620</xdr:rowOff>
    </xdr:from>
    <xdr:ext cx="736600" cy="259045"/>
    <xdr:sp macro="" textlink="">
      <xdr:nvSpPr>
        <xdr:cNvPr id="153" name="テキスト ボックス 152"/>
        <xdr:cNvSpPr txBox="1"/>
      </xdr:nvSpPr>
      <xdr:spPr>
        <a:xfrm>
          <a:off x="15290800" y="344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51707</xdr:rowOff>
    </xdr:from>
    <xdr:to>
      <xdr:col>21</xdr:col>
      <xdr:colOff>412750</xdr:colOff>
      <xdr:row>21</xdr:row>
      <xdr:rowOff>153307</xdr:rowOff>
    </xdr:to>
    <xdr:sp macro="" textlink="">
      <xdr:nvSpPr>
        <xdr:cNvPr id="154" name="円/楕円 153"/>
        <xdr:cNvSpPr/>
      </xdr:nvSpPr>
      <xdr:spPr>
        <a:xfrm>
          <a:off x="147320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138084</xdr:rowOff>
    </xdr:from>
    <xdr:ext cx="762000" cy="259045"/>
    <xdr:sp macro="" textlink="">
      <xdr:nvSpPr>
        <xdr:cNvPr id="155" name="テキスト ボックス 154"/>
        <xdr:cNvSpPr txBox="1"/>
      </xdr:nvSpPr>
      <xdr:spPr>
        <a:xfrm>
          <a:off x="14401800" y="373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157843</xdr:rowOff>
    </xdr:from>
    <xdr:to>
      <xdr:col>20</xdr:col>
      <xdr:colOff>209550</xdr:colOff>
      <xdr:row>21</xdr:row>
      <xdr:rowOff>87993</xdr:rowOff>
    </xdr:to>
    <xdr:sp macro="" textlink="">
      <xdr:nvSpPr>
        <xdr:cNvPr id="156" name="円/楕円 155"/>
        <xdr:cNvSpPr/>
      </xdr:nvSpPr>
      <xdr:spPr>
        <a:xfrm>
          <a:off x="13843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72770</xdr:rowOff>
    </xdr:from>
    <xdr:ext cx="762000" cy="259045"/>
    <xdr:sp macro="" textlink="">
      <xdr:nvSpPr>
        <xdr:cNvPr id="157" name="テキスト ボックス 156"/>
        <xdr:cNvSpPr txBox="1"/>
      </xdr:nvSpPr>
      <xdr:spPr>
        <a:xfrm>
          <a:off x="13512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157843</xdr:rowOff>
    </xdr:from>
    <xdr:to>
      <xdr:col>19</xdr:col>
      <xdr:colOff>6350</xdr:colOff>
      <xdr:row>21</xdr:row>
      <xdr:rowOff>87993</xdr:rowOff>
    </xdr:to>
    <xdr:sp macro="" textlink="">
      <xdr:nvSpPr>
        <xdr:cNvPr id="158" name="円/楕円 157"/>
        <xdr:cNvSpPr/>
      </xdr:nvSpPr>
      <xdr:spPr>
        <a:xfrm>
          <a:off x="12954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72770</xdr:rowOff>
    </xdr:from>
    <xdr:ext cx="762000" cy="259045"/>
    <xdr:sp macro="" textlink="">
      <xdr:nvSpPr>
        <xdr:cNvPr id="159" name="テキスト ボックス 158"/>
        <xdr:cNvSpPr txBox="1"/>
      </xdr:nvSpPr>
      <xdr:spPr>
        <a:xfrm>
          <a:off x="12623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対前年度比で</a:t>
          </a:r>
          <a:r>
            <a:rPr kumimoji="1" lang="en-US" altLang="ja-JP" sz="1300">
              <a:latin typeface="ＭＳ Ｐゴシック"/>
            </a:rPr>
            <a:t>2.1</a:t>
          </a:r>
          <a:r>
            <a:rPr kumimoji="1" lang="ja-JP" altLang="en-US" sz="1300">
              <a:latin typeface="ＭＳ Ｐゴシック"/>
            </a:rPr>
            <a:t>ポイント増えている。類似団体平均よりも低いが、群馬県平均よりも高い状況である。こども子育て支援制度に係る施設型給付費が皆増となっている。</a:t>
          </a:r>
        </a:p>
        <a:p>
          <a:r>
            <a:rPr kumimoji="1" lang="ja-JP" altLang="en-US" sz="1300">
              <a:latin typeface="ＭＳ Ｐゴシック"/>
            </a:rPr>
            <a:t>社会保障費は増加の一途にあるが、全国的なことでもあり、今後の推移を見守りたい。</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120650</xdr:rowOff>
    </xdr:from>
    <xdr:to>
      <xdr:col>7</xdr:col>
      <xdr:colOff>15875</xdr:colOff>
      <xdr:row>57</xdr:row>
      <xdr:rowOff>44450</xdr:rowOff>
    </xdr:to>
    <xdr:cxnSp macro="">
      <xdr:nvCxnSpPr>
        <xdr:cNvPr id="192" name="直線コネクタ 191"/>
        <xdr:cNvCxnSpPr/>
      </xdr:nvCxnSpPr>
      <xdr:spPr>
        <a:xfrm>
          <a:off x="3987800" y="95504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92727</xdr:rowOff>
    </xdr:from>
    <xdr:ext cx="762000" cy="259045"/>
    <xdr:sp macro="" textlink="">
      <xdr:nvSpPr>
        <xdr:cNvPr id="193"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120650</xdr:rowOff>
    </xdr:from>
    <xdr:to>
      <xdr:col>5</xdr:col>
      <xdr:colOff>549275</xdr:colOff>
      <xdr:row>56</xdr:row>
      <xdr:rowOff>114300</xdr:rowOff>
    </xdr:to>
    <xdr:cxnSp macro="">
      <xdr:nvCxnSpPr>
        <xdr:cNvPr id="195" name="直線コネクタ 194"/>
        <xdr:cNvCxnSpPr/>
      </xdr:nvCxnSpPr>
      <xdr:spPr>
        <a:xfrm flipV="1">
          <a:off x="3098800" y="9550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197" name="テキスト ボックス 196"/>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101600</xdr:rowOff>
    </xdr:from>
    <xdr:to>
      <xdr:col>4</xdr:col>
      <xdr:colOff>346075</xdr:colOff>
      <xdr:row>56</xdr:row>
      <xdr:rowOff>114300</xdr:rowOff>
    </xdr:to>
    <xdr:cxnSp macro="">
      <xdr:nvCxnSpPr>
        <xdr:cNvPr id="198" name="直線コネクタ 197"/>
        <xdr:cNvCxnSpPr/>
      </xdr:nvCxnSpPr>
      <xdr:spPr>
        <a:xfrm>
          <a:off x="2209800" y="970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63500</xdr:rowOff>
    </xdr:from>
    <xdr:to>
      <xdr:col>3</xdr:col>
      <xdr:colOff>142875</xdr:colOff>
      <xdr:row>56</xdr:row>
      <xdr:rowOff>101600</xdr:rowOff>
    </xdr:to>
    <xdr:cxnSp macro="">
      <xdr:nvCxnSpPr>
        <xdr:cNvPr id="201" name="直線コネクタ 200"/>
        <xdr:cNvCxnSpPr/>
      </xdr:nvCxnSpPr>
      <xdr:spPr>
        <a:xfrm>
          <a:off x="1320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03" name="テキスト ボックス 202"/>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05" name="テキスト ボックス 204"/>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211" name="円/楕円 210"/>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12"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69850</xdr:rowOff>
    </xdr:from>
    <xdr:to>
      <xdr:col>5</xdr:col>
      <xdr:colOff>600075</xdr:colOff>
      <xdr:row>56</xdr:row>
      <xdr:rowOff>0</xdr:rowOff>
    </xdr:to>
    <xdr:sp macro="" textlink="">
      <xdr:nvSpPr>
        <xdr:cNvPr id="213" name="円/楕円 212"/>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10177</xdr:rowOff>
    </xdr:from>
    <xdr:ext cx="736600" cy="259045"/>
    <xdr:sp macro="" textlink="">
      <xdr:nvSpPr>
        <xdr:cNvPr id="214" name="テキスト ボックス 213"/>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63500</xdr:rowOff>
    </xdr:from>
    <xdr:to>
      <xdr:col>4</xdr:col>
      <xdr:colOff>396875</xdr:colOff>
      <xdr:row>56</xdr:row>
      <xdr:rowOff>165100</xdr:rowOff>
    </xdr:to>
    <xdr:sp macro="" textlink="">
      <xdr:nvSpPr>
        <xdr:cNvPr id="215" name="円/楕円 214"/>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216" name="テキスト ボックス 215"/>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50800</xdr:rowOff>
    </xdr:from>
    <xdr:to>
      <xdr:col>3</xdr:col>
      <xdr:colOff>193675</xdr:colOff>
      <xdr:row>56</xdr:row>
      <xdr:rowOff>152400</xdr:rowOff>
    </xdr:to>
    <xdr:sp macro="" textlink="">
      <xdr:nvSpPr>
        <xdr:cNvPr id="217" name="円/楕円 216"/>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18" name="テキスト ボックス 217"/>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12700</xdr:rowOff>
    </xdr:from>
    <xdr:to>
      <xdr:col>1</xdr:col>
      <xdr:colOff>676275</xdr:colOff>
      <xdr:row>56</xdr:row>
      <xdr:rowOff>114300</xdr:rowOff>
    </xdr:to>
    <xdr:sp macro="" textlink="">
      <xdr:nvSpPr>
        <xdr:cNvPr id="219" name="円/楕円 218"/>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124477</xdr:rowOff>
    </xdr:from>
    <xdr:ext cx="762000" cy="259045"/>
    <xdr:sp macro="" textlink="">
      <xdr:nvSpPr>
        <xdr:cNvPr id="220" name="テキスト ボックス 219"/>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対前年度比で</a:t>
          </a:r>
          <a:r>
            <a:rPr kumimoji="1" lang="en-US" altLang="ja-JP" sz="1300">
              <a:latin typeface="ＭＳ Ｐゴシック"/>
            </a:rPr>
            <a:t>1.4</a:t>
          </a:r>
          <a:r>
            <a:rPr kumimoji="1" lang="ja-JP" altLang="en-US" sz="1300">
              <a:latin typeface="ＭＳ Ｐゴシック"/>
            </a:rPr>
            <a:t>ポイント悪化したが、類似団体、全国及び群馬県平均を大きく下回っている。</a:t>
          </a:r>
        </a:p>
        <a:p>
          <a:r>
            <a:rPr kumimoji="1" lang="ja-JP" altLang="en-US" sz="1300">
              <a:latin typeface="ＭＳ Ｐゴシック"/>
            </a:rPr>
            <a:t>今後も適切な繰出しによる経費削減に努め、普通会計の負担額を減らすことにより抑制に努めていく。</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63500</xdr:rowOff>
    </xdr:from>
    <xdr:to>
      <xdr:col>24</xdr:col>
      <xdr:colOff>31750</xdr:colOff>
      <xdr:row>53</xdr:row>
      <xdr:rowOff>69850</xdr:rowOff>
    </xdr:to>
    <xdr:cxnSp macro="">
      <xdr:nvCxnSpPr>
        <xdr:cNvPr id="253" name="直線コネクタ 252"/>
        <xdr:cNvCxnSpPr/>
      </xdr:nvCxnSpPr>
      <xdr:spPr>
        <a:xfrm>
          <a:off x="15671800" y="89789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4"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63500</xdr:rowOff>
    </xdr:from>
    <xdr:to>
      <xdr:col>22</xdr:col>
      <xdr:colOff>565150</xdr:colOff>
      <xdr:row>53</xdr:row>
      <xdr:rowOff>6350</xdr:rowOff>
    </xdr:to>
    <xdr:cxnSp macro="">
      <xdr:nvCxnSpPr>
        <xdr:cNvPr id="256" name="直線コネクタ 255"/>
        <xdr:cNvCxnSpPr/>
      </xdr:nvCxnSpPr>
      <xdr:spPr>
        <a:xfrm flipV="1">
          <a:off x="14782800" y="8978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6350</xdr:rowOff>
    </xdr:from>
    <xdr:to>
      <xdr:col>21</xdr:col>
      <xdr:colOff>361950</xdr:colOff>
      <xdr:row>53</xdr:row>
      <xdr:rowOff>31750</xdr:rowOff>
    </xdr:to>
    <xdr:cxnSp macro="">
      <xdr:nvCxnSpPr>
        <xdr:cNvPr id="259" name="直線コネクタ 258"/>
        <xdr:cNvCxnSpPr/>
      </xdr:nvCxnSpPr>
      <xdr:spPr>
        <a:xfrm flipV="1">
          <a:off x="13893800" y="909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61" name="テキスト ボックス 260"/>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50800</xdr:rowOff>
    </xdr:from>
    <xdr:to>
      <xdr:col>20</xdr:col>
      <xdr:colOff>158750</xdr:colOff>
      <xdr:row>53</xdr:row>
      <xdr:rowOff>31750</xdr:rowOff>
    </xdr:to>
    <xdr:cxnSp macro="">
      <xdr:nvCxnSpPr>
        <xdr:cNvPr id="262" name="直線コネクタ 261"/>
        <xdr:cNvCxnSpPr/>
      </xdr:nvCxnSpPr>
      <xdr:spPr>
        <a:xfrm>
          <a:off x="13004800" y="8966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66" name="テキスト ボックス 265"/>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19050</xdr:rowOff>
    </xdr:from>
    <xdr:to>
      <xdr:col>24</xdr:col>
      <xdr:colOff>82550</xdr:colOff>
      <xdr:row>53</xdr:row>
      <xdr:rowOff>120650</xdr:rowOff>
    </xdr:to>
    <xdr:sp macro="" textlink="">
      <xdr:nvSpPr>
        <xdr:cNvPr id="272" name="円/楕円 271"/>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99077</xdr:rowOff>
    </xdr:from>
    <xdr:ext cx="762000" cy="259045"/>
    <xdr:sp macro="" textlink="">
      <xdr:nvSpPr>
        <xdr:cNvPr id="273" name="その他該当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12700</xdr:rowOff>
    </xdr:from>
    <xdr:to>
      <xdr:col>22</xdr:col>
      <xdr:colOff>615950</xdr:colOff>
      <xdr:row>52</xdr:row>
      <xdr:rowOff>114300</xdr:rowOff>
    </xdr:to>
    <xdr:sp macro="" textlink="">
      <xdr:nvSpPr>
        <xdr:cNvPr id="274" name="円/楕円 273"/>
        <xdr:cNvSpPr/>
      </xdr:nvSpPr>
      <xdr:spPr>
        <a:xfrm>
          <a:off x="15621000" y="89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50</xdr:row>
      <xdr:rowOff>124477</xdr:rowOff>
    </xdr:from>
    <xdr:ext cx="736600" cy="259045"/>
    <xdr:sp macro="" textlink="">
      <xdr:nvSpPr>
        <xdr:cNvPr id="275" name="テキスト ボックス 274"/>
        <xdr:cNvSpPr txBox="1"/>
      </xdr:nvSpPr>
      <xdr:spPr>
        <a:xfrm>
          <a:off x="15290800" y="869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127000</xdr:rowOff>
    </xdr:from>
    <xdr:to>
      <xdr:col>21</xdr:col>
      <xdr:colOff>412750</xdr:colOff>
      <xdr:row>53</xdr:row>
      <xdr:rowOff>57150</xdr:rowOff>
    </xdr:to>
    <xdr:sp macro="" textlink="">
      <xdr:nvSpPr>
        <xdr:cNvPr id="276" name="円/楕円 275"/>
        <xdr:cNvSpPr/>
      </xdr:nvSpPr>
      <xdr:spPr>
        <a:xfrm>
          <a:off x="14732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67327</xdr:rowOff>
    </xdr:from>
    <xdr:ext cx="762000" cy="259045"/>
    <xdr:sp macro="" textlink="">
      <xdr:nvSpPr>
        <xdr:cNvPr id="277" name="テキスト ボックス 276"/>
        <xdr:cNvSpPr txBox="1"/>
      </xdr:nvSpPr>
      <xdr:spPr>
        <a:xfrm>
          <a:off x="14401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152400</xdr:rowOff>
    </xdr:from>
    <xdr:to>
      <xdr:col>20</xdr:col>
      <xdr:colOff>209550</xdr:colOff>
      <xdr:row>53</xdr:row>
      <xdr:rowOff>82550</xdr:rowOff>
    </xdr:to>
    <xdr:sp macro="" textlink="">
      <xdr:nvSpPr>
        <xdr:cNvPr id="278" name="円/楕円 277"/>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92727</xdr:rowOff>
    </xdr:from>
    <xdr:ext cx="762000" cy="259045"/>
    <xdr:sp macro="" textlink="">
      <xdr:nvSpPr>
        <xdr:cNvPr id="279" name="テキスト ボックス 278"/>
        <xdr:cNvSpPr txBox="1"/>
      </xdr:nvSpPr>
      <xdr:spPr>
        <a:xfrm>
          <a:off x="13512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0</xdr:rowOff>
    </xdr:from>
    <xdr:to>
      <xdr:col>19</xdr:col>
      <xdr:colOff>6350</xdr:colOff>
      <xdr:row>52</xdr:row>
      <xdr:rowOff>101600</xdr:rowOff>
    </xdr:to>
    <xdr:sp macro="" textlink="">
      <xdr:nvSpPr>
        <xdr:cNvPr id="280" name="円/楕円 279"/>
        <xdr:cNvSpPr/>
      </xdr:nvSpPr>
      <xdr:spPr>
        <a:xfrm>
          <a:off x="12954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111777</xdr:rowOff>
    </xdr:from>
    <xdr:ext cx="762000" cy="259045"/>
    <xdr:sp macro="" textlink="">
      <xdr:nvSpPr>
        <xdr:cNvPr id="281" name="テキスト ボックス 280"/>
        <xdr:cNvSpPr txBox="1"/>
      </xdr:nvSpPr>
      <xdr:spPr>
        <a:xfrm>
          <a:off x="12623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対前年度比で</a:t>
          </a:r>
          <a:r>
            <a:rPr kumimoji="1" lang="en-US" altLang="ja-JP" sz="1300">
              <a:latin typeface="ＭＳ Ｐゴシック"/>
            </a:rPr>
            <a:t>0.8</a:t>
          </a:r>
          <a:r>
            <a:rPr kumimoji="1" lang="ja-JP" altLang="en-US" sz="1300">
              <a:latin typeface="ＭＳ Ｐゴシック"/>
            </a:rPr>
            <a:t>ポイント悪化した。類似団体平均を</a:t>
          </a:r>
          <a:r>
            <a:rPr kumimoji="1" lang="en-US" altLang="ja-JP" sz="1300">
              <a:latin typeface="ＭＳ Ｐゴシック"/>
            </a:rPr>
            <a:t>0.4</a:t>
          </a:r>
          <a:r>
            <a:rPr kumimoji="1" lang="ja-JP" altLang="en-US" sz="1300">
              <a:latin typeface="ＭＳ Ｐゴシック"/>
            </a:rPr>
            <a:t>ポイント上回っているが、全国平均及び群馬県平均を下回っている。</a:t>
          </a:r>
        </a:p>
        <a:p>
          <a:r>
            <a:rPr kumimoji="1" lang="ja-JP" altLang="en-US" sz="1300">
              <a:latin typeface="ＭＳ Ｐゴシック"/>
            </a:rPr>
            <a:t>太田市外三町広域清掃組合負担金が増加した。</a:t>
          </a:r>
          <a:endParaRPr kumimoji="1" lang="en-US" altLang="ja-JP" sz="1300">
            <a:latin typeface="ＭＳ Ｐゴシック"/>
          </a:endParaRPr>
        </a:p>
        <a:p>
          <a:r>
            <a:rPr kumimoji="1" lang="ja-JP" altLang="en-US" sz="1300">
              <a:latin typeface="ＭＳ Ｐゴシック"/>
            </a:rPr>
            <a:t>今後も清掃施設の新炉建設に係る負担金の増加が見込まれるが、引続き補助金の必要性や費用対効果等を見極めながら見直しを行い、抑制に努めていく。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119380</xdr:rowOff>
    </xdr:from>
    <xdr:to>
      <xdr:col>24</xdr:col>
      <xdr:colOff>31750</xdr:colOff>
      <xdr:row>37</xdr:row>
      <xdr:rowOff>8890</xdr:rowOff>
    </xdr:to>
    <xdr:cxnSp macro="">
      <xdr:nvCxnSpPr>
        <xdr:cNvPr id="313" name="直線コネクタ 312"/>
        <xdr:cNvCxnSpPr/>
      </xdr:nvCxnSpPr>
      <xdr:spPr>
        <a:xfrm>
          <a:off x="15671800" y="6291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115587</xdr:rowOff>
    </xdr:from>
    <xdr:ext cx="762000" cy="259045"/>
    <xdr:sp macro="" textlink="">
      <xdr:nvSpPr>
        <xdr:cNvPr id="314"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119380</xdr:rowOff>
    </xdr:from>
    <xdr:to>
      <xdr:col>22</xdr:col>
      <xdr:colOff>565150</xdr:colOff>
      <xdr:row>37</xdr:row>
      <xdr:rowOff>62230</xdr:rowOff>
    </xdr:to>
    <xdr:cxnSp macro="">
      <xdr:nvCxnSpPr>
        <xdr:cNvPr id="316" name="直線コネクタ 315"/>
        <xdr:cNvCxnSpPr/>
      </xdr:nvCxnSpPr>
      <xdr:spPr>
        <a:xfrm flipV="1">
          <a:off x="14782800" y="6291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1287</xdr:rowOff>
    </xdr:from>
    <xdr:ext cx="736600" cy="259045"/>
    <xdr:sp macro="" textlink="">
      <xdr:nvSpPr>
        <xdr:cNvPr id="318" name="テキスト ボックス 317"/>
        <xdr:cNvSpPr txBox="1"/>
      </xdr:nvSpPr>
      <xdr:spPr>
        <a:xfrm>
          <a:off x="15290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62230</xdr:rowOff>
    </xdr:from>
    <xdr:to>
      <xdr:col>21</xdr:col>
      <xdr:colOff>361950</xdr:colOff>
      <xdr:row>37</xdr:row>
      <xdr:rowOff>100330</xdr:rowOff>
    </xdr:to>
    <xdr:cxnSp macro="">
      <xdr:nvCxnSpPr>
        <xdr:cNvPr id="319" name="直線コネクタ 318"/>
        <xdr:cNvCxnSpPr/>
      </xdr:nvCxnSpPr>
      <xdr:spPr>
        <a:xfrm flipV="1">
          <a:off x="13893800" y="6405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21" name="テキスト ボックス 320"/>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100330</xdr:rowOff>
    </xdr:from>
    <xdr:to>
      <xdr:col>20</xdr:col>
      <xdr:colOff>158750</xdr:colOff>
      <xdr:row>37</xdr:row>
      <xdr:rowOff>153670</xdr:rowOff>
    </xdr:to>
    <xdr:cxnSp macro="">
      <xdr:nvCxnSpPr>
        <xdr:cNvPr id="322" name="直線コネクタ 321"/>
        <xdr:cNvCxnSpPr/>
      </xdr:nvCxnSpPr>
      <xdr:spPr>
        <a:xfrm flipV="1">
          <a:off x="13004800" y="644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6" name="テキスト ボックス 32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32" name="円/楕円 331"/>
        <xdr:cNvSpPr/>
      </xdr:nvSpPr>
      <xdr:spPr>
        <a:xfrm>
          <a:off x="16459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101617</xdr:rowOff>
    </xdr:from>
    <xdr:ext cx="762000" cy="259045"/>
    <xdr:sp macro="" textlink="">
      <xdr:nvSpPr>
        <xdr:cNvPr id="333" name="補助費等該当値テキスト"/>
        <xdr:cNvSpPr txBox="1"/>
      </xdr:nvSpPr>
      <xdr:spPr>
        <a:xfrm>
          <a:off x="16598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68580</xdr:rowOff>
    </xdr:from>
    <xdr:to>
      <xdr:col>22</xdr:col>
      <xdr:colOff>615950</xdr:colOff>
      <xdr:row>36</xdr:row>
      <xdr:rowOff>170180</xdr:rowOff>
    </xdr:to>
    <xdr:sp macro="" textlink="">
      <xdr:nvSpPr>
        <xdr:cNvPr id="334" name="円/楕円 333"/>
        <xdr:cNvSpPr/>
      </xdr:nvSpPr>
      <xdr:spPr>
        <a:xfrm>
          <a:off x="15621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154957</xdr:rowOff>
    </xdr:from>
    <xdr:ext cx="736600" cy="259045"/>
    <xdr:sp macro="" textlink="">
      <xdr:nvSpPr>
        <xdr:cNvPr id="335" name="テキスト ボックス 334"/>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11430</xdr:rowOff>
    </xdr:from>
    <xdr:to>
      <xdr:col>21</xdr:col>
      <xdr:colOff>412750</xdr:colOff>
      <xdr:row>37</xdr:row>
      <xdr:rowOff>113030</xdr:rowOff>
    </xdr:to>
    <xdr:sp macro="" textlink="">
      <xdr:nvSpPr>
        <xdr:cNvPr id="336" name="円/楕円 335"/>
        <xdr:cNvSpPr/>
      </xdr:nvSpPr>
      <xdr:spPr>
        <a:xfrm>
          <a:off x="1473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97807</xdr:rowOff>
    </xdr:from>
    <xdr:ext cx="762000" cy="259045"/>
    <xdr:sp macro="" textlink="">
      <xdr:nvSpPr>
        <xdr:cNvPr id="337" name="テキスト ボックス 336"/>
        <xdr:cNvSpPr txBox="1"/>
      </xdr:nvSpPr>
      <xdr:spPr>
        <a:xfrm>
          <a:off x="14401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49530</xdr:rowOff>
    </xdr:from>
    <xdr:to>
      <xdr:col>20</xdr:col>
      <xdr:colOff>209550</xdr:colOff>
      <xdr:row>37</xdr:row>
      <xdr:rowOff>151130</xdr:rowOff>
    </xdr:to>
    <xdr:sp macro="" textlink="">
      <xdr:nvSpPr>
        <xdr:cNvPr id="338" name="円/楕円 337"/>
        <xdr:cNvSpPr/>
      </xdr:nvSpPr>
      <xdr:spPr>
        <a:xfrm>
          <a:off x="13843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135907</xdr:rowOff>
    </xdr:from>
    <xdr:ext cx="762000" cy="259045"/>
    <xdr:sp macro="" textlink="">
      <xdr:nvSpPr>
        <xdr:cNvPr id="339" name="テキスト ボックス 338"/>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102870</xdr:rowOff>
    </xdr:from>
    <xdr:to>
      <xdr:col>19</xdr:col>
      <xdr:colOff>6350</xdr:colOff>
      <xdr:row>38</xdr:row>
      <xdr:rowOff>33020</xdr:rowOff>
    </xdr:to>
    <xdr:sp macro="" textlink="">
      <xdr:nvSpPr>
        <xdr:cNvPr id="340" name="円/楕円 339"/>
        <xdr:cNvSpPr/>
      </xdr:nvSpPr>
      <xdr:spPr>
        <a:xfrm>
          <a:off x="12954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17797</xdr:rowOff>
    </xdr:from>
    <xdr:ext cx="762000" cy="259045"/>
    <xdr:sp macro="" textlink="">
      <xdr:nvSpPr>
        <xdr:cNvPr id="341" name="テキスト ボックス 340"/>
        <xdr:cNvSpPr txBox="1"/>
      </xdr:nvSpPr>
      <xdr:spPr>
        <a:xfrm>
          <a:off x="12623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対前年比で</a:t>
          </a:r>
          <a:r>
            <a:rPr kumimoji="1" lang="en-US" altLang="ja-JP" sz="1300">
              <a:latin typeface="ＭＳ Ｐゴシック"/>
            </a:rPr>
            <a:t>0.1</a:t>
          </a:r>
          <a:r>
            <a:rPr kumimoji="1" lang="ja-JP" altLang="en-US" sz="1300">
              <a:latin typeface="ＭＳ Ｐゴシック"/>
            </a:rPr>
            <a:t>ポイント改善し、類似団体、全国及び群馬県平均よりも下回っている。</a:t>
          </a:r>
        </a:p>
        <a:p>
          <a:r>
            <a:rPr kumimoji="1" lang="ja-JP" altLang="en-US" sz="1300">
              <a:latin typeface="ＭＳ Ｐゴシック"/>
            </a:rPr>
            <a:t>臨財債・旧合併特例債が占める割合は増加傾向にあるが、その他の分については、減少している。</a:t>
          </a:r>
        </a:p>
        <a:p>
          <a:r>
            <a:rPr kumimoji="1" lang="ja-JP" altLang="en-US" sz="1300">
              <a:latin typeface="ＭＳ Ｐゴシック"/>
            </a:rPr>
            <a:t>今後も地方債事業を厳選し、「償還元金を超えない市債の発行」を堅持することにより抑制に努めていく。</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16511</xdr:rowOff>
    </xdr:from>
    <xdr:to>
      <xdr:col>7</xdr:col>
      <xdr:colOff>15875</xdr:colOff>
      <xdr:row>77</xdr:row>
      <xdr:rowOff>24130</xdr:rowOff>
    </xdr:to>
    <xdr:cxnSp macro="">
      <xdr:nvCxnSpPr>
        <xdr:cNvPr id="374" name="直線コネクタ 373"/>
        <xdr:cNvCxnSpPr/>
      </xdr:nvCxnSpPr>
      <xdr:spPr>
        <a:xfrm flipV="1">
          <a:off x="3987800" y="13218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75"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161289</xdr:rowOff>
    </xdr:to>
    <xdr:cxnSp macro="">
      <xdr:nvCxnSpPr>
        <xdr:cNvPr id="377" name="直線コネクタ 376"/>
        <xdr:cNvCxnSpPr/>
      </xdr:nvCxnSpPr>
      <xdr:spPr>
        <a:xfrm flipV="1">
          <a:off x="3098800" y="132257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40657</xdr:rowOff>
    </xdr:from>
    <xdr:ext cx="736600" cy="259045"/>
    <xdr:sp macro="" textlink="">
      <xdr:nvSpPr>
        <xdr:cNvPr id="379" name="テキスト ボックス 378"/>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100330</xdr:rowOff>
    </xdr:from>
    <xdr:to>
      <xdr:col>4</xdr:col>
      <xdr:colOff>346075</xdr:colOff>
      <xdr:row>77</xdr:row>
      <xdr:rowOff>161289</xdr:rowOff>
    </xdr:to>
    <xdr:cxnSp macro="">
      <xdr:nvCxnSpPr>
        <xdr:cNvPr id="380" name="直線コネクタ 379"/>
        <xdr:cNvCxnSpPr/>
      </xdr:nvCxnSpPr>
      <xdr:spPr>
        <a:xfrm>
          <a:off x="2209800" y="133019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82" name="テキスト ボックス 381"/>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100330</xdr:rowOff>
    </xdr:from>
    <xdr:to>
      <xdr:col>3</xdr:col>
      <xdr:colOff>142875</xdr:colOff>
      <xdr:row>77</xdr:row>
      <xdr:rowOff>130811</xdr:rowOff>
    </xdr:to>
    <xdr:cxnSp macro="">
      <xdr:nvCxnSpPr>
        <xdr:cNvPr id="383" name="直線コネクタ 382"/>
        <xdr:cNvCxnSpPr/>
      </xdr:nvCxnSpPr>
      <xdr:spPr>
        <a:xfrm flipV="1">
          <a:off x="1320800" y="133019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85" name="テキスト ボックス 384"/>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87" name="テキスト ボックス 386"/>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93" name="円/楕円 392"/>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153688</xdr:rowOff>
    </xdr:from>
    <xdr:ext cx="762000" cy="259045"/>
    <xdr:sp macro="" textlink="">
      <xdr:nvSpPr>
        <xdr:cNvPr id="394" name="公債費該当値テキスト"/>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95" name="円/楕円 394"/>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96" name="テキスト ボックス 395"/>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7" name="円/楕円 396"/>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98" name="テキスト ボックス 397"/>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49530</xdr:rowOff>
    </xdr:from>
    <xdr:to>
      <xdr:col>3</xdr:col>
      <xdr:colOff>193675</xdr:colOff>
      <xdr:row>77</xdr:row>
      <xdr:rowOff>151130</xdr:rowOff>
    </xdr:to>
    <xdr:sp macro="" textlink="">
      <xdr:nvSpPr>
        <xdr:cNvPr id="399" name="円/楕円 398"/>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400" name="テキスト ボックス 399"/>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401" name="円/楕円 400"/>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402" name="テキスト ボックス 401"/>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対前年度比で</a:t>
          </a:r>
          <a:r>
            <a:rPr kumimoji="1" lang="en-US" altLang="ja-JP" sz="1300">
              <a:latin typeface="ＭＳ Ｐゴシック"/>
            </a:rPr>
            <a:t>9.1</a:t>
          </a:r>
          <a:r>
            <a:rPr kumimoji="1" lang="ja-JP" altLang="en-US" sz="1300">
              <a:latin typeface="ＭＳ Ｐゴシック"/>
            </a:rPr>
            <a:t>ポイント悪化し、類似団体、全国平均よりも高いが、群馬県平均を下回っている。</a:t>
          </a:r>
        </a:p>
        <a:p>
          <a:r>
            <a:rPr kumimoji="1" lang="ja-JP" altLang="en-US" sz="1300">
              <a:latin typeface="ＭＳ Ｐゴシック"/>
            </a:rPr>
            <a:t>人件費、物件費が要因となっている。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24130</xdr:rowOff>
    </xdr:from>
    <xdr:to>
      <xdr:col>24</xdr:col>
      <xdr:colOff>31750</xdr:colOff>
      <xdr:row>77</xdr:row>
      <xdr:rowOff>97282</xdr:rowOff>
    </xdr:to>
    <xdr:cxnSp macro="">
      <xdr:nvCxnSpPr>
        <xdr:cNvPr id="433" name="直線コネクタ 432"/>
        <xdr:cNvCxnSpPr/>
      </xdr:nvCxnSpPr>
      <xdr:spPr>
        <a:xfrm>
          <a:off x="15671800" y="12882880"/>
          <a:ext cx="8382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26433</xdr:rowOff>
    </xdr:from>
    <xdr:ext cx="762000" cy="259045"/>
    <xdr:sp macro="" textlink="">
      <xdr:nvSpPr>
        <xdr:cNvPr id="434"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24130</xdr:rowOff>
    </xdr:from>
    <xdr:to>
      <xdr:col>22</xdr:col>
      <xdr:colOff>565150</xdr:colOff>
      <xdr:row>77</xdr:row>
      <xdr:rowOff>106426</xdr:rowOff>
    </xdr:to>
    <xdr:cxnSp macro="">
      <xdr:nvCxnSpPr>
        <xdr:cNvPr id="436" name="直線コネクタ 435"/>
        <xdr:cNvCxnSpPr/>
      </xdr:nvCxnSpPr>
      <xdr:spPr>
        <a:xfrm flipV="1">
          <a:off x="14782800" y="12882880"/>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38" name="テキスト ボックス 437"/>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106426</xdr:rowOff>
    </xdr:from>
    <xdr:to>
      <xdr:col>21</xdr:col>
      <xdr:colOff>361950</xdr:colOff>
      <xdr:row>78</xdr:row>
      <xdr:rowOff>30987</xdr:rowOff>
    </xdr:to>
    <xdr:cxnSp macro="">
      <xdr:nvCxnSpPr>
        <xdr:cNvPr id="439" name="直線コネクタ 438"/>
        <xdr:cNvCxnSpPr/>
      </xdr:nvCxnSpPr>
      <xdr:spPr>
        <a:xfrm flipV="1">
          <a:off x="13893800" y="13308076"/>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41" name="テキスト ボックス 440"/>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30987</xdr:rowOff>
    </xdr:from>
    <xdr:to>
      <xdr:col>20</xdr:col>
      <xdr:colOff>158750</xdr:colOff>
      <xdr:row>78</xdr:row>
      <xdr:rowOff>30987</xdr:rowOff>
    </xdr:to>
    <xdr:cxnSp macro="">
      <xdr:nvCxnSpPr>
        <xdr:cNvPr id="442" name="直線コネクタ 441"/>
        <xdr:cNvCxnSpPr/>
      </xdr:nvCxnSpPr>
      <xdr:spPr>
        <a:xfrm>
          <a:off x="13004800" y="134040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4" name="テキスト ボックス 443"/>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6" name="テキスト ボックス 44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46482</xdr:rowOff>
    </xdr:from>
    <xdr:to>
      <xdr:col>24</xdr:col>
      <xdr:colOff>82550</xdr:colOff>
      <xdr:row>77</xdr:row>
      <xdr:rowOff>148082</xdr:rowOff>
    </xdr:to>
    <xdr:sp macro="" textlink="">
      <xdr:nvSpPr>
        <xdr:cNvPr id="452" name="円/楕円 451"/>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18559</xdr:rowOff>
    </xdr:from>
    <xdr:ext cx="762000" cy="259045"/>
    <xdr:sp macro="" textlink="">
      <xdr:nvSpPr>
        <xdr:cNvPr id="453" name="公債費以外該当値テキスト"/>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144780</xdr:rowOff>
    </xdr:from>
    <xdr:to>
      <xdr:col>22</xdr:col>
      <xdr:colOff>615950</xdr:colOff>
      <xdr:row>75</xdr:row>
      <xdr:rowOff>74930</xdr:rowOff>
    </xdr:to>
    <xdr:sp macro="" textlink="">
      <xdr:nvSpPr>
        <xdr:cNvPr id="454" name="円/楕円 453"/>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85107</xdr:rowOff>
    </xdr:from>
    <xdr:ext cx="736600" cy="259045"/>
    <xdr:sp macro="" textlink="">
      <xdr:nvSpPr>
        <xdr:cNvPr id="455" name="テキスト ボックス 454"/>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55626</xdr:rowOff>
    </xdr:from>
    <xdr:to>
      <xdr:col>21</xdr:col>
      <xdr:colOff>412750</xdr:colOff>
      <xdr:row>77</xdr:row>
      <xdr:rowOff>157226</xdr:rowOff>
    </xdr:to>
    <xdr:sp macro="" textlink="">
      <xdr:nvSpPr>
        <xdr:cNvPr id="456" name="円/楕円 455"/>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142003</xdr:rowOff>
    </xdr:from>
    <xdr:ext cx="762000" cy="259045"/>
    <xdr:sp macro="" textlink="">
      <xdr:nvSpPr>
        <xdr:cNvPr id="457" name="テキスト ボックス 456"/>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151637</xdr:rowOff>
    </xdr:from>
    <xdr:to>
      <xdr:col>20</xdr:col>
      <xdr:colOff>209550</xdr:colOff>
      <xdr:row>78</xdr:row>
      <xdr:rowOff>81787</xdr:rowOff>
    </xdr:to>
    <xdr:sp macro="" textlink="">
      <xdr:nvSpPr>
        <xdr:cNvPr id="458" name="円/楕円 457"/>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66564</xdr:rowOff>
    </xdr:from>
    <xdr:ext cx="762000" cy="259045"/>
    <xdr:sp macro="" textlink="">
      <xdr:nvSpPr>
        <xdr:cNvPr id="459" name="テキスト ボックス 458"/>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151637</xdr:rowOff>
    </xdr:from>
    <xdr:to>
      <xdr:col>19</xdr:col>
      <xdr:colOff>6350</xdr:colOff>
      <xdr:row>78</xdr:row>
      <xdr:rowOff>81787</xdr:rowOff>
    </xdr:to>
    <xdr:sp macro="" textlink="">
      <xdr:nvSpPr>
        <xdr:cNvPr id="460" name="円/楕円 459"/>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66564</xdr:rowOff>
    </xdr:from>
    <xdr:ext cx="762000" cy="259045"/>
    <xdr:sp macro="" textlink="">
      <xdr:nvSpPr>
        <xdr:cNvPr id="461" name="テキスト ボックス 460"/>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群馬県太田市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131681</xdr:rowOff>
    </xdr:from>
    <xdr:to>
      <xdr:col>4</xdr:col>
      <xdr:colOff>1117600</xdr:colOff>
      <xdr:row>16</xdr:row>
      <xdr:rowOff>147944</xdr:rowOff>
    </xdr:to>
    <xdr:cxnSp macro="">
      <xdr:nvCxnSpPr>
        <xdr:cNvPr id="52" name="直線コネクタ 51"/>
        <xdr:cNvCxnSpPr/>
      </xdr:nvCxnSpPr>
      <xdr:spPr bwMode="auto">
        <a:xfrm flipV="1">
          <a:off x="5003800" y="2922506"/>
          <a:ext cx="647700" cy="16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56521</xdr:rowOff>
    </xdr:from>
    <xdr:ext cx="762000" cy="259045"/>
    <xdr:sp macro="" textlink="">
      <xdr:nvSpPr>
        <xdr:cNvPr id="53" name="人口1人当たり決算額の推移平均値テキスト130"/>
        <xdr:cNvSpPr txBox="1"/>
      </xdr:nvSpPr>
      <xdr:spPr>
        <a:xfrm>
          <a:off x="5740400" y="2675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147944</xdr:rowOff>
    </xdr:from>
    <xdr:to>
      <xdr:col>4</xdr:col>
      <xdr:colOff>469900</xdr:colOff>
      <xdr:row>16</xdr:row>
      <xdr:rowOff>154214</xdr:rowOff>
    </xdr:to>
    <xdr:cxnSp macro="">
      <xdr:nvCxnSpPr>
        <xdr:cNvPr id="55" name="直線コネクタ 54"/>
        <xdr:cNvCxnSpPr/>
      </xdr:nvCxnSpPr>
      <xdr:spPr bwMode="auto">
        <a:xfrm flipV="1">
          <a:off x="4305300" y="2938769"/>
          <a:ext cx="698500" cy="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22090</xdr:rowOff>
    </xdr:from>
    <xdr:ext cx="736600" cy="259045"/>
    <xdr:sp macro="" textlink="">
      <xdr:nvSpPr>
        <xdr:cNvPr id="57" name="テキスト ボックス 56"/>
        <xdr:cNvSpPr txBox="1"/>
      </xdr:nvSpPr>
      <xdr:spPr>
        <a:xfrm>
          <a:off x="4622800" y="264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53500</xdr:rowOff>
    </xdr:from>
    <xdr:to>
      <xdr:col>3</xdr:col>
      <xdr:colOff>904875</xdr:colOff>
      <xdr:row>16</xdr:row>
      <xdr:rowOff>154214</xdr:rowOff>
    </xdr:to>
    <xdr:cxnSp macro="">
      <xdr:nvCxnSpPr>
        <xdr:cNvPr id="58" name="直線コネクタ 57"/>
        <xdr:cNvCxnSpPr/>
      </xdr:nvCxnSpPr>
      <xdr:spPr bwMode="auto">
        <a:xfrm>
          <a:off x="3606800" y="2844325"/>
          <a:ext cx="698500" cy="100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55015</xdr:rowOff>
    </xdr:from>
    <xdr:ext cx="762000" cy="259045"/>
    <xdr:sp macro="" textlink="">
      <xdr:nvSpPr>
        <xdr:cNvPr id="60" name="テキスト ボックス 59"/>
        <xdr:cNvSpPr txBox="1"/>
      </xdr:nvSpPr>
      <xdr:spPr>
        <a:xfrm>
          <a:off x="39243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63231</xdr:rowOff>
    </xdr:from>
    <xdr:to>
      <xdr:col>3</xdr:col>
      <xdr:colOff>206375</xdr:colOff>
      <xdr:row>16</xdr:row>
      <xdr:rowOff>53500</xdr:rowOff>
    </xdr:to>
    <xdr:cxnSp macro="">
      <xdr:nvCxnSpPr>
        <xdr:cNvPr id="61" name="直線コネクタ 60"/>
        <xdr:cNvCxnSpPr/>
      </xdr:nvCxnSpPr>
      <xdr:spPr bwMode="auto">
        <a:xfrm>
          <a:off x="2908300" y="2682606"/>
          <a:ext cx="698500" cy="161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7140</xdr:rowOff>
    </xdr:from>
    <xdr:ext cx="762000" cy="259045"/>
    <xdr:sp macro="" textlink="">
      <xdr:nvSpPr>
        <xdr:cNvPr id="63" name="テキスト ボックス 62"/>
        <xdr:cNvSpPr txBox="1"/>
      </xdr:nvSpPr>
      <xdr:spPr>
        <a:xfrm>
          <a:off x="32258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101943</xdr:rowOff>
    </xdr:from>
    <xdr:ext cx="762000" cy="259045"/>
    <xdr:sp macro="" textlink="">
      <xdr:nvSpPr>
        <xdr:cNvPr id="65" name="テキスト ボックス 64"/>
        <xdr:cNvSpPr txBox="1"/>
      </xdr:nvSpPr>
      <xdr:spPr>
        <a:xfrm>
          <a:off x="2527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80881</xdr:rowOff>
    </xdr:from>
    <xdr:to>
      <xdr:col>5</xdr:col>
      <xdr:colOff>34925</xdr:colOff>
      <xdr:row>17</xdr:row>
      <xdr:rowOff>11031</xdr:rowOff>
    </xdr:to>
    <xdr:sp macro="" textlink="">
      <xdr:nvSpPr>
        <xdr:cNvPr id="71" name="円/楕円 70"/>
        <xdr:cNvSpPr/>
      </xdr:nvSpPr>
      <xdr:spPr bwMode="auto">
        <a:xfrm>
          <a:off x="5600700" y="287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52958</xdr:rowOff>
    </xdr:from>
    <xdr:ext cx="762000" cy="259045"/>
    <xdr:sp macro="" textlink="">
      <xdr:nvSpPr>
        <xdr:cNvPr id="72" name="人口1人当たり決算額の推移該当値テキスト130"/>
        <xdr:cNvSpPr txBox="1"/>
      </xdr:nvSpPr>
      <xdr:spPr>
        <a:xfrm>
          <a:off x="5740400" y="284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61,065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97144</xdr:rowOff>
    </xdr:from>
    <xdr:to>
      <xdr:col>4</xdr:col>
      <xdr:colOff>520700</xdr:colOff>
      <xdr:row>17</xdr:row>
      <xdr:rowOff>27294</xdr:rowOff>
    </xdr:to>
    <xdr:sp macro="" textlink="">
      <xdr:nvSpPr>
        <xdr:cNvPr id="73" name="円/楕円 72"/>
        <xdr:cNvSpPr/>
      </xdr:nvSpPr>
      <xdr:spPr bwMode="auto">
        <a:xfrm>
          <a:off x="4953000" y="2887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12071</xdr:rowOff>
    </xdr:from>
    <xdr:ext cx="736600" cy="259045"/>
    <xdr:sp macro="" textlink="">
      <xdr:nvSpPr>
        <xdr:cNvPr id="74" name="テキスト ボックス 73"/>
        <xdr:cNvSpPr txBox="1"/>
      </xdr:nvSpPr>
      <xdr:spPr>
        <a:xfrm>
          <a:off x="4622800" y="2974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60,567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103414</xdr:rowOff>
    </xdr:from>
    <xdr:to>
      <xdr:col>3</xdr:col>
      <xdr:colOff>955675</xdr:colOff>
      <xdr:row>17</xdr:row>
      <xdr:rowOff>33564</xdr:rowOff>
    </xdr:to>
    <xdr:sp macro="" textlink="">
      <xdr:nvSpPr>
        <xdr:cNvPr id="75" name="円/楕円 74"/>
        <xdr:cNvSpPr/>
      </xdr:nvSpPr>
      <xdr:spPr bwMode="auto">
        <a:xfrm>
          <a:off x="4254500" y="2894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43741</xdr:rowOff>
    </xdr:from>
    <xdr:ext cx="762000" cy="259045"/>
    <xdr:sp macro="" textlink="">
      <xdr:nvSpPr>
        <xdr:cNvPr id="76" name="テキスト ボックス 75"/>
        <xdr:cNvSpPr txBox="1"/>
      </xdr:nvSpPr>
      <xdr:spPr>
        <a:xfrm>
          <a:off x="3924300" y="266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60,375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2700</xdr:rowOff>
    </xdr:from>
    <xdr:to>
      <xdr:col>3</xdr:col>
      <xdr:colOff>257175</xdr:colOff>
      <xdr:row>16</xdr:row>
      <xdr:rowOff>104300</xdr:rowOff>
    </xdr:to>
    <xdr:sp macro="" textlink="">
      <xdr:nvSpPr>
        <xdr:cNvPr id="77" name="円/楕円 76"/>
        <xdr:cNvSpPr/>
      </xdr:nvSpPr>
      <xdr:spPr bwMode="auto">
        <a:xfrm>
          <a:off x="3556000" y="2793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114477</xdr:rowOff>
    </xdr:from>
    <xdr:ext cx="762000" cy="259045"/>
    <xdr:sp macro="" textlink="">
      <xdr:nvSpPr>
        <xdr:cNvPr id="78" name="テキスト ボックス 77"/>
        <xdr:cNvSpPr txBox="1"/>
      </xdr:nvSpPr>
      <xdr:spPr>
        <a:xfrm>
          <a:off x="3225800" y="256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63,459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12431</xdr:rowOff>
    </xdr:from>
    <xdr:to>
      <xdr:col>2</xdr:col>
      <xdr:colOff>692150</xdr:colOff>
      <xdr:row>15</xdr:row>
      <xdr:rowOff>114031</xdr:rowOff>
    </xdr:to>
    <xdr:sp macro="" textlink="">
      <xdr:nvSpPr>
        <xdr:cNvPr id="79" name="円/楕円 78"/>
        <xdr:cNvSpPr/>
      </xdr:nvSpPr>
      <xdr:spPr bwMode="auto">
        <a:xfrm>
          <a:off x="2857500" y="2631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124208</xdr:rowOff>
    </xdr:from>
    <xdr:ext cx="762000" cy="259045"/>
    <xdr:sp macro="" textlink="">
      <xdr:nvSpPr>
        <xdr:cNvPr id="80" name="テキスト ボックス 79"/>
        <xdr:cNvSpPr txBox="1"/>
      </xdr:nvSpPr>
      <xdr:spPr>
        <a:xfrm>
          <a:off x="2527300" y="240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87871</xdr:rowOff>
    </xdr:from>
    <xdr:to>
      <xdr:col>4</xdr:col>
      <xdr:colOff>1117600</xdr:colOff>
      <xdr:row>35</xdr:row>
      <xdr:rowOff>134010</xdr:rowOff>
    </xdr:to>
    <xdr:cxnSp macro="">
      <xdr:nvCxnSpPr>
        <xdr:cNvPr id="113" name="直線コネクタ 112"/>
        <xdr:cNvCxnSpPr/>
      </xdr:nvCxnSpPr>
      <xdr:spPr bwMode="auto">
        <a:xfrm>
          <a:off x="5003800" y="6698221"/>
          <a:ext cx="6477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118787</xdr:rowOff>
    </xdr:from>
    <xdr:ext cx="762000" cy="259045"/>
    <xdr:sp macro="" textlink="">
      <xdr:nvSpPr>
        <xdr:cNvPr id="114" name="人口1人当たり決算額の推移平均値テキスト445"/>
        <xdr:cNvSpPr txBox="1"/>
      </xdr:nvSpPr>
      <xdr:spPr>
        <a:xfrm>
          <a:off x="5740400" y="672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56020</xdr:rowOff>
    </xdr:from>
    <xdr:to>
      <xdr:col>4</xdr:col>
      <xdr:colOff>469900</xdr:colOff>
      <xdr:row>35</xdr:row>
      <xdr:rowOff>87871</xdr:rowOff>
    </xdr:to>
    <xdr:cxnSp macro="">
      <xdr:nvCxnSpPr>
        <xdr:cNvPr id="116" name="直線コネクタ 115"/>
        <xdr:cNvCxnSpPr/>
      </xdr:nvCxnSpPr>
      <xdr:spPr bwMode="auto">
        <a:xfrm>
          <a:off x="4305300" y="6666370"/>
          <a:ext cx="698500" cy="31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209935</xdr:rowOff>
    </xdr:from>
    <xdr:ext cx="736600" cy="259045"/>
    <xdr:sp macro="" textlink="">
      <xdr:nvSpPr>
        <xdr:cNvPr id="118" name="テキスト ボックス 117"/>
        <xdr:cNvSpPr txBox="1"/>
      </xdr:nvSpPr>
      <xdr:spPr>
        <a:xfrm>
          <a:off x="4622800" y="682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56020</xdr:rowOff>
    </xdr:from>
    <xdr:to>
      <xdr:col>3</xdr:col>
      <xdr:colOff>904875</xdr:colOff>
      <xdr:row>35</xdr:row>
      <xdr:rowOff>67831</xdr:rowOff>
    </xdr:to>
    <xdr:cxnSp macro="">
      <xdr:nvCxnSpPr>
        <xdr:cNvPr id="119" name="直線コネクタ 118"/>
        <xdr:cNvCxnSpPr/>
      </xdr:nvCxnSpPr>
      <xdr:spPr bwMode="auto">
        <a:xfrm flipV="1">
          <a:off x="3606800" y="6666370"/>
          <a:ext cx="698500" cy="1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128668</xdr:rowOff>
    </xdr:from>
    <xdr:ext cx="762000" cy="259045"/>
    <xdr:sp macro="" textlink="">
      <xdr:nvSpPr>
        <xdr:cNvPr id="121" name="テキスト ボックス 120"/>
        <xdr:cNvSpPr txBox="1"/>
      </xdr:nvSpPr>
      <xdr:spPr>
        <a:xfrm>
          <a:off x="3924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21958</xdr:rowOff>
    </xdr:from>
    <xdr:to>
      <xdr:col>3</xdr:col>
      <xdr:colOff>206375</xdr:colOff>
      <xdr:row>35</xdr:row>
      <xdr:rowOff>67831</xdr:rowOff>
    </xdr:to>
    <xdr:cxnSp macro="">
      <xdr:nvCxnSpPr>
        <xdr:cNvPr id="122" name="直線コネクタ 121"/>
        <xdr:cNvCxnSpPr/>
      </xdr:nvCxnSpPr>
      <xdr:spPr bwMode="auto">
        <a:xfrm>
          <a:off x="2908300" y="6632308"/>
          <a:ext cx="698500" cy="45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119968</xdr:rowOff>
    </xdr:from>
    <xdr:ext cx="762000" cy="259045"/>
    <xdr:sp macro="" textlink="">
      <xdr:nvSpPr>
        <xdr:cNvPr id="124" name="テキスト ボックス 123"/>
        <xdr:cNvSpPr txBox="1"/>
      </xdr:nvSpPr>
      <xdr:spPr>
        <a:xfrm>
          <a:off x="32258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81539</xdr:rowOff>
    </xdr:from>
    <xdr:ext cx="762000" cy="259045"/>
    <xdr:sp macro="" textlink="">
      <xdr:nvSpPr>
        <xdr:cNvPr id="126" name="テキスト ボックス 125"/>
        <xdr:cNvSpPr txBox="1"/>
      </xdr:nvSpPr>
      <xdr:spPr>
        <a:xfrm>
          <a:off x="2527300" y="669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83210</xdr:rowOff>
    </xdr:from>
    <xdr:to>
      <xdr:col>5</xdr:col>
      <xdr:colOff>34925</xdr:colOff>
      <xdr:row>35</xdr:row>
      <xdr:rowOff>184810</xdr:rowOff>
    </xdr:to>
    <xdr:sp macro="" textlink="">
      <xdr:nvSpPr>
        <xdr:cNvPr id="132" name="円/楕円 131"/>
        <xdr:cNvSpPr/>
      </xdr:nvSpPr>
      <xdr:spPr bwMode="auto">
        <a:xfrm>
          <a:off x="5600700" y="6693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271187</xdr:rowOff>
    </xdr:from>
    <xdr:ext cx="762000" cy="259045"/>
    <xdr:sp macro="" textlink="">
      <xdr:nvSpPr>
        <xdr:cNvPr id="133" name="人口1人当たり決算額の推移該当値テキスト445"/>
        <xdr:cNvSpPr txBox="1"/>
      </xdr:nvSpPr>
      <xdr:spPr>
        <a:xfrm>
          <a:off x="5740400" y="65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37071</xdr:rowOff>
    </xdr:from>
    <xdr:to>
      <xdr:col>4</xdr:col>
      <xdr:colOff>520700</xdr:colOff>
      <xdr:row>35</xdr:row>
      <xdr:rowOff>138671</xdr:rowOff>
    </xdr:to>
    <xdr:sp macro="" textlink="">
      <xdr:nvSpPr>
        <xdr:cNvPr id="134" name="円/楕円 133"/>
        <xdr:cNvSpPr/>
      </xdr:nvSpPr>
      <xdr:spPr bwMode="auto">
        <a:xfrm>
          <a:off x="4953000" y="6647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35" name="テキスト ボックス 134"/>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5220</xdr:rowOff>
    </xdr:from>
    <xdr:to>
      <xdr:col>3</xdr:col>
      <xdr:colOff>955675</xdr:colOff>
      <xdr:row>35</xdr:row>
      <xdr:rowOff>106820</xdr:rowOff>
    </xdr:to>
    <xdr:sp macro="" textlink="">
      <xdr:nvSpPr>
        <xdr:cNvPr id="136" name="円/楕円 135"/>
        <xdr:cNvSpPr/>
      </xdr:nvSpPr>
      <xdr:spPr bwMode="auto">
        <a:xfrm>
          <a:off x="4254500" y="661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116997</xdr:rowOff>
    </xdr:from>
    <xdr:ext cx="762000" cy="259045"/>
    <xdr:sp macro="" textlink="">
      <xdr:nvSpPr>
        <xdr:cNvPr id="137" name="テキスト ボックス 136"/>
        <xdr:cNvSpPr txBox="1"/>
      </xdr:nvSpPr>
      <xdr:spPr>
        <a:xfrm>
          <a:off x="3924300" y="638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17031</xdr:rowOff>
    </xdr:from>
    <xdr:to>
      <xdr:col>3</xdr:col>
      <xdr:colOff>257175</xdr:colOff>
      <xdr:row>35</xdr:row>
      <xdr:rowOff>118631</xdr:rowOff>
    </xdr:to>
    <xdr:sp macro="" textlink="">
      <xdr:nvSpPr>
        <xdr:cNvPr id="138" name="円/楕円 137"/>
        <xdr:cNvSpPr/>
      </xdr:nvSpPr>
      <xdr:spPr bwMode="auto">
        <a:xfrm>
          <a:off x="3556000" y="6627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103408</xdr:rowOff>
    </xdr:from>
    <xdr:ext cx="762000" cy="259045"/>
    <xdr:sp macro="" textlink="">
      <xdr:nvSpPr>
        <xdr:cNvPr id="139" name="テキスト ボックス 138"/>
        <xdr:cNvSpPr txBox="1"/>
      </xdr:nvSpPr>
      <xdr:spPr>
        <a:xfrm>
          <a:off x="3225800" y="671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314058</xdr:rowOff>
    </xdr:from>
    <xdr:to>
      <xdr:col>2</xdr:col>
      <xdr:colOff>692150</xdr:colOff>
      <xdr:row>35</xdr:row>
      <xdr:rowOff>72758</xdr:rowOff>
    </xdr:to>
    <xdr:sp macro="" textlink="">
      <xdr:nvSpPr>
        <xdr:cNvPr id="140" name="円/楕円 139"/>
        <xdr:cNvSpPr/>
      </xdr:nvSpPr>
      <xdr:spPr bwMode="auto">
        <a:xfrm>
          <a:off x="2857500" y="6581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82935</xdr:rowOff>
    </xdr:from>
    <xdr:ext cx="762000" cy="259045"/>
    <xdr:sp macro="" textlink="">
      <xdr:nvSpPr>
        <xdr:cNvPr id="141" name="テキスト ボックス 140"/>
        <xdr:cNvSpPr txBox="1"/>
      </xdr:nvSpPr>
      <xdr:spPr>
        <a:xfrm>
          <a:off x="2527300" y="635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群馬県太田市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222,897
214,095
175.54
83,144,767
79,390,965
2,478,164
49,238,477
72,898,124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51.7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157008</xdr:rowOff>
    </xdr:from>
    <xdr:to>
      <xdr:col>6</xdr:col>
      <xdr:colOff>511175</xdr:colOff>
      <xdr:row>36</xdr:row>
      <xdr:rowOff>28470</xdr:rowOff>
    </xdr:to>
    <xdr:cxnSp macro="">
      <xdr:nvCxnSpPr>
        <xdr:cNvPr id="63" name="直線コネクタ 62"/>
        <xdr:cNvCxnSpPr/>
      </xdr:nvCxnSpPr>
      <xdr:spPr>
        <a:xfrm flipV="1">
          <a:off x="3797300" y="6157758"/>
          <a:ext cx="838200" cy="4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143026</xdr:rowOff>
    </xdr:from>
    <xdr:ext cx="534377" cy="259045"/>
    <xdr:sp macro="" textlink="">
      <xdr:nvSpPr>
        <xdr:cNvPr id="64" name="人件費平均値テキスト"/>
        <xdr:cNvSpPr txBox="1"/>
      </xdr:nvSpPr>
      <xdr:spPr>
        <a:xfrm>
          <a:off x="4686300" y="6143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28470</xdr:rowOff>
    </xdr:from>
    <xdr:to>
      <xdr:col>5</xdr:col>
      <xdr:colOff>358775</xdr:colOff>
      <xdr:row>36</xdr:row>
      <xdr:rowOff>45288</xdr:rowOff>
    </xdr:to>
    <xdr:cxnSp macro="">
      <xdr:nvCxnSpPr>
        <xdr:cNvPr id="66" name="直線コネクタ 65"/>
        <xdr:cNvCxnSpPr/>
      </xdr:nvCxnSpPr>
      <xdr:spPr>
        <a:xfrm flipV="1">
          <a:off x="2908300" y="6200670"/>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109128</xdr:rowOff>
    </xdr:from>
    <xdr:ext cx="534377" cy="259045"/>
    <xdr:sp macro="" textlink="">
      <xdr:nvSpPr>
        <xdr:cNvPr id="68" name="テキスト ボックス 67"/>
        <xdr:cNvSpPr txBox="1"/>
      </xdr:nvSpPr>
      <xdr:spPr>
        <a:xfrm>
          <a:off x="3530111" y="62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106422</xdr:rowOff>
    </xdr:from>
    <xdr:to>
      <xdr:col>4</xdr:col>
      <xdr:colOff>155575</xdr:colOff>
      <xdr:row>36</xdr:row>
      <xdr:rowOff>45288</xdr:rowOff>
    </xdr:to>
    <xdr:cxnSp macro="">
      <xdr:nvCxnSpPr>
        <xdr:cNvPr id="69" name="直線コネクタ 68"/>
        <xdr:cNvCxnSpPr/>
      </xdr:nvCxnSpPr>
      <xdr:spPr>
        <a:xfrm>
          <a:off x="2019300" y="6107172"/>
          <a:ext cx="889000" cy="1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147827</xdr:rowOff>
    </xdr:from>
    <xdr:ext cx="534377" cy="259045"/>
    <xdr:sp macro="" textlink="">
      <xdr:nvSpPr>
        <xdr:cNvPr id="71" name="テキスト ボックス 70"/>
        <xdr:cNvSpPr txBox="1"/>
      </xdr:nvSpPr>
      <xdr:spPr>
        <a:xfrm>
          <a:off x="2641111" y="63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137316</xdr:rowOff>
    </xdr:from>
    <xdr:to>
      <xdr:col>2</xdr:col>
      <xdr:colOff>638175</xdr:colOff>
      <xdr:row>35</xdr:row>
      <xdr:rowOff>106422</xdr:rowOff>
    </xdr:to>
    <xdr:cxnSp macro="">
      <xdr:nvCxnSpPr>
        <xdr:cNvPr id="72" name="直線コネクタ 71"/>
        <xdr:cNvCxnSpPr/>
      </xdr:nvCxnSpPr>
      <xdr:spPr>
        <a:xfrm>
          <a:off x="1130300" y="5966616"/>
          <a:ext cx="889000" cy="14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78888</xdr:rowOff>
    </xdr:from>
    <xdr:ext cx="534377" cy="259045"/>
    <xdr:sp macro="" textlink="">
      <xdr:nvSpPr>
        <xdr:cNvPr id="74" name="テキスト ボックス 73"/>
        <xdr:cNvSpPr txBox="1"/>
      </xdr:nvSpPr>
      <xdr:spPr>
        <a:xfrm>
          <a:off x="1752111" y="625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152628</xdr:rowOff>
    </xdr:from>
    <xdr:ext cx="534377" cy="259045"/>
    <xdr:sp macro="" textlink="">
      <xdr:nvSpPr>
        <xdr:cNvPr id="76" name="テキスト ボックス 75"/>
        <xdr:cNvSpPr txBox="1"/>
      </xdr:nvSpPr>
      <xdr:spPr>
        <a:xfrm>
          <a:off x="863111" y="61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106208</xdr:rowOff>
    </xdr:from>
    <xdr:to>
      <xdr:col>6</xdr:col>
      <xdr:colOff>561975</xdr:colOff>
      <xdr:row>36</xdr:row>
      <xdr:rowOff>36358</xdr:rowOff>
    </xdr:to>
    <xdr:sp macro="" textlink="">
      <xdr:nvSpPr>
        <xdr:cNvPr id="82" name="円/楕円 81"/>
        <xdr:cNvSpPr/>
      </xdr:nvSpPr>
      <xdr:spPr>
        <a:xfrm>
          <a:off x="4584700" y="610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129085</xdr:rowOff>
    </xdr:from>
    <xdr:ext cx="534377" cy="259045"/>
    <xdr:sp macro="" textlink="">
      <xdr:nvSpPr>
        <xdr:cNvPr id="83" name="人件費該当値テキスト"/>
        <xdr:cNvSpPr txBox="1"/>
      </xdr:nvSpPr>
      <xdr:spPr>
        <a:xfrm>
          <a:off x="4686300" y="595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59,220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149120</xdr:rowOff>
    </xdr:from>
    <xdr:to>
      <xdr:col>5</xdr:col>
      <xdr:colOff>409575</xdr:colOff>
      <xdr:row>36</xdr:row>
      <xdr:rowOff>79270</xdr:rowOff>
    </xdr:to>
    <xdr:sp macro="" textlink="">
      <xdr:nvSpPr>
        <xdr:cNvPr id="84" name="円/楕円 83"/>
        <xdr:cNvSpPr/>
      </xdr:nvSpPr>
      <xdr:spPr>
        <a:xfrm>
          <a:off x="3746500" y="614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95797</xdr:rowOff>
    </xdr:from>
    <xdr:ext cx="534377" cy="259045"/>
    <xdr:sp macro="" textlink="">
      <xdr:nvSpPr>
        <xdr:cNvPr id="85" name="テキスト ボックス 84"/>
        <xdr:cNvSpPr txBox="1"/>
      </xdr:nvSpPr>
      <xdr:spPr>
        <a:xfrm>
          <a:off x="3530111" y="592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165938</xdr:rowOff>
    </xdr:from>
    <xdr:to>
      <xdr:col>4</xdr:col>
      <xdr:colOff>206375</xdr:colOff>
      <xdr:row>36</xdr:row>
      <xdr:rowOff>96088</xdr:rowOff>
    </xdr:to>
    <xdr:sp macro="" textlink="">
      <xdr:nvSpPr>
        <xdr:cNvPr id="86" name="円/楕円 85"/>
        <xdr:cNvSpPr/>
      </xdr:nvSpPr>
      <xdr:spPr>
        <a:xfrm>
          <a:off x="2857500" y="61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112615</xdr:rowOff>
    </xdr:from>
    <xdr:ext cx="534377" cy="259045"/>
    <xdr:sp macro="" textlink="">
      <xdr:nvSpPr>
        <xdr:cNvPr id="87" name="テキスト ボックス 86"/>
        <xdr:cNvSpPr txBox="1"/>
      </xdr:nvSpPr>
      <xdr:spPr>
        <a:xfrm>
          <a:off x="2641111" y="59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55622</xdr:rowOff>
    </xdr:from>
    <xdr:to>
      <xdr:col>3</xdr:col>
      <xdr:colOff>3175</xdr:colOff>
      <xdr:row>35</xdr:row>
      <xdr:rowOff>157222</xdr:rowOff>
    </xdr:to>
    <xdr:sp macro="" textlink="">
      <xdr:nvSpPr>
        <xdr:cNvPr id="88" name="円/楕円 87"/>
        <xdr:cNvSpPr/>
      </xdr:nvSpPr>
      <xdr:spPr>
        <a:xfrm>
          <a:off x="1968500" y="605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2299</xdr:rowOff>
    </xdr:from>
    <xdr:ext cx="534377" cy="259045"/>
    <xdr:sp macro="" textlink="">
      <xdr:nvSpPr>
        <xdr:cNvPr id="89" name="テキスト ボックス 88"/>
        <xdr:cNvSpPr txBox="1"/>
      </xdr:nvSpPr>
      <xdr:spPr>
        <a:xfrm>
          <a:off x="1752111" y="583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86516</xdr:rowOff>
    </xdr:from>
    <xdr:to>
      <xdr:col>1</xdr:col>
      <xdr:colOff>485775</xdr:colOff>
      <xdr:row>35</xdr:row>
      <xdr:rowOff>16666</xdr:rowOff>
    </xdr:to>
    <xdr:sp macro="" textlink="">
      <xdr:nvSpPr>
        <xdr:cNvPr id="90" name="円/楕円 89"/>
        <xdr:cNvSpPr/>
      </xdr:nvSpPr>
      <xdr:spPr>
        <a:xfrm>
          <a:off x="1079500" y="591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33193</xdr:rowOff>
    </xdr:from>
    <xdr:ext cx="534377" cy="259045"/>
    <xdr:sp macro="" textlink="">
      <xdr:nvSpPr>
        <xdr:cNvPr id="91" name="テキスト ボックス 90"/>
        <xdr:cNvSpPr txBox="1"/>
      </xdr:nvSpPr>
      <xdr:spPr>
        <a:xfrm>
          <a:off x="863111" y="569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156197</xdr:rowOff>
    </xdr:from>
    <xdr:to>
      <xdr:col>6</xdr:col>
      <xdr:colOff>511175</xdr:colOff>
      <xdr:row>52</xdr:row>
      <xdr:rowOff>160769</xdr:rowOff>
    </xdr:to>
    <xdr:cxnSp macro="">
      <xdr:nvCxnSpPr>
        <xdr:cNvPr id="121" name="直線コネクタ 120"/>
        <xdr:cNvCxnSpPr/>
      </xdr:nvCxnSpPr>
      <xdr:spPr>
        <a:xfrm>
          <a:off x="3797300" y="907159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2862</xdr:rowOff>
    </xdr:from>
    <xdr:ext cx="534377" cy="259045"/>
    <xdr:sp macro="" textlink="">
      <xdr:nvSpPr>
        <xdr:cNvPr id="122" name="物件費平均値テキスト"/>
        <xdr:cNvSpPr txBox="1"/>
      </xdr:nvSpPr>
      <xdr:spPr>
        <a:xfrm>
          <a:off x="4686300" y="943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156197</xdr:rowOff>
    </xdr:from>
    <xdr:to>
      <xdr:col>5</xdr:col>
      <xdr:colOff>358775</xdr:colOff>
      <xdr:row>53</xdr:row>
      <xdr:rowOff>111392</xdr:rowOff>
    </xdr:to>
    <xdr:cxnSp macro="">
      <xdr:nvCxnSpPr>
        <xdr:cNvPr id="124" name="直線コネクタ 123"/>
        <xdr:cNvCxnSpPr/>
      </xdr:nvCxnSpPr>
      <xdr:spPr>
        <a:xfrm flipV="1">
          <a:off x="2908300" y="9071597"/>
          <a:ext cx="889000" cy="1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164025</xdr:rowOff>
    </xdr:from>
    <xdr:ext cx="534377" cy="259045"/>
    <xdr:sp macro="" textlink="">
      <xdr:nvSpPr>
        <xdr:cNvPr id="126" name="テキスト ボックス 125"/>
        <xdr:cNvSpPr txBox="1"/>
      </xdr:nvSpPr>
      <xdr:spPr>
        <a:xfrm>
          <a:off x="3530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111392</xdr:rowOff>
    </xdr:from>
    <xdr:to>
      <xdr:col>4</xdr:col>
      <xdr:colOff>155575</xdr:colOff>
      <xdr:row>53</xdr:row>
      <xdr:rowOff>115774</xdr:rowOff>
    </xdr:to>
    <xdr:cxnSp macro="">
      <xdr:nvCxnSpPr>
        <xdr:cNvPr id="127" name="直線コネクタ 126"/>
        <xdr:cNvCxnSpPr/>
      </xdr:nvCxnSpPr>
      <xdr:spPr>
        <a:xfrm flipV="1">
          <a:off x="2019300" y="9198242"/>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114761</xdr:rowOff>
    </xdr:from>
    <xdr:ext cx="534377" cy="259045"/>
    <xdr:sp macro="" textlink="">
      <xdr:nvSpPr>
        <xdr:cNvPr id="129" name="テキスト ボックス 128"/>
        <xdr:cNvSpPr txBox="1"/>
      </xdr:nvSpPr>
      <xdr:spPr>
        <a:xfrm>
          <a:off x="2641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16142</xdr:rowOff>
    </xdr:from>
    <xdr:to>
      <xdr:col>2</xdr:col>
      <xdr:colOff>638175</xdr:colOff>
      <xdr:row>53</xdr:row>
      <xdr:rowOff>115774</xdr:rowOff>
    </xdr:to>
    <xdr:cxnSp macro="">
      <xdr:nvCxnSpPr>
        <xdr:cNvPr id="130" name="直線コネクタ 129"/>
        <xdr:cNvCxnSpPr/>
      </xdr:nvCxnSpPr>
      <xdr:spPr>
        <a:xfrm>
          <a:off x="1130300" y="9102992"/>
          <a:ext cx="889000" cy="9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118533</xdr:rowOff>
    </xdr:from>
    <xdr:ext cx="534377" cy="259045"/>
    <xdr:sp macro="" textlink="">
      <xdr:nvSpPr>
        <xdr:cNvPr id="132" name="テキスト ボックス 131"/>
        <xdr:cNvSpPr txBox="1"/>
      </xdr:nvSpPr>
      <xdr:spPr>
        <a:xfrm>
          <a:off x="1752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90453</xdr:rowOff>
    </xdr:from>
    <xdr:ext cx="534377" cy="259045"/>
    <xdr:sp macro="" textlink="">
      <xdr:nvSpPr>
        <xdr:cNvPr id="134" name="テキスト ボックス 133"/>
        <xdr:cNvSpPr txBox="1"/>
      </xdr:nvSpPr>
      <xdr:spPr>
        <a:xfrm>
          <a:off x="863111" y="96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109969</xdr:rowOff>
    </xdr:from>
    <xdr:to>
      <xdr:col>6</xdr:col>
      <xdr:colOff>561975</xdr:colOff>
      <xdr:row>53</xdr:row>
      <xdr:rowOff>40119</xdr:rowOff>
    </xdr:to>
    <xdr:sp macro="" textlink="">
      <xdr:nvSpPr>
        <xdr:cNvPr id="140" name="円/楕円 139"/>
        <xdr:cNvSpPr/>
      </xdr:nvSpPr>
      <xdr:spPr>
        <a:xfrm>
          <a:off x="4584700" y="90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132846</xdr:rowOff>
    </xdr:from>
    <xdr:ext cx="534377" cy="259045"/>
    <xdr:sp macro="" textlink="">
      <xdr:nvSpPr>
        <xdr:cNvPr id="141" name="物件費該当値テキスト"/>
        <xdr:cNvSpPr txBox="1"/>
      </xdr:nvSpPr>
      <xdr:spPr>
        <a:xfrm>
          <a:off x="4686300" y="887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58,447</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105397</xdr:rowOff>
    </xdr:from>
    <xdr:to>
      <xdr:col>5</xdr:col>
      <xdr:colOff>409575</xdr:colOff>
      <xdr:row>53</xdr:row>
      <xdr:rowOff>35547</xdr:rowOff>
    </xdr:to>
    <xdr:sp macro="" textlink="">
      <xdr:nvSpPr>
        <xdr:cNvPr id="142" name="円/楕円 141"/>
        <xdr:cNvSpPr/>
      </xdr:nvSpPr>
      <xdr:spPr>
        <a:xfrm>
          <a:off x="3746500" y="90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52074</xdr:rowOff>
    </xdr:from>
    <xdr:ext cx="534377" cy="259045"/>
    <xdr:sp macro="" textlink="">
      <xdr:nvSpPr>
        <xdr:cNvPr id="143" name="テキスト ボックス 142"/>
        <xdr:cNvSpPr txBox="1"/>
      </xdr:nvSpPr>
      <xdr:spPr>
        <a:xfrm>
          <a:off x="3530111" y="87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58,567</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60592</xdr:rowOff>
    </xdr:from>
    <xdr:to>
      <xdr:col>4</xdr:col>
      <xdr:colOff>206375</xdr:colOff>
      <xdr:row>53</xdr:row>
      <xdr:rowOff>162192</xdr:rowOff>
    </xdr:to>
    <xdr:sp macro="" textlink="">
      <xdr:nvSpPr>
        <xdr:cNvPr id="144" name="円/楕円 143"/>
        <xdr:cNvSpPr/>
      </xdr:nvSpPr>
      <xdr:spPr>
        <a:xfrm>
          <a:off x="2857500" y="914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7269</xdr:rowOff>
    </xdr:from>
    <xdr:ext cx="534377" cy="259045"/>
    <xdr:sp macro="" textlink="">
      <xdr:nvSpPr>
        <xdr:cNvPr id="145" name="テキスト ボックス 144"/>
        <xdr:cNvSpPr txBox="1"/>
      </xdr:nvSpPr>
      <xdr:spPr>
        <a:xfrm>
          <a:off x="2641111" y="892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55,243</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64974</xdr:rowOff>
    </xdr:from>
    <xdr:to>
      <xdr:col>3</xdr:col>
      <xdr:colOff>3175</xdr:colOff>
      <xdr:row>53</xdr:row>
      <xdr:rowOff>166574</xdr:rowOff>
    </xdr:to>
    <xdr:sp macro="" textlink="">
      <xdr:nvSpPr>
        <xdr:cNvPr id="146" name="円/楕円 145"/>
        <xdr:cNvSpPr/>
      </xdr:nvSpPr>
      <xdr:spPr>
        <a:xfrm>
          <a:off x="1968500" y="915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11651</xdr:rowOff>
    </xdr:from>
    <xdr:ext cx="534377" cy="259045"/>
    <xdr:sp macro="" textlink="">
      <xdr:nvSpPr>
        <xdr:cNvPr id="147" name="テキスト ボックス 146"/>
        <xdr:cNvSpPr txBox="1"/>
      </xdr:nvSpPr>
      <xdr:spPr>
        <a:xfrm>
          <a:off x="1752111" y="892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55,128</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136792</xdr:rowOff>
    </xdr:from>
    <xdr:to>
      <xdr:col>1</xdr:col>
      <xdr:colOff>485775</xdr:colOff>
      <xdr:row>53</xdr:row>
      <xdr:rowOff>66942</xdr:rowOff>
    </xdr:to>
    <xdr:sp macro="" textlink="">
      <xdr:nvSpPr>
        <xdr:cNvPr id="148" name="円/楕円 147"/>
        <xdr:cNvSpPr/>
      </xdr:nvSpPr>
      <xdr:spPr>
        <a:xfrm>
          <a:off x="1079500" y="905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83469</xdr:rowOff>
    </xdr:from>
    <xdr:ext cx="534377" cy="259045"/>
    <xdr:sp macro="" textlink="">
      <xdr:nvSpPr>
        <xdr:cNvPr id="149" name="テキスト ボックス 148"/>
        <xdr:cNvSpPr txBox="1"/>
      </xdr:nvSpPr>
      <xdr:spPr>
        <a:xfrm>
          <a:off x="863111" y="882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132384</xdr:rowOff>
    </xdr:from>
    <xdr:to>
      <xdr:col>6</xdr:col>
      <xdr:colOff>511175</xdr:colOff>
      <xdr:row>77</xdr:row>
      <xdr:rowOff>161646</xdr:rowOff>
    </xdr:to>
    <xdr:cxnSp macro="">
      <xdr:nvCxnSpPr>
        <xdr:cNvPr id="176" name="直線コネクタ 175"/>
        <xdr:cNvCxnSpPr/>
      </xdr:nvCxnSpPr>
      <xdr:spPr>
        <a:xfrm>
          <a:off x="3797300" y="13334034"/>
          <a:ext cx="8382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67063</xdr:rowOff>
    </xdr:from>
    <xdr:ext cx="469744" cy="259045"/>
    <xdr:sp macro="" textlink="">
      <xdr:nvSpPr>
        <xdr:cNvPr id="177" name="維持補修費平均値テキスト"/>
        <xdr:cNvSpPr txBox="1"/>
      </xdr:nvSpPr>
      <xdr:spPr>
        <a:xfrm>
          <a:off x="4686300" y="1292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132384</xdr:rowOff>
    </xdr:from>
    <xdr:to>
      <xdr:col>5</xdr:col>
      <xdr:colOff>358775</xdr:colOff>
      <xdr:row>77</xdr:row>
      <xdr:rowOff>162103</xdr:rowOff>
    </xdr:to>
    <xdr:cxnSp macro="">
      <xdr:nvCxnSpPr>
        <xdr:cNvPr id="179" name="直線コネクタ 178"/>
        <xdr:cNvCxnSpPr/>
      </xdr:nvCxnSpPr>
      <xdr:spPr>
        <a:xfrm flipV="1">
          <a:off x="2908300" y="13334034"/>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149328</xdr:rowOff>
    </xdr:from>
    <xdr:ext cx="469744" cy="259045"/>
    <xdr:sp macro="" textlink="">
      <xdr:nvSpPr>
        <xdr:cNvPr id="181" name="テキスト ボックス 180"/>
        <xdr:cNvSpPr txBox="1"/>
      </xdr:nvSpPr>
      <xdr:spPr>
        <a:xfrm>
          <a:off x="3562427"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160365</xdr:rowOff>
    </xdr:from>
    <xdr:to>
      <xdr:col>4</xdr:col>
      <xdr:colOff>155575</xdr:colOff>
      <xdr:row>77</xdr:row>
      <xdr:rowOff>162103</xdr:rowOff>
    </xdr:to>
    <xdr:cxnSp macro="">
      <xdr:nvCxnSpPr>
        <xdr:cNvPr id="182" name="直線コネクタ 181"/>
        <xdr:cNvCxnSpPr/>
      </xdr:nvCxnSpPr>
      <xdr:spPr>
        <a:xfrm>
          <a:off x="2019300" y="13362015"/>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1104</xdr:rowOff>
    </xdr:from>
    <xdr:ext cx="469744" cy="259045"/>
    <xdr:sp macro="" textlink="">
      <xdr:nvSpPr>
        <xdr:cNvPr id="184" name="テキスト ボックス 183"/>
        <xdr:cNvSpPr txBox="1"/>
      </xdr:nvSpPr>
      <xdr:spPr>
        <a:xfrm>
          <a:off x="2673427" y="128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160365</xdr:rowOff>
    </xdr:from>
    <xdr:to>
      <xdr:col>2</xdr:col>
      <xdr:colOff>638175</xdr:colOff>
      <xdr:row>77</xdr:row>
      <xdr:rowOff>162835</xdr:rowOff>
    </xdr:to>
    <xdr:cxnSp macro="">
      <xdr:nvCxnSpPr>
        <xdr:cNvPr id="185" name="直線コネクタ 184"/>
        <xdr:cNvCxnSpPr/>
      </xdr:nvCxnSpPr>
      <xdr:spPr>
        <a:xfrm flipV="1">
          <a:off x="1130300" y="13362015"/>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xdr:rowOff>
    </xdr:from>
    <xdr:ext cx="469744" cy="259045"/>
    <xdr:sp macro="" textlink="">
      <xdr:nvSpPr>
        <xdr:cNvPr id="187" name="テキスト ボックス 186"/>
        <xdr:cNvSpPr txBox="1"/>
      </xdr:nvSpPr>
      <xdr:spPr>
        <a:xfrm>
          <a:off x="1784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147957</xdr:rowOff>
    </xdr:from>
    <xdr:ext cx="469744" cy="259045"/>
    <xdr:sp macro="" textlink="">
      <xdr:nvSpPr>
        <xdr:cNvPr id="189" name="テキスト ボックス 188"/>
        <xdr:cNvSpPr txBox="1"/>
      </xdr:nvSpPr>
      <xdr:spPr>
        <a:xfrm>
          <a:off x="895427"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110846</xdr:rowOff>
    </xdr:from>
    <xdr:to>
      <xdr:col>6</xdr:col>
      <xdr:colOff>561975</xdr:colOff>
      <xdr:row>78</xdr:row>
      <xdr:rowOff>40996</xdr:rowOff>
    </xdr:to>
    <xdr:sp macro="" textlink="">
      <xdr:nvSpPr>
        <xdr:cNvPr id="195" name="円/楕円 194"/>
        <xdr:cNvSpPr/>
      </xdr:nvSpPr>
      <xdr:spPr>
        <a:xfrm>
          <a:off x="4584700" y="133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25773</xdr:rowOff>
    </xdr:from>
    <xdr:ext cx="469744" cy="259045"/>
    <xdr:sp macro="" textlink="">
      <xdr:nvSpPr>
        <xdr:cNvPr id="196" name="維持補修費該当値テキスト"/>
        <xdr:cNvSpPr txBox="1"/>
      </xdr:nvSpPr>
      <xdr:spPr>
        <a:xfrm>
          <a:off x="4686300" y="1322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81584</xdr:rowOff>
    </xdr:from>
    <xdr:to>
      <xdr:col>5</xdr:col>
      <xdr:colOff>409575</xdr:colOff>
      <xdr:row>78</xdr:row>
      <xdr:rowOff>11734</xdr:rowOff>
    </xdr:to>
    <xdr:sp macro="" textlink="">
      <xdr:nvSpPr>
        <xdr:cNvPr id="197" name="円/楕円 196"/>
        <xdr:cNvSpPr/>
      </xdr:nvSpPr>
      <xdr:spPr>
        <a:xfrm>
          <a:off x="3746500" y="132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2861</xdr:rowOff>
    </xdr:from>
    <xdr:ext cx="469744" cy="259045"/>
    <xdr:sp macro="" textlink="">
      <xdr:nvSpPr>
        <xdr:cNvPr id="198" name="テキスト ボックス 197"/>
        <xdr:cNvSpPr txBox="1"/>
      </xdr:nvSpPr>
      <xdr:spPr>
        <a:xfrm>
          <a:off x="3562427" y="1337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111303</xdr:rowOff>
    </xdr:from>
    <xdr:to>
      <xdr:col>4</xdr:col>
      <xdr:colOff>206375</xdr:colOff>
      <xdr:row>78</xdr:row>
      <xdr:rowOff>41453</xdr:rowOff>
    </xdr:to>
    <xdr:sp macro="" textlink="">
      <xdr:nvSpPr>
        <xdr:cNvPr id="199" name="円/楕円 198"/>
        <xdr:cNvSpPr/>
      </xdr:nvSpPr>
      <xdr:spPr>
        <a:xfrm>
          <a:off x="2857500" y="1331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32580</xdr:rowOff>
    </xdr:from>
    <xdr:ext cx="469744" cy="259045"/>
    <xdr:sp macro="" textlink="">
      <xdr:nvSpPr>
        <xdr:cNvPr id="200" name="テキスト ボックス 199"/>
        <xdr:cNvSpPr txBox="1"/>
      </xdr:nvSpPr>
      <xdr:spPr>
        <a:xfrm>
          <a:off x="2673427" y="134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109565</xdr:rowOff>
    </xdr:from>
    <xdr:to>
      <xdr:col>3</xdr:col>
      <xdr:colOff>3175</xdr:colOff>
      <xdr:row>78</xdr:row>
      <xdr:rowOff>39715</xdr:rowOff>
    </xdr:to>
    <xdr:sp macro="" textlink="">
      <xdr:nvSpPr>
        <xdr:cNvPr id="201" name="円/楕円 200"/>
        <xdr:cNvSpPr/>
      </xdr:nvSpPr>
      <xdr:spPr>
        <a:xfrm>
          <a:off x="1968500" y="133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30842</xdr:rowOff>
    </xdr:from>
    <xdr:ext cx="469744" cy="259045"/>
    <xdr:sp macro="" textlink="">
      <xdr:nvSpPr>
        <xdr:cNvPr id="202" name="テキスト ボックス 201"/>
        <xdr:cNvSpPr txBox="1"/>
      </xdr:nvSpPr>
      <xdr:spPr>
        <a:xfrm>
          <a:off x="1784427" y="1340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112035</xdr:rowOff>
    </xdr:from>
    <xdr:to>
      <xdr:col>1</xdr:col>
      <xdr:colOff>485775</xdr:colOff>
      <xdr:row>78</xdr:row>
      <xdr:rowOff>42185</xdr:rowOff>
    </xdr:to>
    <xdr:sp macro="" textlink="">
      <xdr:nvSpPr>
        <xdr:cNvPr id="203" name="円/楕円 202"/>
        <xdr:cNvSpPr/>
      </xdr:nvSpPr>
      <xdr:spPr>
        <a:xfrm>
          <a:off x="1079500" y="133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33312</xdr:rowOff>
    </xdr:from>
    <xdr:ext cx="469744" cy="259045"/>
    <xdr:sp macro="" textlink="">
      <xdr:nvSpPr>
        <xdr:cNvPr id="204" name="テキスト ボックス 203"/>
        <xdr:cNvSpPr txBox="1"/>
      </xdr:nvSpPr>
      <xdr:spPr>
        <a:xfrm>
          <a:off x="895427" y="1340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160251</xdr:rowOff>
    </xdr:from>
    <xdr:to>
      <xdr:col>6</xdr:col>
      <xdr:colOff>511175</xdr:colOff>
      <xdr:row>96</xdr:row>
      <xdr:rowOff>93957</xdr:rowOff>
    </xdr:to>
    <xdr:cxnSp macro="">
      <xdr:nvCxnSpPr>
        <xdr:cNvPr id="232" name="直線コネクタ 231"/>
        <xdr:cNvCxnSpPr/>
      </xdr:nvCxnSpPr>
      <xdr:spPr>
        <a:xfrm flipV="1">
          <a:off x="3797300" y="16448001"/>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167693</xdr:rowOff>
    </xdr:from>
    <xdr:ext cx="534377" cy="259045"/>
    <xdr:sp macro="" textlink="">
      <xdr:nvSpPr>
        <xdr:cNvPr id="233" name="扶助費平均値テキスト"/>
        <xdr:cNvSpPr txBox="1"/>
      </xdr:nvSpPr>
      <xdr:spPr>
        <a:xfrm>
          <a:off x="4686300" y="16112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93957</xdr:rowOff>
    </xdr:from>
    <xdr:to>
      <xdr:col>5</xdr:col>
      <xdr:colOff>358775</xdr:colOff>
      <xdr:row>97</xdr:row>
      <xdr:rowOff>38888</xdr:rowOff>
    </xdr:to>
    <xdr:cxnSp macro="">
      <xdr:nvCxnSpPr>
        <xdr:cNvPr id="235" name="直線コネクタ 234"/>
        <xdr:cNvCxnSpPr/>
      </xdr:nvCxnSpPr>
      <xdr:spPr>
        <a:xfrm flipV="1">
          <a:off x="2908300" y="16553157"/>
          <a:ext cx="889000" cy="11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169857</xdr:rowOff>
    </xdr:from>
    <xdr:ext cx="534377" cy="259045"/>
    <xdr:sp macro="" textlink="">
      <xdr:nvSpPr>
        <xdr:cNvPr id="237" name="テキスト ボックス 236"/>
        <xdr:cNvSpPr txBox="1"/>
      </xdr:nvSpPr>
      <xdr:spPr>
        <a:xfrm>
          <a:off x="3530111" y="161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38888</xdr:rowOff>
    </xdr:from>
    <xdr:to>
      <xdr:col>4</xdr:col>
      <xdr:colOff>155575</xdr:colOff>
      <xdr:row>97</xdr:row>
      <xdr:rowOff>67416</xdr:rowOff>
    </xdr:to>
    <xdr:cxnSp macro="">
      <xdr:nvCxnSpPr>
        <xdr:cNvPr id="238" name="直線コネクタ 237"/>
        <xdr:cNvCxnSpPr/>
      </xdr:nvCxnSpPr>
      <xdr:spPr>
        <a:xfrm flipV="1">
          <a:off x="2019300" y="16669538"/>
          <a:ext cx="889000" cy="2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114718</xdr:rowOff>
    </xdr:from>
    <xdr:ext cx="534377" cy="259045"/>
    <xdr:sp macro="" textlink="">
      <xdr:nvSpPr>
        <xdr:cNvPr id="240" name="テキスト ボックス 239"/>
        <xdr:cNvSpPr txBox="1"/>
      </xdr:nvSpPr>
      <xdr:spPr>
        <a:xfrm>
          <a:off x="2641111" y="162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11204</xdr:rowOff>
    </xdr:from>
    <xdr:to>
      <xdr:col>2</xdr:col>
      <xdr:colOff>638175</xdr:colOff>
      <xdr:row>97</xdr:row>
      <xdr:rowOff>67416</xdr:rowOff>
    </xdr:to>
    <xdr:cxnSp macro="">
      <xdr:nvCxnSpPr>
        <xdr:cNvPr id="241" name="直線コネクタ 240"/>
        <xdr:cNvCxnSpPr/>
      </xdr:nvCxnSpPr>
      <xdr:spPr>
        <a:xfrm>
          <a:off x="1130300" y="16641854"/>
          <a:ext cx="889000" cy="5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151477</xdr:rowOff>
    </xdr:from>
    <xdr:ext cx="534377" cy="259045"/>
    <xdr:sp macro="" textlink="">
      <xdr:nvSpPr>
        <xdr:cNvPr id="243" name="テキスト ボックス 242"/>
        <xdr:cNvSpPr txBox="1"/>
      </xdr:nvSpPr>
      <xdr:spPr>
        <a:xfrm>
          <a:off x="1752111" y="162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149260</xdr:rowOff>
    </xdr:from>
    <xdr:ext cx="534377" cy="259045"/>
    <xdr:sp macro="" textlink="">
      <xdr:nvSpPr>
        <xdr:cNvPr id="245" name="テキスト ボックス 244"/>
        <xdr:cNvSpPr txBox="1"/>
      </xdr:nvSpPr>
      <xdr:spPr>
        <a:xfrm>
          <a:off x="863111" y="162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109451</xdr:rowOff>
    </xdr:from>
    <xdr:to>
      <xdr:col>6</xdr:col>
      <xdr:colOff>561975</xdr:colOff>
      <xdr:row>96</xdr:row>
      <xdr:rowOff>39601</xdr:rowOff>
    </xdr:to>
    <xdr:sp macro="" textlink="">
      <xdr:nvSpPr>
        <xdr:cNvPr id="251" name="円/楕円 250"/>
        <xdr:cNvSpPr/>
      </xdr:nvSpPr>
      <xdr:spPr>
        <a:xfrm>
          <a:off x="4584700" y="163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87878</xdr:rowOff>
    </xdr:from>
    <xdr:ext cx="534377" cy="259045"/>
    <xdr:sp macro="" textlink="">
      <xdr:nvSpPr>
        <xdr:cNvPr id="252" name="扶助費該当値テキスト"/>
        <xdr:cNvSpPr txBox="1"/>
      </xdr:nvSpPr>
      <xdr:spPr>
        <a:xfrm>
          <a:off x="4686300" y="1637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81,601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43157</xdr:rowOff>
    </xdr:from>
    <xdr:to>
      <xdr:col>5</xdr:col>
      <xdr:colOff>409575</xdr:colOff>
      <xdr:row>96</xdr:row>
      <xdr:rowOff>144757</xdr:rowOff>
    </xdr:to>
    <xdr:sp macro="" textlink="">
      <xdr:nvSpPr>
        <xdr:cNvPr id="253" name="円/楕円 252"/>
        <xdr:cNvSpPr/>
      </xdr:nvSpPr>
      <xdr:spPr>
        <a:xfrm>
          <a:off x="3746500" y="1650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135884</xdr:rowOff>
    </xdr:from>
    <xdr:ext cx="534377" cy="259045"/>
    <xdr:sp macro="" textlink="">
      <xdr:nvSpPr>
        <xdr:cNvPr id="254" name="テキスト ボックス 253"/>
        <xdr:cNvSpPr txBox="1"/>
      </xdr:nvSpPr>
      <xdr:spPr>
        <a:xfrm>
          <a:off x="3530111" y="1659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159538</xdr:rowOff>
    </xdr:from>
    <xdr:to>
      <xdr:col>4</xdr:col>
      <xdr:colOff>206375</xdr:colOff>
      <xdr:row>97</xdr:row>
      <xdr:rowOff>89688</xdr:rowOff>
    </xdr:to>
    <xdr:sp macro="" textlink="">
      <xdr:nvSpPr>
        <xdr:cNvPr id="255" name="円/楕円 254"/>
        <xdr:cNvSpPr/>
      </xdr:nvSpPr>
      <xdr:spPr>
        <a:xfrm>
          <a:off x="2857500" y="1661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80815</xdr:rowOff>
    </xdr:from>
    <xdr:ext cx="534377" cy="259045"/>
    <xdr:sp macro="" textlink="">
      <xdr:nvSpPr>
        <xdr:cNvPr id="256" name="テキスト ボックス 255"/>
        <xdr:cNvSpPr txBox="1"/>
      </xdr:nvSpPr>
      <xdr:spPr>
        <a:xfrm>
          <a:off x="2641111" y="1671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16616</xdr:rowOff>
    </xdr:from>
    <xdr:to>
      <xdr:col>3</xdr:col>
      <xdr:colOff>3175</xdr:colOff>
      <xdr:row>97</xdr:row>
      <xdr:rowOff>118216</xdr:rowOff>
    </xdr:to>
    <xdr:sp macro="" textlink="">
      <xdr:nvSpPr>
        <xdr:cNvPr id="257" name="円/楕円 256"/>
        <xdr:cNvSpPr/>
      </xdr:nvSpPr>
      <xdr:spPr>
        <a:xfrm>
          <a:off x="1968500" y="1664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109343</xdr:rowOff>
    </xdr:from>
    <xdr:ext cx="534377" cy="259045"/>
    <xdr:sp macro="" textlink="">
      <xdr:nvSpPr>
        <xdr:cNvPr id="258" name="テキスト ボックス 257"/>
        <xdr:cNvSpPr txBox="1"/>
      </xdr:nvSpPr>
      <xdr:spPr>
        <a:xfrm>
          <a:off x="1752111" y="167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131854</xdr:rowOff>
    </xdr:from>
    <xdr:to>
      <xdr:col>1</xdr:col>
      <xdr:colOff>485775</xdr:colOff>
      <xdr:row>97</xdr:row>
      <xdr:rowOff>62004</xdr:rowOff>
    </xdr:to>
    <xdr:sp macro="" textlink="">
      <xdr:nvSpPr>
        <xdr:cNvPr id="259" name="円/楕円 258"/>
        <xdr:cNvSpPr/>
      </xdr:nvSpPr>
      <xdr:spPr>
        <a:xfrm>
          <a:off x="1079500" y="1659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53131</xdr:rowOff>
    </xdr:from>
    <xdr:ext cx="534377" cy="259045"/>
    <xdr:sp macro="" textlink="">
      <xdr:nvSpPr>
        <xdr:cNvPr id="260" name="テキスト ボックス 259"/>
        <xdr:cNvSpPr txBox="1"/>
      </xdr:nvSpPr>
      <xdr:spPr>
        <a:xfrm>
          <a:off x="863111" y="1668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71082</xdr:rowOff>
    </xdr:from>
    <xdr:to>
      <xdr:col>15</xdr:col>
      <xdr:colOff>180975</xdr:colOff>
      <xdr:row>36</xdr:row>
      <xdr:rowOff>8179</xdr:rowOff>
    </xdr:to>
    <xdr:cxnSp macro="">
      <xdr:nvCxnSpPr>
        <xdr:cNvPr id="289" name="直線コネクタ 288"/>
        <xdr:cNvCxnSpPr/>
      </xdr:nvCxnSpPr>
      <xdr:spPr>
        <a:xfrm>
          <a:off x="9639300" y="6071832"/>
          <a:ext cx="838200" cy="10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114406</xdr:rowOff>
    </xdr:from>
    <xdr:ext cx="534377" cy="259045"/>
    <xdr:sp macro="" textlink="">
      <xdr:nvSpPr>
        <xdr:cNvPr id="290" name="補助費等平均値テキスト"/>
        <xdr:cNvSpPr txBox="1"/>
      </xdr:nvSpPr>
      <xdr:spPr>
        <a:xfrm>
          <a:off x="10528300" y="594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71082</xdr:rowOff>
    </xdr:from>
    <xdr:to>
      <xdr:col>14</xdr:col>
      <xdr:colOff>28575</xdr:colOff>
      <xdr:row>36</xdr:row>
      <xdr:rowOff>15018</xdr:rowOff>
    </xdr:to>
    <xdr:cxnSp macro="">
      <xdr:nvCxnSpPr>
        <xdr:cNvPr id="292" name="直線コネクタ 291"/>
        <xdr:cNvCxnSpPr/>
      </xdr:nvCxnSpPr>
      <xdr:spPr>
        <a:xfrm flipV="1">
          <a:off x="8750300" y="6071832"/>
          <a:ext cx="889000" cy="11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61441</xdr:rowOff>
    </xdr:from>
    <xdr:ext cx="534377" cy="259045"/>
    <xdr:sp macro="" textlink="">
      <xdr:nvSpPr>
        <xdr:cNvPr id="294" name="テキスト ボックス 293"/>
        <xdr:cNvSpPr txBox="1"/>
      </xdr:nvSpPr>
      <xdr:spPr>
        <a:xfrm>
          <a:off x="9372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15018</xdr:rowOff>
    </xdr:from>
    <xdr:to>
      <xdr:col>12</xdr:col>
      <xdr:colOff>511175</xdr:colOff>
      <xdr:row>36</xdr:row>
      <xdr:rowOff>36354</xdr:rowOff>
    </xdr:to>
    <xdr:cxnSp macro="">
      <xdr:nvCxnSpPr>
        <xdr:cNvPr id="295" name="直線コネクタ 294"/>
        <xdr:cNvCxnSpPr/>
      </xdr:nvCxnSpPr>
      <xdr:spPr>
        <a:xfrm flipV="1">
          <a:off x="7861300" y="618721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44969</xdr:rowOff>
    </xdr:from>
    <xdr:ext cx="534377" cy="259045"/>
    <xdr:sp macro="" textlink="">
      <xdr:nvSpPr>
        <xdr:cNvPr id="297" name="テキスト ボックス 296"/>
        <xdr:cNvSpPr txBox="1"/>
      </xdr:nvSpPr>
      <xdr:spPr>
        <a:xfrm>
          <a:off x="8483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161779</xdr:rowOff>
    </xdr:from>
    <xdr:to>
      <xdr:col>11</xdr:col>
      <xdr:colOff>307975</xdr:colOff>
      <xdr:row>36</xdr:row>
      <xdr:rowOff>36354</xdr:rowOff>
    </xdr:to>
    <xdr:cxnSp macro="">
      <xdr:nvCxnSpPr>
        <xdr:cNvPr id="298" name="直線コネクタ 297"/>
        <xdr:cNvCxnSpPr/>
      </xdr:nvCxnSpPr>
      <xdr:spPr>
        <a:xfrm>
          <a:off x="6972300" y="6162529"/>
          <a:ext cx="889000" cy="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80091</xdr:rowOff>
    </xdr:from>
    <xdr:ext cx="534377" cy="259045"/>
    <xdr:sp macro="" textlink="">
      <xdr:nvSpPr>
        <xdr:cNvPr id="300" name="テキスト ボックス 299"/>
        <xdr:cNvSpPr txBox="1"/>
      </xdr:nvSpPr>
      <xdr:spPr>
        <a:xfrm>
          <a:off x="7594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124648</xdr:rowOff>
    </xdr:from>
    <xdr:ext cx="534377" cy="259045"/>
    <xdr:sp macro="" textlink="">
      <xdr:nvSpPr>
        <xdr:cNvPr id="302" name="テキスト ボックス 301"/>
        <xdr:cNvSpPr txBox="1"/>
      </xdr:nvSpPr>
      <xdr:spPr>
        <a:xfrm>
          <a:off x="6705111" y="62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128829</xdr:rowOff>
    </xdr:from>
    <xdr:to>
      <xdr:col>15</xdr:col>
      <xdr:colOff>231775</xdr:colOff>
      <xdr:row>36</xdr:row>
      <xdr:rowOff>58979</xdr:rowOff>
    </xdr:to>
    <xdr:sp macro="" textlink="">
      <xdr:nvSpPr>
        <xdr:cNvPr id="308" name="円/楕円 307"/>
        <xdr:cNvSpPr/>
      </xdr:nvSpPr>
      <xdr:spPr>
        <a:xfrm>
          <a:off x="10426700" y="6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107256</xdr:rowOff>
    </xdr:from>
    <xdr:ext cx="534377" cy="259045"/>
    <xdr:sp macro="" textlink="">
      <xdr:nvSpPr>
        <xdr:cNvPr id="309" name="補助費等該当値テキスト"/>
        <xdr:cNvSpPr txBox="1"/>
      </xdr:nvSpPr>
      <xdr:spPr>
        <a:xfrm>
          <a:off x="10528300" y="61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28,904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20282</xdr:rowOff>
    </xdr:from>
    <xdr:to>
      <xdr:col>14</xdr:col>
      <xdr:colOff>79375</xdr:colOff>
      <xdr:row>35</xdr:row>
      <xdr:rowOff>121882</xdr:rowOff>
    </xdr:to>
    <xdr:sp macro="" textlink="">
      <xdr:nvSpPr>
        <xdr:cNvPr id="310" name="円/楕円 309"/>
        <xdr:cNvSpPr/>
      </xdr:nvSpPr>
      <xdr:spPr>
        <a:xfrm>
          <a:off x="9588500" y="602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138409</xdr:rowOff>
    </xdr:from>
    <xdr:ext cx="534377" cy="259045"/>
    <xdr:sp macro="" textlink="">
      <xdr:nvSpPr>
        <xdr:cNvPr id="311" name="テキスト ボックス 310"/>
        <xdr:cNvSpPr txBox="1"/>
      </xdr:nvSpPr>
      <xdr:spPr>
        <a:xfrm>
          <a:off x="9372111" y="579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135668</xdr:rowOff>
    </xdr:from>
    <xdr:to>
      <xdr:col>12</xdr:col>
      <xdr:colOff>561975</xdr:colOff>
      <xdr:row>36</xdr:row>
      <xdr:rowOff>65818</xdr:rowOff>
    </xdr:to>
    <xdr:sp macro="" textlink="">
      <xdr:nvSpPr>
        <xdr:cNvPr id="312" name="円/楕円 311"/>
        <xdr:cNvSpPr/>
      </xdr:nvSpPr>
      <xdr:spPr>
        <a:xfrm>
          <a:off x="8699500" y="613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56945</xdr:rowOff>
    </xdr:from>
    <xdr:ext cx="534377" cy="259045"/>
    <xdr:sp macro="" textlink="">
      <xdr:nvSpPr>
        <xdr:cNvPr id="313" name="テキスト ボックス 312"/>
        <xdr:cNvSpPr txBox="1"/>
      </xdr:nvSpPr>
      <xdr:spPr>
        <a:xfrm>
          <a:off x="8483111" y="622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157004</xdr:rowOff>
    </xdr:from>
    <xdr:to>
      <xdr:col>11</xdr:col>
      <xdr:colOff>358775</xdr:colOff>
      <xdr:row>36</xdr:row>
      <xdr:rowOff>87154</xdr:rowOff>
    </xdr:to>
    <xdr:sp macro="" textlink="">
      <xdr:nvSpPr>
        <xdr:cNvPr id="314" name="円/楕円 313"/>
        <xdr:cNvSpPr/>
      </xdr:nvSpPr>
      <xdr:spPr>
        <a:xfrm>
          <a:off x="7810500" y="615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103681</xdr:rowOff>
    </xdr:from>
    <xdr:ext cx="534377" cy="259045"/>
    <xdr:sp macro="" textlink="">
      <xdr:nvSpPr>
        <xdr:cNvPr id="315" name="テキスト ボックス 314"/>
        <xdr:cNvSpPr txBox="1"/>
      </xdr:nvSpPr>
      <xdr:spPr>
        <a:xfrm>
          <a:off x="7594111" y="59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110979</xdr:rowOff>
    </xdr:from>
    <xdr:to>
      <xdr:col>10</xdr:col>
      <xdr:colOff>155575</xdr:colOff>
      <xdr:row>36</xdr:row>
      <xdr:rowOff>41129</xdr:rowOff>
    </xdr:to>
    <xdr:sp macro="" textlink="">
      <xdr:nvSpPr>
        <xdr:cNvPr id="316" name="円/楕円 315"/>
        <xdr:cNvSpPr/>
      </xdr:nvSpPr>
      <xdr:spPr>
        <a:xfrm>
          <a:off x="6921500" y="611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57656</xdr:rowOff>
    </xdr:from>
    <xdr:ext cx="534377" cy="259045"/>
    <xdr:sp macro="" textlink="">
      <xdr:nvSpPr>
        <xdr:cNvPr id="317" name="テキスト ボックス 316"/>
        <xdr:cNvSpPr txBox="1"/>
      </xdr:nvSpPr>
      <xdr:spPr>
        <a:xfrm>
          <a:off x="6705111" y="588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122029</xdr:rowOff>
    </xdr:from>
    <xdr:to>
      <xdr:col>15</xdr:col>
      <xdr:colOff>180975</xdr:colOff>
      <xdr:row>56</xdr:row>
      <xdr:rowOff>68605</xdr:rowOff>
    </xdr:to>
    <xdr:cxnSp macro="">
      <xdr:nvCxnSpPr>
        <xdr:cNvPr id="345" name="直線コネクタ 344"/>
        <xdr:cNvCxnSpPr/>
      </xdr:nvCxnSpPr>
      <xdr:spPr>
        <a:xfrm flipV="1">
          <a:off x="9639300" y="9208879"/>
          <a:ext cx="838200" cy="46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43232</xdr:rowOff>
    </xdr:from>
    <xdr:ext cx="534377" cy="259045"/>
    <xdr:sp macro="" textlink="">
      <xdr:nvSpPr>
        <xdr:cNvPr id="346" name="普通建設事業費平均値テキスト"/>
        <xdr:cNvSpPr txBox="1"/>
      </xdr:nvSpPr>
      <xdr:spPr>
        <a:xfrm>
          <a:off x="10528300" y="9472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58890</xdr:rowOff>
    </xdr:from>
    <xdr:to>
      <xdr:col>14</xdr:col>
      <xdr:colOff>28575</xdr:colOff>
      <xdr:row>56</xdr:row>
      <xdr:rowOff>68605</xdr:rowOff>
    </xdr:to>
    <xdr:cxnSp macro="">
      <xdr:nvCxnSpPr>
        <xdr:cNvPr id="348" name="直線コネクタ 347"/>
        <xdr:cNvCxnSpPr/>
      </xdr:nvCxnSpPr>
      <xdr:spPr>
        <a:xfrm>
          <a:off x="8750300" y="9488640"/>
          <a:ext cx="889000" cy="1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50161</xdr:rowOff>
    </xdr:from>
    <xdr:ext cx="534377" cy="259045"/>
    <xdr:sp macro="" textlink="">
      <xdr:nvSpPr>
        <xdr:cNvPr id="350" name="テキスト ボックス 349"/>
        <xdr:cNvSpPr txBox="1"/>
      </xdr:nvSpPr>
      <xdr:spPr>
        <a:xfrm>
          <a:off x="9372111" y="93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58890</xdr:rowOff>
    </xdr:from>
    <xdr:to>
      <xdr:col>12</xdr:col>
      <xdr:colOff>511175</xdr:colOff>
      <xdr:row>56</xdr:row>
      <xdr:rowOff>131905</xdr:rowOff>
    </xdr:to>
    <xdr:cxnSp macro="">
      <xdr:nvCxnSpPr>
        <xdr:cNvPr id="351" name="直線コネクタ 350"/>
        <xdr:cNvCxnSpPr/>
      </xdr:nvCxnSpPr>
      <xdr:spPr>
        <a:xfrm flipV="1">
          <a:off x="7861300" y="9488640"/>
          <a:ext cx="889000" cy="24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39095</xdr:rowOff>
    </xdr:from>
    <xdr:ext cx="534377" cy="259045"/>
    <xdr:sp macro="" textlink="">
      <xdr:nvSpPr>
        <xdr:cNvPr id="353" name="テキスト ボックス 352"/>
        <xdr:cNvSpPr txBox="1"/>
      </xdr:nvSpPr>
      <xdr:spPr>
        <a:xfrm>
          <a:off x="8483111" y="96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157302</xdr:rowOff>
    </xdr:from>
    <xdr:to>
      <xdr:col>11</xdr:col>
      <xdr:colOff>307975</xdr:colOff>
      <xdr:row>56</xdr:row>
      <xdr:rowOff>131905</xdr:rowOff>
    </xdr:to>
    <xdr:cxnSp macro="">
      <xdr:nvCxnSpPr>
        <xdr:cNvPr id="354" name="直線コネクタ 353"/>
        <xdr:cNvCxnSpPr/>
      </xdr:nvCxnSpPr>
      <xdr:spPr>
        <a:xfrm>
          <a:off x="6972300" y="9244152"/>
          <a:ext cx="889000" cy="48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114399</xdr:rowOff>
    </xdr:from>
    <xdr:ext cx="534377" cy="259045"/>
    <xdr:sp macro="" textlink="">
      <xdr:nvSpPr>
        <xdr:cNvPr id="356" name="テキスト ボックス 355"/>
        <xdr:cNvSpPr txBox="1"/>
      </xdr:nvSpPr>
      <xdr:spPr>
        <a:xfrm>
          <a:off x="7594111" y="93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141279</xdr:rowOff>
    </xdr:from>
    <xdr:ext cx="534377" cy="259045"/>
    <xdr:sp macro="" textlink="">
      <xdr:nvSpPr>
        <xdr:cNvPr id="358" name="テキスト ボックス 357"/>
        <xdr:cNvSpPr txBox="1"/>
      </xdr:nvSpPr>
      <xdr:spPr>
        <a:xfrm>
          <a:off x="6705111" y="97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71229</xdr:rowOff>
    </xdr:from>
    <xdr:to>
      <xdr:col>15</xdr:col>
      <xdr:colOff>231775</xdr:colOff>
      <xdr:row>54</xdr:row>
      <xdr:rowOff>1379</xdr:rowOff>
    </xdr:to>
    <xdr:sp macro="" textlink="">
      <xdr:nvSpPr>
        <xdr:cNvPr id="364" name="円/楕円 363"/>
        <xdr:cNvSpPr/>
      </xdr:nvSpPr>
      <xdr:spPr>
        <a:xfrm>
          <a:off x="10426700" y="91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94106</xdr:rowOff>
    </xdr:from>
    <xdr:ext cx="534377" cy="259045"/>
    <xdr:sp macro="" textlink="">
      <xdr:nvSpPr>
        <xdr:cNvPr id="365" name="普通建設事業費該当値テキスト"/>
        <xdr:cNvSpPr txBox="1"/>
      </xdr:nvSpPr>
      <xdr:spPr>
        <a:xfrm>
          <a:off x="10528300" y="900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58,273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17805</xdr:rowOff>
    </xdr:from>
    <xdr:to>
      <xdr:col>14</xdr:col>
      <xdr:colOff>79375</xdr:colOff>
      <xdr:row>56</xdr:row>
      <xdr:rowOff>119405</xdr:rowOff>
    </xdr:to>
    <xdr:sp macro="" textlink="">
      <xdr:nvSpPr>
        <xdr:cNvPr id="366" name="円/楕円 365"/>
        <xdr:cNvSpPr/>
      </xdr:nvSpPr>
      <xdr:spPr>
        <a:xfrm>
          <a:off x="9588500" y="96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110532</xdr:rowOff>
    </xdr:from>
    <xdr:ext cx="534377" cy="259045"/>
    <xdr:sp macro="" textlink="">
      <xdr:nvSpPr>
        <xdr:cNvPr id="367" name="テキスト ボックス 366"/>
        <xdr:cNvSpPr txBox="1"/>
      </xdr:nvSpPr>
      <xdr:spPr>
        <a:xfrm>
          <a:off x="9372111" y="971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8090</xdr:rowOff>
    </xdr:from>
    <xdr:to>
      <xdr:col>12</xdr:col>
      <xdr:colOff>561975</xdr:colOff>
      <xdr:row>55</xdr:row>
      <xdr:rowOff>109690</xdr:rowOff>
    </xdr:to>
    <xdr:sp macro="" textlink="">
      <xdr:nvSpPr>
        <xdr:cNvPr id="368" name="円/楕円 367"/>
        <xdr:cNvSpPr/>
      </xdr:nvSpPr>
      <xdr:spPr>
        <a:xfrm>
          <a:off x="8699500" y="94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126217</xdr:rowOff>
    </xdr:from>
    <xdr:ext cx="534377" cy="259045"/>
    <xdr:sp macro="" textlink="">
      <xdr:nvSpPr>
        <xdr:cNvPr id="369" name="テキスト ボックス 368"/>
        <xdr:cNvSpPr txBox="1"/>
      </xdr:nvSpPr>
      <xdr:spPr>
        <a:xfrm>
          <a:off x="8483111" y="92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81105</xdr:rowOff>
    </xdr:from>
    <xdr:to>
      <xdr:col>11</xdr:col>
      <xdr:colOff>358775</xdr:colOff>
      <xdr:row>57</xdr:row>
      <xdr:rowOff>11255</xdr:rowOff>
    </xdr:to>
    <xdr:sp macro="" textlink="">
      <xdr:nvSpPr>
        <xdr:cNvPr id="370" name="円/楕円 369"/>
        <xdr:cNvSpPr/>
      </xdr:nvSpPr>
      <xdr:spPr>
        <a:xfrm>
          <a:off x="7810500" y="968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2382</xdr:rowOff>
    </xdr:from>
    <xdr:ext cx="534377" cy="259045"/>
    <xdr:sp macro="" textlink="">
      <xdr:nvSpPr>
        <xdr:cNvPr id="371" name="テキスト ボックス 370"/>
        <xdr:cNvSpPr txBox="1"/>
      </xdr:nvSpPr>
      <xdr:spPr>
        <a:xfrm>
          <a:off x="7594111" y="977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35,341</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106502</xdr:rowOff>
    </xdr:from>
    <xdr:to>
      <xdr:col>10</xdr:col>
      <xdr:colOff>155575</xdr:colOff>
      <xdr:row>54</xdr:row>
      <xdr:rowOff>36652</xdr:rowOff>
    </xdr:to>
    <xdr:sp macro="" textlink="">
      <xdr:nvSpPr>
        <xdr:cNvPr id="372" name="円/楕円 371"/>
        <xdr:cNvSpPr/>
      </xdr:nvSpPr>
      <xdr:spPr>
        <a:xfrm>
          <a:off x="6921500" y="91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53179</xdr:rowOff>
    </xdr:from>
    <xdr:ext cx="534377" cy="259045"/>
    <xdr:sp macro="" textlink="">
      <xdr:nvSpPr>
        <xdr:cNvPr id="373" name="テキスト ボックス 372"/>
        <xdr:cNvSpPr txBox="1"/>
      </xdr:nvSpPr>
      <xdr:spPr>
        <a:xfrm>
          <a:off x="6705111" y="89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124544</xdr:rowOff>
    </xdr:from>
    <xdr:to>
      <xdr:col>15</xdr:col>
      <xdr:colOff>180975</xdr:colOff>
      <xdr:row>77</xdr:row>
      <xdr:rowOff>20233</xdr:rowOff>
    </xdr:to>
    <xdr:cxnSp macro="">
      <xdr:nvCxnSpPr>
        <xdr:cNvPr id="400" name="直線コネクタ 399"/>
        <xdr:cNvCxnSpPr/>
      </xdr:nvCxnSpPr>
      <xdr:spPr>
        <a:xfrm flipV="1">
          <a:off x="9639300" y="12468944"/>
          <a:ext cx="838200" cy="75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32625</xdr:rowOff>
    </xdr:from>
    <xdr:ext cx="534377" cy="259045"/>
    <xdr:sp macro="" textlink="">
      <xdr:nvSpPr>
        <xdr:cNvPr id="401" name="普通建設事業費 （ うち新規整備　）平均値テキスト"/>
        <xdr:cNvSpPr txBox="1"/>
      </xdr:nvSpPr>
      <xdr:spPr>
        <a:xfrm>
          <a:off x="10528300" y="130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59306</xdr:rowOff>
    </xdr:from>
    <xdr:ext cx="534377" cy="259045"/>
    <xdr:sp macro="" textlink="">
      <xdr:nvSpPr>
        <xdr:cNvPr id="404" name="テキスト ボックス 403"/>
        <xdr:cNvSpPr txBox="1"/>
      </xdr:nvSpPr>
      <xdr:spPr>
        <a:xfrm>
          <a:off x="9372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73744</xdr:rowOff>
    </xdr:from>
    <xdr:to>
      <xdr:col>15</xdr:col>
      <xdr:colOff>231775</xdr:colOff>
      <xdr:row>73</xdr:row>
      <xdr:rowOff>3894</xdr:rowOff>
    </xdr:to>
    <xdr:sp macro="" textlink="">
      <xdr:nvSpPr>
        <xdr:cNvPr id="410" name="円/楕円 409"/>
        <xdr:cNvSpPr/>
      </xdr:nvSpPr>
      <xdr:spPr>
        <a:xfrm>
          <a:off x="10426700" y="1241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96621</xdr:rowOff>
    </xdr:from>
    <xdr:ext cx="534377" cy="259045"/>
    <xdr:sp macro="" textlink="">
      <xdr:nvSpPr>
        <xdr:cNvPr id="411" name="普通建設事業費 （ うち新規整備　）該当値テキスト"/>
        <xdr:cNvSpPr txBox="1"/>
      </xdr:nvSpPr>
      <xdr:spPr>
        <a:xfrm>
          <a:off x="10528300" y="1226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45,663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140883</xdr:rowOff>
    </xdr:from>
    <xdr:to>
      <xdr:col>14</xdr:col>
      <xdr:colOff>79375</xdr:colOff>
      <xdr:row>77</xdr:row>
      <xdr:rowOff>71033</xdr:rowOff>
    </xdr:to>
    <xdr:sp macro="" textlink="">
      <xdr:nvSpPr>
        <xdr:cNvPr id="412" name="円/楕円 411"/>
        <xdr:cNvSpPr/>
      </xdr:nvSpPr>
      <xdr:spPr>
        <a:xfrm>
          <a:off x="9588500" y="131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62160</xdr:rowOff>
    </xdr:from>
    <xdr:ext cx="534377" cy="259045"/>
    <xdr:sp macro="" textlink="">
      <xdr:nvSpPr>
        <xdr:cNvPr id="413" name="テキスト ボックス 412"/>
        <xdr:cNvSpPr txBox="1"/>
      </xdr:nvSpPr>
      <xdr:spPr>
        <a:xfrm>
          <a:off x="9372111" y="1326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97980</xdr:rowOff>
    </xdr:from>
    <xdr:to>
      <xdr:col>15</xdr:col>
      <xdr:colOff>180975</xdr:colOff>
      <xdr:row>98</xdr:row>
      <xdr:rowOff>10632</xdr:rowOff>
    </xdr:to>
    <xdr:cxnSp macro="">
      <xdr:nvCxnSpPr>
        <xdr:cNvPr id="440" name="直線コネクタ 439"/>
        <xdr:cNvCxnSpPr/>
      </xdr:nvCxnSpPr>
      <xdr:spPr>
        <a:xfrm>
          <a:off x="9639300" y="16728630"/>
          <a:ext cx="838200" cy="8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29779</xdr:rowOff>
    </xdr:from>
    <xdr:ext cx="534377" cy="259045"/>
    <xdr:sp macro="" textlink="">
      <xdr:nvSpPr>
        <xdr:cNvPr id="441" name="普通建設事業費 （ うち更新整備　）平均値テキスト"/>
        <xdr:cNvSpPr txBox="1"/>
      </xdr:nvSpPr>
      <xdr:spPr>
        <a:xfrm>
          <a:off x="10528300" y="1631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155226</xdr:rowOff>
    </xdr:from>
    <xdr:ext cx="534377" cy="259045"/>
    <xdr:sp macro="" textlink="">
      <xdr:nvSpPr>
        <xdr:cNvPr id="444" name="テキスト ボックス 443"/>
        <xdr:cNvSpPr txBox="1"/>
      </xdr:nvSpPr>
      <xdr:spPr>
        <a:xfrm>
          <a:off x="9372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131282</xdr:rowOff>
    </xdr:from>
    <xdr:to>
      <xdr:col>15</xdr:col>
      <xdr:colOff>231775</xdr:colOff>
      <xdr:row>98</xdr:row>
      <xdr:rowOff>61432</xdr:rowOff>
    </xdr:to>
    <xdr:sp macro="" textlink="">
      <xdr:nvSpPr>
        <xdr:cNvPr id="450" name="円/楕円 449"/>
        <xdr:cNvSpPr/>
      </xdr:nvSpPr>
      <xdr:spPr>
        <a:xfrm>
          <a:off x="10426700" y="167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109709</xdr:rowOff>
    </xdr:from>
    <xdr:ext cx="469744" cy="259045"/>
    <xdr:sp macro="" textlink="">
      <xdr:nvSpPr>
        <xdr:cNvPr id="451" name="普通建設事業費 （ うち更新整備　）該当値テキスト"/>
        <xdr:cNvSpPr txBox="1"/>
      </xdr:nvSpPr>
      <xdr:spPr>
        <a:xfrm>
          <a:off x="10528300" y="1674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47180</xdr:rowOff>
    </xdr:from>
    <xdr:to>
      <xdr:col>14</xdr:col>
      <xdr:colOff>79375</xdr:colOff>
      <xdr:row>97</xdr:row>
      <xdr:rowOff>148780</xdr:rowOff>
    </xdr:to>
    <xdr:sp macro="" textlink="">
      <xdr:nvSpPr>
        <xdr:cNvPr id="452" name="円/楕円 451"/>
        <xdr:cNvSpPr/>
      </xdr:nvSpPr>
      <xdr:spPr>
        <a:xfrm>
          <a:off x="9588500" y="166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97</xdr:row>
      <xdr:rowOff>139907</xdr:rowOff>
    </xdr:from>
    <xdr:ext cx="469744" cy="259045"/>
    <xdr:sp macro="" textlink="">
      <xdr:nvSpPr>
        <xdr:cNvPr id="453" name="テキスト ボックス 452"/>
        <xdr:cNvSpPr txBox="1"/>
      </xdr:nvSpPr>
      <xdr:spPr>
        <a:xfrm>
          <a:off x="9404427" y="1677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0" name="直線コネクタ 47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143781</xdr:rowOff>
    </xdr:from>
    <xdr:ext cx="378565" cy="259045"/>
    <xdr:sp macro="" textlink="">
      <xdr:nvSpPr>
        <xdr:cNvPr id="481" name="災害復旧事業費平均値テキスト"/>
        <xdr:cNvSpPr txBox="1"/>
      </xdr:nvSpPr>
      <xdr:spPr>
        <a:xfrm>
          <a:off x="16370300" y="6315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83" name="直線コネクタ 48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58894</xdr:rowOff>
    </xdr:from>
    <xdr:ext cx="378565" cy="259045"/>
    <xdr:sp macro="" textlink="">
      <xdr:nvSpPr>
        <xdr:cNvPr id="485" name="テキスト ボックス 484"/>
        <xdr:cNvSpPr txBox="1"/>
      </xdr:nvSpPr>
      <xdr:spPr>
        <a:xfrm>
          <a:off x="15292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86" name="直線コネクタ 48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8" name="テキスト ボックス 487"/>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47346</xdr:rowOff>
    </xdr:from>
    <xdr:to>
      <xdr:col>19</xdr:col>
      <xdr:colOff>644525</xdr:colOff>
      <xdr:row>38</xdr:row>
      <xdr:rowOff>139700</xdr:rowOff>
    </xdr:to>
    <xdr:cxnSp macro="">
      <xdr:nvCxnSpPr>
        <xdr:cNvPr id="489" name="直線コネクタ 488"/>
        <xdr:cNvCxnSpPr/>
      </xdr:nvCxnSpPr>
      <xdr:spPr>
        <a:xfrm>
          <a:off x="12814300" y="6562446"/>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1" name="テキスト ボックス 490"/>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499" name="円/楕円 49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1" name="円/楕円 50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2" name="テキスト ボックス 50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3" name="円/楕円 50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04" name="テキスト ボックス 50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05" name="円/楕円 50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06" name="テキスト ボックス 50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167996</xdr:rowOff>
    </xdr:from>
    <xdr:to>
      <xdr:col>18</xdr:col>
      <xdr:colOff>492125</xdr:colOff>
      <xdr:row>38</xdr:row>
      <xdr:rowOff>98146</xdr:rowOff>
    </xdr:to>
    <xdr:sp macro="" textlink="">
      <xdr:nvSpPr>
        <xdr:cNvPr id="507" name="円/楕円 506"/>
        <xdr:cNvSpPr/>
      </xdr:nvSpPr>
      <xdr:spPr>
        <a:xfrm>
          <a:off x="12763500" y="651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89273</xdr:rowOff>
    </xdr:from>
    <xdr:ext cx="378565" cy="259045"/>
    <xdr:sp macro="" textlink="">
      <xdr:nvSpPr>
        <xdr:cNvPr id="508" name="テキスト ボックス 507"/>
        <xdr:cNvSpPr txBox="1"/>
      </xdr:nvSpPr>
      <xdr:spPr>
        <a:xfrm>
          <a:off x="12625017" y="6604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159455</xdr:rowOff>
    </xdr:from>
    <xdr:to>
      <xdr:col>23</xdr:col>
      <xdr:colOff>517525</xdr:colOff>
      <xdr:row>75</xdr:row>
      <xdr:rowOff>103981</xdr:rowOff>
    </xdr:to>
    <xdr:cxnSp macro="">
      <xdr:nvCxnSpPr>
        <xdr:cNvPr id="586" name="直線コネクタ 585"/>
        <xdr:cNvCxnSpPr/>
      </xdr:nvCxnSpPr>
      <xdr:spPr>
        <a:xfrm>
          <a:off x="15481300" y="12675305"/>
          <a:ext cx="838200" cy="2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63447</xdr:rowOff>
    </xdr:from>
    <xdr:ext cx="534377" cy="259045"/>
    <xdr:sp macro="" textlink="">
      <xdr:nvSpPr>
        <xdr:cNvPr id="587" name="公債費平均値テキスト"/>
        <xdr:cNvSpPr txBox="1"/>
      </xdr:nvSpPr>
      <xdr:spPr>
        <a:xfrm>
          <a:off x="16370300" y="12750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159455</xdr:rowOff>
    </xdr:from>
    <xdr:to>
      <xdr:col>22</xdr:col>
      <xdr:colOff>365125</xdr:colOff>
      <xdr:row>75</xdr:row>
      <xdr:rowOff>58813</xdr:rowOff>
    </xdr:to>
    <xdr:cxnSp macro="">
      <xdr:nvCxnSpPr>
        <xdr:cNvPr id="589" name="直線コネクタ 588"/>
        <xdr:cNvCxnSpPr/>
      </xdr:nvCxnSpPr>
      <xdr:spPr>
        <a:xfrm flipV="1">
          <a:off x="14592300" y="12675305"/>
          <a:ext cx="889000" cy="2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99026</xdr:rowOff>
    </xdr:from>
    <xdr:ext cx="534377" cy="259045"/>
    <xdr:sp macro="" textlink="">
      <xdr:nvSpPr>
        <xdr:cNvPr id="591" name="テキスト ボックス 590"/>
        <xdr:cNvSpPr txBox="1"/>
      </xdr:nvSpPr>
      <xdr:spPr>
        <a:xfrm>
          <a:off x="15214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58813</xdr:rowOff>
    </xdr:from>
    <xdr:to>
      <xdr:col>21</xdr:col>
      <xdr:colOff>161925</xdr:colOff>
      <xdr:row>75</xdr:row>
      <xdr:rowOff>61957</xdr:rowOff>
    </xdr:to>
    <xdr:cxnSp macro="">
      <xdr:nvCxnSpPr>
        <xdr:cNvPr id="592" name="直線コネクタ 591"/>
        <xdr:cNvCxnSpPr/>
      </xdr:nvCxnSpPr>
      <xdr:spPr>
        <a:xfrm flipV="1">
          <a:off x="13703300" y="12917563"/>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125455</xdr:rowOff>
    </xdr:from>
    <xdr:ext cx="534377" cy="259045"/>
    <xdr:sp macro="" textlink="">
      <xdr:nvSpPr>
        <xdr:cNvPr id="594" name="テキスト ボックス 593"/>
        <xdr:cNvSpPr txBox="1"/>
      </xdr:nvSpPr>
      <xdr:spPr>
        <a:xfrm>
          <a:off x="14325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45650</xdr:rowOff>
    </xdr:from>
    <xdr:to>
      <xdr:col>19</xdr:col>
      <xdr:colOff>644525</xdr:colOff>
      <xdr:row>75</xdr:row>
      <xdr:rowOff>61957</xdr:rowOff>
    </xdr:to>
    <xdr:cxnSp macro="">
      <xdr:nvCxnSpPr>
        <xdr:cNvPr id="595" name="直線コネクタ 594"/>
        <xdr:cNvCxnSpPr/>
      </xdr:nvCxnSpPr>
      <xdr:spPr>
        <a:xfrm>
          <a:off x="12814300" y="12904400"/>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104627</xdr:rowOff>
    </xdr:from>
    <xdr:ext cx="534377" cy="259045"/>
    <xdr:sp macro="" textlink="">
      <xdr:nvSpPr>
        <xdr:cNvPr id="597" name="テキスト ボックス 596"/>
        <xdr:cNvSpPr txBox="1"/>
      </xdr:nvSpPr>
      <xdr:spPr>
        <a:xfrm>
          <a:off x="13436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104894</xdr:rowOff>
    </xdr:from>
    <xdr:ext cx="534377" cy="259045"/>
    <xdr:sp macro="" textlink="">
      <xdr:nvSpPr>
        <xdr:cNvPr id="599" name="テキスト ボックス 598"/>
        <xdr:cNvSpPr txBox="1"/>
      </xdr:nvSpPr>
      <xdr:spPr>
        <a:xfrm>
          <a:off x="12547111" y="129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53181</xdr:rowOff>
    </xdr:from>
    <xdr:to>
      <xdr:col>23</xdr:col>
      <xdr:colOff>568325</xdr:colOff>
      <xdr:row>75</xdr:row>
      <xdr:rowOff>154781</xdr:rowOff>
    </xdr:to>
    <xdr:sp macro="" textlink="">
      <xdr:nvSpPr>
        <xdr:cNvPr id="605" name="円/楕円 604"/>
        <xdr:cNvSpPr/>
      </xdr:nvSpPr>
      <xdr:spPr>
        <a:xfrm>
          <a:off x="16268700" y="1291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31608</xdr:rowOff>
    </xdr:from>
    <xdr:ext cx="534377" cy="259045"/>
    <xdr:sp macro="" textlink="">
      <xdr:nvSpPr>
        <xdr:cNvPr id="606" name="公債費該当値テキスト"/>
        <xdr:cNvSpPr txBox="1"/>
      </xdr:nvSpPr>
      <xdr:spPr>
        <a:xfrm>
          <a:off x="16370300" y="128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32,875</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108655</xdr:rowOff>
    </xdr:from>
    <xdr:to>
      <xdr:col>22</xdr:col>
      <xdr:colOff>415925</xdr:colOff>
      <xdr:row>74</xdr:row>
      <xdr:rowOff>38805</xdr:rowOff>
    </xdr:to>
    <xdr:sp macro="" textlink="">
      <xdr:nvSpPr>
        <xdr:cNvPr id="607" name="円/楕円 606"/>
        <xdr:cNvSpPr/>
      </xdr:nvSpPr>
      <xdr:spPr>
        <a:xfrm>
          <a:off x="15430500" y="126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55332</xdr:rowOff>
    </xdr:from>
    <xdr:ext cx="534377" cy="259045"/>
    <xdr:sp macro="" textlink="">
      <xdr:nvSpPr>
        <xdr:cNvPr id="608" name="テキスト ボックス 607"/>
        <xdr:cNvSpPr txBox="1"/>
      </xdr:nvSpPr>
      <xdr:spPr>
        <a:xfrm>
          <a:off x="15214111" y="1239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8013</xdr:rowOff>
    </xdr:from>
    <xdr:to>
      <xdr:col>21</xdr:col>
      <xdr:colOff>212725</xdr:colOff>
      <xdr:row>75</xdr:row>
      <xdr:rowOff>109613</xdr:rowOff>
    </xdr:to>
    <xdr:sp macro="" textlink="">
      <xdr:nvSpPr>
        <xdr:cNvPr id="609" name="円/楕円 608"/>
        <xdr:cNvSpPr/>
      </xdr:nvSpPr>
      <xdr:spPr>
        <a:xfrm>
          <a:off x="14541500" y="1286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100740</xdr:rowOff>
    </xdr:from>
    <xdr:ext cx="534377" cy="259045"/>
    <xdr:sp macro="" textlink="">
      <xdr:nvSpPr>
        <xdr:cNvPr id="610" name="テキスト ボックス 609"/>
        <xdr:cNvSpPr txBox="1"/>
      </xdr:nvSpPr>
      <xdr:spPr>
        <a:xfrm>
          <a:off x="14325111" y="1295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11157</xdr:rowOff>
    </xdr:from>
    <xdr:to>
      <xdr:col>20</xdr:col>
      <xdr:colOff>9525</xdr:colOff>
      <xdr:row>75</xdr:row>
      <xdr:rowOff>112757</xdr:rowOff>
    </xdr:to>
    <xdr:sp macro="" textlink="">
      <xdr:nvSpPr>
        <xdr:cNvPr id="611" name="円/楕円 610"/>
        <xdr:cNvSpPr/>
      </xdr:nvSpPr>
      <xdr:spPr>
        <a:xfrm>
          <a:off x="13652500" y="1286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129284</xdr:rowOff>
    </xdr:from>
    <xdr:ext cx="534377" cy="259045"/>
    <xdr:sp macro="" textlink="">
      <xdr:nvSpPr>
        <xdr:cNvPr id="612" name="テキスト ボックス 611"/>
        <xdr:cNvSpPr txBox="1"/>
      </xdr:nvSpPr>
      <xdr:spPr>
        <a:xfrm>
          <a:off x="13436111" y="1264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166300</xdr:rowOff>
    </xdr:from>
    <xdr:to>
      <xdr:col>18</xdr:col>
      <xdr:colOff>492125</xdr:colOff>
      <xdr:row>75</xdr:row>
      <xdr:rowOff>96450</xdr:rowOff>
    </xdr:to>
    <xdr:sp macro="" textlink="">
      <xdr:nvSpPr>
        <xdr:cNvPr id="613" name="円/楕円 612"/>
        <xdr:cNvSpPr/>
      </xdr:nvSpPr>
      <xdr:spPr>
        <a:xfrm>
          <a:off x="12763500" y="128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112977</xdr:rowOff>
    </xdr:from>
    <xdr:ext cx="534377" cy="259045"/>
    <xdr:sp macro="" textlink="">
      <xdr:nvSpPr>
        <xdr:cNvPr id="614" name="テキスト ボックス 613"/>
        <xdr:cNvSpPr txBox="1"/>
      </xdr:nvSpPr>
      <xdr:spPr>
        <a:xfrm>
          <a:off x="12547111" y="1262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40945</xdr:rowOff>
    </xdr:from>
    <xdr:to>
      <xdr:col>23</xdr:col>
      <xdr:colOff>517525</xdr:colOff>
      <xdr:row>99</xdr:row>
      <xdr:rowOff>14542</xdr:rowOff>
    </xdr:to>
    <xdr:cxnSp macro="">
      <xdr:nvCxnSpPr>
        <xdr:cNvPr id="643" name="直線コネクタ 642"/>
        <xdr:cNvCxnSpPr/>
      </xdr:nvCxnSpPr>
      <xdr:spPr>
        <a:xfrm>
          <a:off x="15481300" y="16843045"/>
          <a:ext cx="838200" cy="1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80535</xdr:rowOff>
    </xdr:from>
    <xdr:ext cx="469744" cy="259045"/>
    <xdr:sp macro="" textlink="">
      <xdr:nvSpPr>
        <xdr:cNvPr id="644" name="積立金平均値テキスト"/>
        <xdr:cNvSpPr txBox="1"/>
      </xdr:nvSpPr>
      <xdr:spPr>
        <a:xfrm>
          <a:off x="16370300" y="1653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40945</xdr:rowOff>
    </xdr:from>
    <xdr:to>
      <xdr:col>22</xdr:col>
      <xdr:colOff>365125</xdr:colOff>
      <xdr:row>99</xdr:row>
      <xdr:rowOff>42278</xdr:rowOff>
    </xdr:to>
    <xdr:cxnSp macro="">
      <xdr:nvCxnSpPr>
        <xdr:cNvPr id="646" name="直線コネクタ 645"/>
        <xdr:cNvCxnSpPr/>
      </xdr:nvCxnSpPr>
      <xdr:spPr>
        <a:xfrm flipV="1">
          <a:off x="14592300" y="16843045"/>
          <a:ext cx="889000" cy="17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61141</xdr:rowOff>
    </xdr:from>
    <xdr:ext cx="469744" cy="259045"/>
    <xdr:sp macro="" textlink="">
      <xdr:nvSpPr>
        <xdr:cNvPr id="648" name="テキスト ボックス 647"/>
        <xdr:cNvSpPr txBox="1"/>
      </xdr:nvSpPr>
      <xdr:spPr>
        <a:xfrm>
          <a:off x="15246427"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40639</xdr:rowOff>
    </xdr:from>
    <xdr:to>
      <xdr:col>21</xdr:col>
      <xdr:colOff>161925</xdr:colOff>
      <xdr:row>99</xdr:row>
      <xdr:rowOff>42278</xdr:rowOff>
    </xdr:to>
    <xdr:cxnSp macro="">
      <xdr:nvCxnSpPr>
        <xdr:cNvPr id="649" name="直線コネクタ 648"/>
        <xdr:cNvCxnSpPr/>
      </xdr:nvCxnSpPr>
      <xdr:spPr>
        <a:xfrm>
          <a:off x="13703300" y="17014189"/>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11346</xdr:rowOff>
    </xdr:from>
    <xdr:ext cx="469744" cy="259045"/>
    <xdr:sp macro="" textlink="">
      <xdr:nvSpPr>
        <xdr:cNvPr id="651" name="テキスト ボックス 650"/>
        <xdr:cNvSpPr txBox="1"/>
      </xdr:nvSpPr>
      <xdr:spPr>
        <a:xfrm>
          <a:off x="14357427" y="164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40639</xdr:rowOff>
    </xdr:from>
    <xdr:to>
      <xdr:col>19</xdr:col>
      <xdr:colOff>644525</xdr:colOff>
      <xdr:row>99</xdr:row>
      <xdr:rowOff>41517</xdr:rowOff>
    </xdr:to>
    <xdr:cxnSp macro="">
      <xdr:nvCxnSpPr>
        <xdr:cNvPr id="652" name="直線コネクタ 651"/>
        <xdr:cNvCxnSpPr/>
      </xdr:nvCxnSpPr>
      <xdr:spPr>
        <a:xfrm flipV="1">
          <a:off x="12814300" y="17014189"/>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54703</xdr:rowOff>
    </xdr:from>
    <xdr:ext cx="469744" cy="259045"/>
    <xdr:sp macro="" textlink="">
      <xdr:nvSpPr>
        <xdr:cNvPr id="654" name="テキスト ボックス 653"/>
        <xdr:cNvSpPr txBox="1"/>
      </xdr:nvSpPr>
      <xdr:spPr>
        <a:xfrm>
          <a:off x="13468427" y="1651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52722</xdr:rowOff>
    </xdr:from>
    <xdr:ext cx="469744" cy="259045"/>
    <xdr:sp macro="" textlink="">
      <xdr:nvSpPr>
        <xdr:cNvPr id="656" name="テキスト ボックス 655"/>
        <xdr:cNvSpPr txBox="1"/>
      </xdr:nvSpPr>
      <xdr:spPr>
        <a:xfrm>
          <a:off x="12579427" y="165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135192</xdr:rowOff>
    </xdr:from>
    <xdr:to>
      <xdr:col>23</xdr:col>
      <xdr:colOff>568325</xdr:colOff>
      <xdr:row>99</xdr:row>
      <xdr:rowOff>65342</xdr:rowOff>
    </xdr:to>
    <xdr:sp macro="" textlink="">
      <xdr:nvSpPr>
        <xdr:cNvPr id="662" name="円/楕円 661"/>
        <xdr:cNvSpPr/>
      </xdr:nvSpPr>
      <xdr:spPr>
        <a:xfrm>
          <a:off x="16268700" y="1693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50119</xdr:rowOff>
    </xdr:from>
    <xdr:ext cx="378565" cy="259045"/>
    <xdr:sp macro="" textlink="">
      <xdr:nvSpPr>
        <xdr:cNvPr id="663" name="積立金該当値テキスト"/>
        <xdr:cNvSpPr txBox="1"/>
      </xdr:nvSpPr>
      <xdr:spPr>
        <a:xfrm>
          <a:off x="16370300" y="16852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161595</xdr:rowOff>
    </xdr:from>
    <xdr:to>
      <xdr:col>22</xdr:col>
      <xdr:colOff>415925</xdr:colOff>
      <xdr:row>98</xdr:row>
      <xdr:rowOff>91745</xdr:rowOff>
    </xdr:to>
    <xdr:sp macro="" textlink="">
      <xdr:nvSpPr>
        <xdr:cNvPr id="664" name="円/楕円 663"/>
        <xdr:cNvSpPr/>
      </xdr:nvSpPr>
      <xdr:spPr>
        <a:xfrm>
          <a:off x="15430500" y="167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82872</xdr:rowOff>
    </xdr:from>
    <xdr:ext cx="469744" cy="259045"/>
    <xdr:sp macro="" textlink="">
      <xdr:nvSpPr>
        <xdr:cNvPr id="665" name="テキスト ボックス 664"/>
        <xdr:cNvSpPr txBox="1"/>
      </xdr:nvSpPr>
      <xdr:spPr>
        <a:xfrm>
          <a:off x="15246427" y="1688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162928</xdr:rowOff>
    </xdr:from>
    <xdr:to>
      <xdr:col>21</xdr:col>
      <xdr:colOff>212725</xdr:colOff>
      <xdr:row>99</xdr:row>
      <xdr:rowOff>93078</xdr:rowOff>
    </xdr:to>
    <xdr:sp macro="" textlink="">
      <xdr:nvSpPr>
        <xdr:cNvPr id="666" name="円/楕円 665"/>
        <xdr:cNvSpPr/>
      </xdr:nvSpPr>
      <xdr:spPr>
        <a:xfrm>
          <a:off x="14541500" y="169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99</xdr:row>
      <xdr:rowOff>84205</xdr:rowOff>
    </xdr:from>
    <xdr:ext cx="313932" cy="259045"/>
    <xdr:sp macro="" textlink="">
      <xdr:nvSpPr>
        <xdr:cNvPr id="667" name="テキスト ボックス 666"/>
        <xdr:cNvSpPr txBox="1"/>
      </xdr:nvSpPr>
      <xdr:spPr>
        <a:xfrm>
          <a:off x="14435333" y="17057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161289</xdr:rowOff>
    </xdr:from>
    <xdr:to>
      <xdr:col>20</xdr:col>
      <xdr:colOff>9525</xdr:colOff>
      <xdr:row>99</xdr:row>
      <xdr:rowOff>91439</xdr:rowOff>
    </xdr:to>
    <xdr:sp macro="" textlink="">
      <xdr:nvSpPr>
        <xdr:cNvPr id="668" name="円/楕円 667"/>
        <xdr:cNvSpPr/>
      </xdr:nvSpPr>
      <xdr:spPr>
        <a:xfrm>
          <a:off x="13652500" y="169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82566</xdr:rowOff>
    </xdr:from>
    <xdr:ext cx="378565" cy="259045"/>
    <xdr:sp macro="" textlink="">
      <xdr:nvSpPr>
        <xdr:cNvPr id="669" name="テキスト ボックス 668"/>
        <xdr:cNvSpPr txBox="1"/>
      </xdr:nvSpPr>
      <xdr:spPr>
        <a:xfrm>
          <a:off x="13514017" y="17056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162167</xdr:rowOff>
    </xdr:from>
    <xdr:to>
      <xdr:col>18</xdr:col>
      <xdr:colOff>492125</xdr:colOff>
      <xdr:row>99</xdr:row>
      <xdr:rowOff>92317</xdr:rowOff>
    </xdr:to>
    <xdr:sp macro="" textlink="">
      <xdr:nvSpPr>
        <xdr:cNvPr id="670" name="円/楕円 669"/>
        <xdr:cNvSpPr/>
      </xdr:nvSpPr>
      <xdr:spPr>
        <a:xfrm>
          <a:off x="12763500" y="1696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99</xdr:row>
      <xdr:rowOff>83444</xdr:rowOff>
    </xdr:from>
    <xdr:ext cx="313932" cy="259045"/>
    <xdr:sp macro="" textlink="">
      <xdr:nvSpPr>
        <xdr:cNvPr id="671" name="テキスト ボックス 670"/>
        <xdr:cNvSpPr txBox="1"/>
      </xdr:nvSpPr>
      <xdr:spPr>
        <a:xfrm>
          <a:off x="12657333" y="17056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133299</xdr:rowOff>
    </xdr:from>
    <xdr:to>
      <xdr:col>32</xdr:col>
      <xdr:colOff>187325</xdr:colOff>
      <xdr:row>39</xdr:row>
      <xdr:rowOff>35078</xdr:rowOff>
    </xdr:to>
    <xdr:cxnSp macro="">
      <xdr:nvCxnSpPr>
        <xdr:cNvPr id="700" name="直線コネクタ 699"/>
        <xdr:cNvCxnSpPr/>
      </xdr:nvCxnSpPr>
      <xdr:spPr>
        <a:xfrm>
          <a:off x="21323300" y="6648399"/>
          <a:ext cx="838200" cy="7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83354</xdr:rowOff>
    </xdr:from>
    <xdr:ext cx="469744" cy="259045"/>
    <xdr:sp macro="" textlink="">
      <xdr:nvSpPr>
        <xdr:cNvPr id="701" name="投資及び出資金平均値テキスト"/>
        <xdr:cNvSpPr txBox="1"/>
      </xdr:nvSpPr>
      <xdr:spPr>
        <a:xfrm>
          <a:off x="22212300" y="6427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133299</xdr:rowOff>
    </xdr:from>
    <xdr:to>
      <xdr:col>31</xdr:col>
      <xdr:colOff>34925</xdr:colOff>
      <xdr:row>39</xdr:row>
      <xdr:rowOff>34010</xdr:rowOff>
    </xdr:to>
    <xdr:cxnSp macro="">
      <xdr:nvCxnSpPr>
        <xdr:cNvPr id="703" name="直線コネクタ 702"/>
        <xdr:cNvCxnSpPr/>
      </xdr:nvCxnSpPr>
      <xdr:spPr>
        <a:xfrm flipV="1">
          <a:off x="20434300" y="6648399"/>
          <a:ext cx="889000" cy="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15663</xdr:rowOff>
    </xdr:from>
    <xdr:ext cx="378565" cy="259045"/>
    <xdr:sp macro="" textlink="">
      <xdr:nvSpPr>
        <xdr:cNvPr id="705" name="テキスト ボックス 704"/>
        <xdr:cNvSpPr txBox="1"/>
      </xdr:nvSpPr>
      <xdr:spPr>
        <a:xfrm>
          <a:off x="21134017" y="6702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34010</xdr:rowOff>
    </xdr:from>
    <xdr:to>
      <xdr:col>29</xdr:col>
      <xdr:colOff>517525</xdr:colOff>
      <xdr:row>39</xdr:row>
      <xdr:rowOff>35611</xdr:rowOff>
    </xdr:to>
    <xdr:cxnSp macro="">
      <xdr:nvCxnSpPr>
        <xdr:cNvPr id="706" name="直線コネクタ 705"/>
        <xdr:cNvCxnSpPr/>
      </xdr:nvCxnSpPr>
      <xdr:spPr>
        <a:xfrm flipV="1">
          <a:off x="19545300" y="6720560"/>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38549</xdr:rowOff>
    </xdr:from>
    <xdr:ext cx="378565" cy="259045"/>
    <xdr:sp macro="" textlink="">
      <xdr:nvSpPr>
        <xdr:cNvPr id="708" name="テキスト ボックス 707"/>
        <xdr:cNvSpPr txBox="1"/>
      </xdr:nvSpPr>
      <xdr:spPr>
        <a:xfrm>
          <a:off x="20245017" y="638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35611</xdr:rowOff>
    </xdr:from>
    <xdr:to>
      <xdr:col>28</xdr:col>
      <xdr:colOff>314325</xdr:colOff>
      <xdr:row>39</xdr:row>
      <xdr:rowOff>35763</xdr:rowOff>
    </xdr:to>
    <xdr:cxnSp macro="">
      <xdr:nvCxnSpPr>
        <xdr:cNvPr id="709" name="直線コネクタ 708"/>
        <xdr:cNvCxnSpPr/>
      </xdr:nvCxnSpPr>
      <xdr:spPr>
        <a:xfrm flipV="1">
          <a:off x="18656300" y="672216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38930</xdr:rowOff>
    </xdr:from>
    <xdr:ext cx="378565" cy="259045"/>
    <xdr:sp macro="" textlink="">
      <xdr:nvSpPr>
        <xdr:cNvPr id="711" name="テキスト ボックス 710"/>
        <xdr:cNvSpPr txBox="1"/>
      </xdr:nvSpPr>
      <xdr:spPr>
        <a:xfrm>
          <a:off x="19356017" y="63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34434</xdr:rowOff>
    </xdr:from>
    <xdr:ext cx="469744" cy="259045"/>
    <xdr:sp macro="" textlink="">
      <xdr:nvSpPr>
        <xdr:cNvPr id="713" name="テキスト ボックス 712"/>
        <xdr:cNvSpPr txBox="1"/>
      </xdr:nvSpPr>
      <xdr:spPr>
        <a:xfrm>
          <a:off x="18421427" y="63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155728</xdr:rowOff>
    </xdr:from>
    <xdr:to>
      <xdr:col>32</xdr:col>
      <xdr:colOff>238125</xdr:colOff>
      <xdr:row>39</xdr:row>
      <xdr:rowOff>85878</xdr:rowOff>
    </xdr:to>
    <xdr:sp macro="" textlink="">
      <xdr:nvSpPr>
        <xdr:cNvPr id="719" name="円/楕円 718"/>
        <xdr:cNvSpPr/>
      </xdr:nvSpPr>
      <xdr:spPr>
        <a:xfrm>
          <a:off x="22110700" y="66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70655</xdr:rowOff>
    </xdr:from>
    <xdr:ext cx="378565" cy="259045"/>
    <xdr:sp macro="" textlink="">
      <xdr:nvSpPr>
        <xdr:cNvPr id="720" name="投資及び出資金該当値テキスト"/>
        <xdr:cNvSpPr txBox="1"/>
      </xdr:nvSpPr>
      <xdr:spPr>
        <a:xfrm>
          <a:off x="22212300" y="6585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82499</xdr:rowOff>
    </xdr:from>
    <xdr:to>
      <xdr:col>31</xdr:col>
      <xdr:colOff>85725</xdr:colOff>
      <xdr:row>39</xdr:row>
      <xdr:rowOff>12649</xdr:rowOff>
    </xdr:to>
    <xdr:sp macro="" textlink="">
      <xdr:nvSpPr>
        <xdr:cNvPr id="721" name="円/楕円 720"/>
        <xdr:cNvSpPr/>
      </xdr:nvSpPr>
      <xdr:spPr>
        <a:xfrm>
          <a:off x="21272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29176</xdr:rowOff>
    </xdr:from>
    <xdr:ext cx="469744" cy="259045"/>
    <xdr:sp macro="" textlink="">
      <xdr:nvSpPr>
        <xdr:cNvPr id="722" name="テキスト ボックス 721"/>
        <xdr:cNvSpPr txBox="1"/>
      </xdr:nvSpPr>
      <xdr:spPr>
        <a:xfrm>
          <a:off x="21088427" y="637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154660</xdr:rowOff>
    </xdr:from>
    <xdr:to>
      <xdr:col>29</xdr:col>
      <xdr:colOff>568325</xdr:colOff>
      <xdr:row>39</xdr:row>
      <xdr:rowOff>84810</xdr:rowOff>
    </xdr:to>
    <xdr:sp macro="" textlink="">
      <xdr:nvSpPr>
        <xdr:cNvPr id="723" name="円/楕円 722"/>
        <xdr:cNvSpPr/>
      </xdr:nvSpPr>
      <xdr:spPr>
        <a:xfrm>
          <a:off x="20383500" y="66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75937</xdr:rowOff>
    </xdr:from>
    <xdr:ext cx="378565" cy="259045"/>
    <xdr:sp macro="" textlink="">
      <xdr:nvSpPr>
        <xdr:cNvPr id="724" name="テキスト ボックス 723"/>
        <xdr:cNvSpPr txBox="1"/>
      </xdr:nvSpPr>
      <xdr:spPr>
        <a:xfrm>
          <a:off x="20245017" y="6762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156261</xdr:rowOff>
    </xdr:from>
    <xdr:to>
      <xdr:col>28</xdr:col>
      <xdr:colOff>365125</xdr:colOff>
      <xdr:row>39</xdr:row>
      <xdr:rowOff>86411</xdr:rowOff>
    </xdr:to>
    <xdr:sp macro="" textlink="">
      <xdr:nvSpPr>
        <xdr:cNvPr id="725" name="円/楕円 724"/>
        <xdr:cNvSpPr/>
      </xdr:nvSpPr>
      <xdr:spPr>
        <a:xfrm>
          <a:off x="19494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77538</xdr:rowOff>
    </xdr:from>
    <xdr:ext cx="378565" cy="259045"/>
    <xdr:sp macro="" textlink="">
      <xdr:nvSpPr>
        <xdr:cNvPr id="726" name="テキスト ボックス 725"/>
        <xdr:cNvSpPr txBox="1"/>
      </xdr:nvSpPr>
      <xdr:spPr>
        <a:xfrm>
          <a:off x="19356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156413</xdr:rowOff>
    </xdr:from>
    <xdr:to>
      <xdr:col>27</xdr:col>
      <xdr:colOff>161925</xdr:colOff>
      <xdr:row>39</xdr:row>
      <xdr:rowOff>86563</xdr:rowOff>
    </xdr:to>
    <xdr:sp macro="" textlink="">
      <xdr:nvSpPr>
        <xdr:cNvPr id="727" name="円/楕円 726"/>
        <xdr:cNvSpPr/>
      </xdr:nvSpPr>
      <xdr:spPr>
        <a:xfrm>
          <a:off x="18605500" y="66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77690</xdr:rowOff>
    </xdr:from>
    <xdr:ext cx="378565" cy="259045"/>
    <xdr:sp macro="" textlink="">
      <xdr:nvSpPr>
        <xdr:cNvPr id="728" name="テキスト ボックス 727"/>
        <xdr:cNvSpPr txBox="1"/>
      </xdr:nvSpPr>
      <xdr:spPr>
        <a:xfrm>
          <a:off x="18467017" y="6764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121983</xdr:rowOff>
    </xdr:from>
    <xdr:to>
      <xdr:col>32</xdr:col>
      <xdr:colOff>187325</xdr:colOff>
      <xdr:row>57</xdr:row>
      <xdr:rowOff>164388</xdr:rowOff>
    </xdr:to>
    <xdr:cxnSp macro="">
      <xdr:nvCxnSpPr>
        <xdr:cNvPr id="755" name="直線コネクタ 754"/>
        <xdr:cNvCxnSpPr/>
      </xdr:nvCxnSpPr>
      <xdr:spPr>
        <a:xfrm>
          <a:off x="21323300" y="9894633"/>
          <a:ext cx="8382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89580</xdr:rowOff>
    </xdr:from>
    <xdr:ext cx="469744" cy="259045"/>
    <xdr:sp macro="" textlink="">
      <xdr:nvSpPr>
        <xdr:cNvPr id="756" name="貸付金平均値テキスト"/>
        <xdr:cNvSpPr txBox="1"/>
      </xdr:nvSpPr>
      <xdr:spPr>
        <a:xfrm>
          <a:off x="22212300" y="9690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107262</xdr:rowOff>
    </xdr:from>
    <xdr:to>
      <xdr:col>31</xdr:col>
      <xdr:colOff>34925</xdr:colOff>
      <xdr:row>57</xdr:row>
      <xdr:rowOff>121983</xdr:rowOff>
    </xdr:to>
    <xdr:cxnSp macro="">
      <xdr:nvCxnSpPr>
        <xdr:cNvPr id="758" name="直線コネクタ 757"/>
        <xdr:cNvCxnSpPr/>
      </xdr:nvCxnSpPr>
      <xdr:spPr>
        <a:xfrm>
          <a:off x="20434300" y="9879912"/>
          <a:ext cx="889000" cy="1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7642</xdr:rowOff>
    </xdr:from>
    <xdr:ext cx="469744" cy="259045"/>
    <xdr:sp macro="" textlink="">
      <xdr:nvSpPr>
        <xdr:cNvPr id="760" name="テキスト ボックス 759"/>
        <xdr:cNvSpPr txBox="1"/>
      </xdr:nvSpPr>
      <xdr:spPr>
        <a:xfrm>
          <a:off x="21088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72492</xdr:rowOff>
    </xdr:from>
    <xdr:to>
      <xdr:col>29</xdr:col>
      <xdr:colOff>517525</xdr:colOff>
      <xdr:row>57</xdr:row>
      <xdr:rowOff>107262</xdr:rowOff>
    </xdr:to>
    <xdr:cxnSp macro="">
      <xdr:nvCxnSpPr>
        <xdr:cNvPr id="761" name="直線コネクタ 760"/>
        <xdr:cNvCxnSpPr/>
      </xdr:nvCxnSpPr>
      <xdr:spPr>
        <a:xfrm>
          <a:off x="19545300" y="9845142"/>
          <a:ext cx="889000" cy="3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63" name="テキスト ボックス 762"/>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92334</xdr:rowOff>
    </xdr:from>
    <xdr:to>
      <xdr:col>28</xdr:col>
      <xdr:colOff>314325</xdr:colOff>
      <xdr:row>57</xdr:row>
      <xdr:rowOff>72492</xdr:rowOff>
    </xdr:to>
    <xdr:cxnSp macro="">
      <xdr:nvCxnSpPr>
        <xdr:cNvPr id="764" name="直線コネクタ 763"/>
        <xdr:cNvCxnSpPr/>
      </xdr:nvCxnSpPr>
      <xdr:spPr>
        <a:xfrm>
          <a:off x="18656300" y="9693534"/>
          <a:ext cx="889000" cy="1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123220</xdr:rowOff>
    </xdr:from>
    <xdr:ext cx="534377" cy="259045"/>
    <xdr:sp macro="" textlink="">
      <xdr:nvSpPr>
        <xdr:cNvPr id="766" name="テキスト ボックス 765"/>
        <xdr:cNvSpPr txBox="1"/>
      </xdr:nvSpPr>
      <xdr:spPr>
        <a:xfrm>
          <a:off x="19278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107652</xdr:rowOff>
    </xdr:from>
    <xdr:ext cx="534377" cy="259045"/>
    <xdr:sp macro="" textlink="">
      <xdr:nvSpPr>
        <xdr:cNvPr id="768" name="テキスト ボックス 767"/>
        <xdr:cNvSpPr txBox="1"/>
      </xdr:nvSpPr>
      <xdr:spPr>
        <a:xfrm>
          <a:off x="18389111" y="988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113588</xdr:rowOff>
    </xdr:from>
    <xdr:to>
      <xdr:col>32</xdr:col>
      <xdr:colOff>238125</xdr:colOff>
      <xdr:row>58</xdr:row>
      <xdr:rowOff>43738</xdr:rowOff>
    </xdr:to>
    <xdr:sp macro="" textlink="">
      <xdr:nvSpPr>
        <xdr:cNvPr id="774" name="円/楕円 773"/>
        <xdr:cNvSpPr/>
      </xdr:nvSpPr>
      <xdr:spPr>
        <a:xfrm>
          <a:off x="22110700" y="98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92015</xdr:rowOff>
    </xdr:from>
    <xdr:ext cx="469744" cy="259045"/>
    <xdr:sp macro="" textlink="">
      <xdr:nvSpPr>
        <xdr:cNvPr id="775" name="貸付金該当値テキスト"/>
        <xdr:cNvSpPr txBox="1"/>
      </xdr:nvSpPr>
      <xdr:spPr>
        <a:xfrm>
          <a:off x="22212300" y="986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71183</xdr:rowOff>
    </xdr:from>
    <xdr:to>
      <xdr:col>31</xdr:col>
      <xdr:colOff>85725</xdr:colOff>
      <xdr:row>58</xdr:row>
      <xdr:rowOff>1333</xdr:rowOff>
    </xdr:to>
    <xdr:sp macro="" textlink="">
      <xdr:nvSpPr>
        <xdr:cNvPr id="776" name="円/楕円 775"/>
        <xdr:cNvSpPr/>
      </xdr:nvSpPr>
      <xdr:spPr>
        <a:xfrm>
          <a:off x="21272500" y="98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163910</xdr:rowOff>
    </xdr:from>
    <xdr:ext cx="469744" cy="259045"/>
    <xdr:sp macro="" textlink="">
      <xdr:nvSpPr>
        <xdr:cNvPr id="777" name="テキスト ボックス 776"/>
        <xdr:cNvSpPr txBox="1"/>
      </xdr:nvSpPr>
      <xdr:spPr>
        <a:xfrm>
          <a:off x="21088427" y="993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56462</xdr:rowOff>
    </xdr:from>
    <xdr:to>
      <xdr:col>29</xdr:col>
      <xdr:colOff>568325</xdr:colOff>
      <xdr:row>57</xdr:row>
      <xdr:rowOff>158062</xdr:rowOff>
    </xdr:to>
    <xdr:sp macro="" textlink="">
      <xdr:nvSpPr>
        <xdr:cNvPr id="778" name="円/楕円 777"/>
        <xdr:cNvSpPr/>
      </xdr:nvSpPr>
      <xdr:spPr>
        <a:xfrm>
          <a:off x="20383500" y="982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149189</xdr:rowOff>
    </xdr:from>
    <xdr:ext cx="469744" cy="259045"/>
    <xdr:sp macro="" textlink="">
      <xdr:nvSpPr>
        <xdr:cNvPr id="779" name="テキスト ボックス 778"/>
        <xdr:cNvSpPr txBox="1"/>
      </xdr:nvSpPr>
      <xdr:spPr>
        <a:xfrm>
          <a:off x="20199427" y="992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21692</xdr:rowOff>
    </xdr:from>
    <xdr:to>
      <xdr:col>28</xdr:col>
      <xdr:colOff>365125</xdr:colOff>
      <xdr:row>57</xdr:row>
      <xdr:rowOff>123292</xdr:rowOff>
    </xdr:to>
    <xdr:sp macro="" textlink="">
      <xdr:nvSpPr>
        <xdr:cNvPr id="780" name="円/楕円 779"/>
        <xdr:cNvSpPr/>
      </xdr:nvSpPr>
      <xdr:spPr>
        <a:xfrm>
          <a:off x="19494500" y="97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139819</xdr:rowOff>
    </xdr:from>
    <xdr:ext cx="534377" cy="259045"/>
    <xdr:sp macro="" textlink="">
      <xdr:nvSpPr>
        <xdr:cNvPr id="781" name="テキスト ボックス 780"/>
        <xdr:cNvSpPr txBox="1"/>
      </xdr:nvSpPr>
      <xdr:spPr>
        <a:xfrm>
          <a:off x="19278111" y="956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41534</xdr:rowOff>
    </xdr:from>
    <xdr:to>
      <xdr:col>27</xdr:col>
      <xdr:colOff>161925</xdr:colOff>
      <xdr:row>56</xdr:row>
      <xdr:rowOff>143134</xdr:rowOff>
    </xdr:to>
    <xdr:sp macro="" textlink="">
      <xdr:nvSpPr>
        <xdr:cNvPr id="782" name="円/楕円 781"/>
        <xdr:cNvSpPr/>
      </xdr:nvSpPr>
      <xdr:spPr>
        <a:xfrm>
          <a:off x="18605500" y="964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159661</xdr:rowOff>
    </xdr:from>
    <xdr:ext cx="534377" cy="259045"/>
    <xdr:sp macro="" textlink="">
      <xdr:nvSpPr>
        <xdr:cNvPr id="783" name="テキスト ボックス 782"/>
        <xdr:cNvSpPr txBox="1"/>
      </xdr:nvSpPr>
      <xdr:spPr>
        <a:xfrm>
          <a:off x="18389111" y="94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121641</xdr:rowOff>
    </xdr:from>
    <xdr:to>
      <xdr:col>32</xdr:col>
      <xdr:colOff>187325</xdr:colOff>
      <xdr:row>77</xdr:row>
      <xdr:rowOff>109891</xdr:rowOff>
    </xdr:to>
    <xdr:cxnSp macro="">
      <xdr:nvCxnSpPr>
        <xdr:cNvPr id="811" name="直線コネクタ 810"/>
        <xdr:cNvCxnSpPr/>
      </xdr:nvCxnSpPr>
      <xdr:spPr>
        <a:xfrm flipV="1">
          <a:off x="21323300" y="13151841"/>
          <a:ext cx="838200" cy="15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99204</xdr:rowOff>
    </xdr:from>
    <xdr:ext cx="534377" cy="259045"/>
    <xdr:sp macro="" textlink="">
      <xdr:nvSpPr>
        <xdr:cNvPr id="812" name="繰出金平均値テキスト"/>
        <xdr:cNvSpPr txBox="1"/>
      </xdr:nvSpPr>
      <xdr:spPr>
        <a:xfrm>
          <a:off x="22212300" y="1261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109891</xdr:rowOff>
    </xdr:from>
    <xdr:to>
      <xdr:col>31</xdr:col>
      <xdr:colOff>34925</xdr:colOff>
      <xdr:row>78</xdr:row>
      <xdr:rowOff>28280</xdr:rowOff>
    </xdr:to>
    <xdr:cxnSp macro="">
      <xdr:nvCxnSpPr>
        <xdr:cNvPr id="814" name="直線コネクタ 813"/>
        <xdr:cNvCxnSpPr/>
      </xdr:nvCxnSpPr>
      <xdr:spPr>
        <a:xfrm flipV="1">
          <a:off x="20434300" y="13311541"/>
          <a:ext cx="8890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38183</xdr:rowOff>
    </xdr:from>
    <xdr:ext cx="534377" cy="259045"/>
    <xdr:sp macro="" textlink="">
      <xdr:nvSpPr>
        <xdr:cNvPr id="816" name="テキスト ボックス 815"/>
        <xdr:cNvSpPr txBox="1"/>
      </xdr:nvSpPr>
      <xdr:spPr>
        <a:xfrm>
          <a:off x="21056111" y="125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28280</xdr:rowOff>
    </xdr:from>
    <xdr:to>
      <xdr:col>29</xdr:col>
      <xdr:colOff>517525</xdr:colOff>
      <xdr:row>78</xdr:row>
      <xdr:rowOff>41585</xdr:rowOff>
    </xdr:to>
    <xdr:cxnSp macro="">
      <xdr:nvCxnSpPr>
        <xdr:cNvPr id="817" name="直線コネクタ 816"/>
        <xdr:cNvCxnSpPr/>
      </xdr:nvCxnSpPr>
      <xdr:spPr>
        <a:xfrm flipV="1">
          <a:off x="19545300" y="13401380"/>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132046</xdr:rowOff>
    </xdr:from>
    <xdr:ext cx="534377" cy="259045"/>
    <xdr:sp macro="" textlink="">
      <xdr:nvSpPr>
        <xdr:cNvPr id="819" name="テキスト ボックス 818"/>
        <xdr:cNvSpPr txBox="1"/>
      </xdr:nvSpPr>
      <xdr:spPr>
        <a:xfrm>
          <a:off x="20167111" y="126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41585</xdr:rowOff>
    </xdr:from>
    <xdr:to>
      <xdr:col>28</xdr:col>
      <xdr:colOff>314325</xdr:colOff>
      <xdr:row>78</xdr:row>
      <xdr:rowOff>55713</xdr:rowOff>
    </xdr:to>
    <xdr:cxnSp macro="">
      <xdr:nvCxnSpPr>
        <xdr:cNvPr id="820" name="直線コネクタ 819"/>
        <xdr:cNvCxnSpPr/>
      </xdr:nvCxnSpPr>
      <xdr:spPr>
        <a:xfrm flipV="1">
          <a:off x="18656300" y="13414685"/>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88247</xdr:rowOff>
    </xdr:from>
    <xdr:ext cx="534377" cy="259045"/>
    <xdr:sp macro="" textlink="">
      <xdr:nvSpPr>
        <xdr:cNvPr id="822" name="テキスト ボックス 821"/>
        <xdr:cNvSpPr txBox="1"/>
      </xdr:nvSpPr>
      <xdr:spPr>
        <a:xfrm>
          <a:off x="19278111" y="126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114216</xdr:rowOff>
    </xdr:from>
    <xdr:ext cx="534377" cy="259045"/>
    <xdr:sp macro="" textlink="">
      <xdr:nvSpPr>
        <xdr:cNvPr id="824" name="テキスト ボックス 823"/>
        <xdr:cNvSpPr txBox="1"/>
      </xdr:nvSpPr>
      <xdr:spPr>
        <a:xfrm>
          <a:off x="18389111" y="1263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70841</xdr:rowOff>
    </xdr:from>
    <xdr:to>
      <xdr:col>32</xdr:col>
      <xdr:colOff>238125</xdr:colOff>
      <xdr:row>77</xdr:row>
      <xdr:rowOff>991</xdr:rowOff>
    </xdr:to>
    <xdr:sp macro="" textlink="">
      <xdr:nvSpPr>
        <xdr:cNvPr id="830" name="円/楕円 829"/>
        <xdr:cNvSpPr/>
      </xdr:nvSpPr>
      <xdr:spPr>
        <a:xfrm>
          <a:off x="22110700" y="131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157218</xdr:rowOff>
    </xdr:from>
    <xdr:ext cx="534377" cy="259045"/>
    <xdr:sp macro="" textlink="">
      <xdr:nvSpPr>
        <xdr:cNvPr id="831" name="繰出金該当値テキスト"/>
        <xdr:cNvSpPr txBox="1"/>
      </xdr:nvSpPr>
      <xdr:spPr>
        <a:xfrm>
          <a:off x="22212300" y="130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27,895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59091</xdr:rowOff>
    </xdr:from>
    <xdr:to>
      <xdr:col>31</xdr:col>
      <xdr:colOff>85725</xdr:colOff>
      <xdr:row>77</xdr:row>
      <xdr:rowOff>160691</xdr:rowOff>
    </xdr:to>
    <xdr:sp macro="" textlink="">
      <xdr:nvSpPr>
        <xdr:cNvPr id="832" name="円/楕円 831"/>
        <xdr:cNvSpPr/>
      </xdr:nvSpPr>
      <xdr:spPr>
        <a:xfrm>
          <a:off x="21272500" y="1326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151818</xdr:rowOff>
    </xdr:from>
    <xdr:ext cx="534377" cy="259045"/>
    <xdr:sp macro="" textlink="">
      <xdr:nvSpPr>
        <xdr:cNvPr id="833" name="テキスト ボックス 832"/>
        <xdr:cNvSpPr txBox="1"/>
      </xdr:nvSpPr>
      <xdr:spPr>
        <a:xfrm>
          <a:off x="21056111" y="1335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148930</xdr:rowOff>
    </xdr:from>
    <xdr:to>
      <xdr:col>29</xdr:col>
      <xdr:colOff>568325</xdr:colOff>
      <xdr:row>78</xdr:row>
      <xdr:rowOff>79080</xdr:rowOff>
    </xdr:to>
    <xdr:sp macro="" textlink="">
      <xdr:nvSpPr>
        <xdr:cNvPr id="834" name="円/楕円 833"/>
        <xdr:cNvSpPr/>
      </xdr:nvSpPr>
      <xdr:spPr>
        <a:xfrm>
          <a:off x="20383500" y="1335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70207</xdr:rowOff>
    </xdr:from>
    <xdr:ext cx="534377" cy="259045"/>
    <xdr:sp macro="" textlink="">
      <xdr:nvSpPr>
        <xdr:cNvPr id="835" name="テキスト ボックス 834"/>
        <xdr:cNvSpPr txBox="1"/>
      </xdr:nvSpPr>
      <xdr:spPr>
        <a:xfrm>
          <a:off x="20167111" y="1344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162235</xdr:rowOff>
    </xdr:from>
    <xdr:to>
      <xdr:col>28</xdr:col>
      <xdr:colOff>365125</xdr:colOff>
      <xdr:row>78</xdr:row>
      <xdr:rowOff>92385</xdr:rowOff>
    </xdr:to>
    <xdr:sp macro="" textlink="">
      <xdr:nvSpPr>
        <xdr:cNvPr id="836" name="円/楕円 835"/>
        <xdr:cNvSpPr/>
      </xdr:nvSpPr>
      <xdr:spPr>
        <a:xfrm>
          <a:off x="19494500" y="133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83512</xdr:rowOff>
    </xdr:from>
    <xdr:ext cx="534377" cy="259045"/>
    <xdr:sp macro="" textlink="">
      <xdr:nvSpPr>
        <xdr:cNvPr id="837" name="テキスト ボックス 836"/>
        <xdr:cNvSpPr txBox="1"/>
      </xdr:nvSpPr>
      <xdr:spPr>
        <a:xfrm>
          <a:off x="19278111" y="1345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22,146</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4913</xdr:rowOff>
    </xdr:from>
    <xdr:to>
      <xdr:col>27</xdr:col>
      <xdr:colOff>161925</xdr:colOff>
      <xdr:row>78</xdr:row>
      <xdr:rowOff>106513</xdr:rowOff>
    </xdr:to>
    <xdr:sp macro="" textlink="">
      <xdr:nvSpPr>
        <xdr:cNvPr id="838" name="円/楕円 837"/>
        <xdr:cNvSpPr/>
      </xdr:nvSpPr>
      <xdr:spPr>
        <a:xfrm>
          <a:off x="18605500" y="133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97640</xdr:rowOff>
    </xdr:from>
    <xdr:ext cx="534377" cy="259045"/>
    <xdr:sp macro="" textlink="">
      <xdr:nvSpPr>
        <xdr:cNvPr id="839" name="テキスト ボックス 838"/>
        <xdr:cNvSpPr txBox="1"/>
      </xdr:nvSpPr>
      <xdr:spPr>
        <a:xfrm>
          <a:off x="18389111" y="1347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356,178</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・物件費は、住民一人当たり</a:t>
          </a:r>
          <a:r>
            <a:rPr kumimoji="1" lang="en-US" altLang="ja-JP" sz="1300">
              <a:latin typeface="ＭＳ Ｐゴシック"/>
            </a:rPr>
            <a:t>58,447</a:t>
          </a:r>
          <a:r>
            <a:rPr kumimoji="1" lang="ja-JP" altLang="en-US" sz="1300">
              <a:latin typeface="ＭＳ Ｐゴシック"/>
            </a:rPr>
            <a:t>円となっており、類似団体、全国及び群馬県平均を上回っていて高止まりの傾向にある。</a:t>
          </a:r>
          <a:endParaRPr kumimoji="1" lang="en-US" altLang="ja-JP" sz="1300">
            <a:latin typeface="ＭＳ Ｐゴシック"/>
          </a:endParaRPr>
        </a:p>
        <a:p>
          <a:r>
            <a:rPr kumimoji="1" lang="ja-JP" altLang="en-US" sz="1300">
              <a:latin typeface="ＭＳ Ｐゴシック"/>
            </a:rPr>
            <a:t>・扶助費は、住民一人当たり</a:t>
          </a:r>
          <a:r>
            <a:rPr kumimoji="1" lang="en-US" altLang="ja-JP" sz="1300">
              <a:latin typeface="ＭＳ Ｐゴシック"/>
            </a:rPr>
            <a:t>81,601</a:t>
          </a:r>
          <a:r>
            <a:rPr kumimoji="1" lang="ja-JP" altLang="en-US" sz="1300">
              <a:latin typeface="ＭＳ Ｐゴシック"/>
            </a:rPr>
            <a:t>円となっている。類似団体、全国平均を下回っているものの、こども子育て支援制度に係る施設型給付費が皆増となるなど、増加傾向にある。</a:t>
          </a:r>
        </a:p>
        <a:p>
          <a:r>
            <a:rPr kumimoji="1" lang="ja-JP" altLang="en-US" sz="1300">
              <a:latin typeface="ＭＳ Ｐゴシック"/>
            </a:rPr>
            <a:t>・普通建設事業費は、住民一人当たり</a:t>
          </a:r>
          <a:r>
            <a:rPr kumimoji="1" lang="en-US" altLang="ja-JP" sz="1300">
              <a:latin typeface="ＭＳ Ｐゴシック"/>
            </a:rPr>
            <a:t>58,273</a:t>
          </a:r>
          <a:r>
            <a:rPr kumimoji="1" lang="ja-JP" altLang="en-US" sz="1300">
              <a:latin typeface="ＭＳ Ｐゴシック"/>
            </a:rPr>
            <a:t>円となっており、類似団体と比較して一人当たりのコストが高い状況となっている。これは、新市民会館建設事業費の増加や経営体育成支援事業補助金（農業雪害）の皆増等によるものである。</a:t>
          </a:r>
          <a:endParaRPr kumimoji="1" lang="en-US" altLang="ja-JP" sz="1300">
            <a:latin typeface="ＭＳ Ｐゴシック"/>
          </a:endParaRPr>
        </a:p>
        <a:p>
          <a:r>
            <a:rPr kumimoji="1" lang="ja-JP" altLang="en-US" sz="1300">
              <a:latin typeface="ＭＳ Ｐゴシック"/>
            </a:rPr>
            <a:t>・公債費は、前年度決算と比較すると大きく減少しているが、これは平成</a:t>
          </a:r>
          <a:r>
            <a:rPr kumimoji="1" lang="en-US" altLang="ja-JP" sz="1300">
              <a:latin typeface="ＭＳ Ｐゴシック"/>
            </a:rPr>
            <a:t>26</a:t>
          </a:r>
          <a:r>
            <a:rPr kumimoji="1" lang="ja-JP" altLang="en-US" sz="1300">
              <a:latin typeface="ＭＳ Ｐゴシック"/>
            </a:rPr>
            <a:t>年度に利率の高い地方債の繰上償還を行ったためである。 </a:t>
          </a:r>
          <a:endParaRPr kumimoji="1" lang="en-US" altLang="ja-JP" sz="1300">
            <a:latin typeface="ＭＳ Ｐゴシック"/>
          </a:endParaRPr>
        </a:p>
        <a:p>
          <a:r>
            <a:rPr kumimoji="1" lang="ja-JP" altLang="en-US" sz="1300">
              <a:latin typeface="ＭＳ Ｐゴシック"/>
            </a:rPr>
            <a:t>・繰出金は、類似団体、全国及び群馬県平均を下回っているものの、増加傾向にある。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群馬県太田市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222,897
214,095
175.54
83,144,767
79,390,965
2,478,164
49,238,477
72,898,124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51.7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60234</xdr:rowOff>
    </xdr:from>
    <xdr:to>
      <xdr:col>6</xdr:col>
      <xdr:colOff>511175</xdr:colOff>
      <xdr:row>35</xdr:row>
      <xdr:rowOff>31387</xdr:rowOff>
    </xdr:to>
    <xdr:cxnSp macro="">
      <xdr:nvCxnSpPr>
        <xdr:cNvPr id="63" name="直線コネクタ 62"/>
        <xdr:cNvCxnSpPr/>
      </xdr:nvCxnSpPr>
      <xdr:spPr>
        <a:xfrm>
          <a:off x="3797300" y="5889534"/>
          <a:ext cx="838200" cy="1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60234</xdr:rowOff>
    </xdr:from>
    <xdr:to>
      <xdr:col>5</xdr:col>
      <xdr:colOff>358775</xdr:colOff>
      <xdr:row>34</xdr:row>
      <xdr:rowOff>149497</xdr:rowOff>
    </xdr:to>
    <xdr:cxnSp macro="">
      <xdr:nvCxnSpPr>
        <xdr:cNvPr id="66" name="直線コネクタ 65"/>
        <xdr:cNvCxnSpPr/>
      </xdr:nvCxnSpPr>
      <xdr:spPr>
        <a:xfrm flipV="1">
          <a:off x="2908300" y="5889534"/>
          <a:ext cx="889000" cy="8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7455</xdr:rowOff>
    </xdr:from>
    <xdr:ext cx="469744" cy="259045"/>
    <xdr:sp macro="" textlink="">
      <xdr:nvSpPr>
        <xdr:cNvPr id="68" name="テキスト ボックス 67"/>
        <xdr:cNvSpPr txBox="1"/>
      </xdr:nvSpPr>
      <xdr:spPr>
        <a:xfrm>
          <a:off x="3562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22134</xdr:rowOff>
    </xdr:from>
    <xdr:to>
      <xdr:col>4</xdr:col>
      <xdr:colOff>155575</xdr:colOff>
      <xdr:row>34</xdr:row>
      <xdr:rowOff>149497</xdr:rowOff>
    </xdr:to>
    <xdr:cxnSp macro="">
      <xdr:nvCxnSpPr>
        <xdr:cNvPr id="69" name="直線コネクタ 68"/>
        <xdr:cNvCxnSpPr/>
      </xdr:nvCxnSpPr>
      <xdr:spPr>
        <a:xfrm>
          <a:off x="2019300" y="5851434"/>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67327</xdr:rowOff>
    </xdr:from>
    <xdr:ext cx="469744" cy="259045"/>
    <xdr:sp macro="" textlink="">
      <xdr:nvSpPr>
        <xdr:cNvPr id="71" name="テキスト ボックス 70"/>
        <xdr:cNvSpPr txBox="1"/>
      </xdr:nvSpPr>
      <xdr:spPr>
        <a:xfrm>
          <a:off x="2673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25944</xdr:rowOff>
    </xdr:from>
    <xdr:to>
      <xdr:col>2</xdr:col>
      <xdr:colOff>638175</xdr:colOff>
      <xdr:row>34</xdr:row>
      <xdr:rowOff>22134</xdr:rowOff>
    </xdr:to>
    <xdr:cxnSp macro="">
      <xdr:nvCxnSpPr>
        <xdr:cNvPr id="72" name="直線コネクタ 71"/>
        <xdr:cNvCxnSpPr/>
      </xdr:nvCxnSpPr>
      <xdr:spPr>
        <a:xfrm>
          <a:off x="1130300" y="5340894"/>
          <a:ext cx="8890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152780</xdr:rowOff>
    </xdr:from>
    <xdr:ext cx="469744" cy="259045"/>
    <xdr:sp macro="" textlink="">
      <xdr:nvSpPr>
        <xdr:cNvPr id="74" name="テキスト ボックス 73"/>
        <xdr:cNvSpPr txBox="1"/>
      </xdr:nvSpPr>
      <xdr:spPr>
        <a:xfrm>
          <a:off x="1784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15076</xdr:rowOff>
    </xdr:from>
    <xdr:ext cx="469744" cy="259045"/>
    <xdr:sp macro="" textlink="">
      <xdr:nvSpPr>
        <xdr:cNvPr id="76" name="テキスト ボックス 75"/>
        <xdr:cNvSpPr txBox="1"/>
      </xdr:nvSpPr>
      <xdr:spPr>
        <a:xfrm>
          <a:off x="895427" y="58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152037</xdr:rowOff>
    </xdr:from>
    <xdr:to>
      <xdr:col>6</xdr:col>
      <xdr:colOff>561975</xdr:colOff>
      <xdr:row>35</xdr:row>
      <xdr:rowOff>82187</xdr:rowOff>
    </xdr:to>
    <xdr:sp macro="" textlink="">
      <xdr:nvSpPr>
        <xdr:cNvPr id="82" name="円/楕円 81"/>
        <xdr:cNvSpPr/>
      </xdr:nvSpPr>
      <xdr:spPr>
        <a:xfrm>
          <a:off x="4584700" y="598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3464</xdr:rowOff>
    </xdr:from>
    <xdr:ext cx="469744" cy="259045"/>
    <xdr:sp macro="" textlink="">
      <xdr:nvSpPr>
        <xdr:cNvPr id="83" name="議会費該当値テキスト"/>
        <xdr:cNvSpPr txBox="1"/>
      </xdr:nvSpPr>
      <xdr:spPr>
        <a:xfrm>
          <a:off x="4686300" y="583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9434</xdr:rowOff>
    </xdr:from>
    <xdr:to>
      <xdr:col>5</xdr:col>
      <xdr:colOff>409575</xdr:colOff>
      <xdr:row>34</xdr:row>
      <xdr:rowOff>111034</xdr:rowOff>
    </xdr:to>
    <xdr:sp macro="" textlink="">
      <xdr:nvSpPr>
        <xdr:cNvPr id="84" name="円/楕円 83"/>
        <xdr:cNvSpPr/>
      </xdr:nvSpPr>
      <xdr:spPr>
        <a:xfrm>
          <a:off x="3746500" y="58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127561</xdr:rowOff>
    </xdr:from>
    <xdr:ext cx="469744" cy="259045"/>
    <xdr:sp macro="" textlink="">
      <xdr:nvSpPr>
        <xdr:cNvPr id="85" name="テキスト ボックス 84"/>
        <xdr:cNvSpPr txBox="1"/>
      </xdr:nvSpPr>
      <xdr:spPr>
        <a:xfrm>
          <a:off x="3562427" y="561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98697</xdr:rowOff>
    </xdr:from>
    <xdr:to>
      <xdr:col>4</xdr:col>
      <xdr:colOff>206375</xdr:colOff>
      <xdr:row>35</xdr:row>
      <xdr:rowOff>28847</xdr:rowOff>
    </xdr:to>
    <xdr:sp macro="" textlink="">
      <xdr:nvSpPr>
        <xdr:cNvPr id="86" name="円/楕円 85"/>
        <xdr:cNvSpPr/>
      </xdr:nvSpPr>
      <xdr:spPr>
        <a:xfrm>
          <a:off x="2857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45374</xdr:rowOff>
    </xdr:from>
    <xdr:ext cx="469744" cy="259045"/>
    <xdr:sp macro="" textlink="">
      <xdr:nvSpPr>
        <xdr:cNvPr id="87" name="テキスト ボックス 86"/>
        <xdr:cNvSpPr txBox="1"/>
      </xdr:nvSpPr>
      <xdr:spPr>
        <a:xfrm>
          <a:off x="2673427"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142784</xdr:rowOff>
    </xdr:from>
    <xdr:to>
      <xdr:col>3</xdr:col>
      <xdr:colOff>3175</xdr:colOff>
      <xdr:row>34</xdr:row>
      <xdr:rowOff>72934</xdr:rowOff>
    </xdr:to>
    <xdr:sp macro="" textlink="">
      <xdr:nvSpPr>
        <xdr:cNvPr id="88" name="円/楕円 87"/>
        <xdr:cNvSpPr/>
      </xdr:nvSpPr>
      <xdr:spPr>
        <a:xfrm>
          <a:off x="1968500" y="58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89461</xdr:rowOff>
    </xdr:from>
    <xdr:ext cx="469744" cy="259045"/>
    <xdr:sp macro="" textlink="">
      <xdr:nvSpPr>
        <xdr:cNvPr id="89" name="テキスト ボックス 88"/>
        <xdr:cNvSpPr txBox="1"/>
      </xdr:nvSpPr>
      <xdr:spPr>
        <a:xfrm>
          <a:off x="1784427" y="557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146594</xdr:rowOff>
    </xdr:from>
    <xdr:to>
      <xdr:col>1</xdr:col>
      <xdr:colOff>485775</xdr:colOff>
      <xdr:row>31</xdr:row>
      <xdr:rowOff>76744</xdr:rowOff>
    </xdr:to>
    <xdr:sp macro="" textlink="">
      <xdr:nvSpPr>
        <xdr:cNvPr id="90" name="円/楕円 89"/>
        <xdr:cNvSpPr/>
      </xdr:nvSpPr>
      <xdr:spPr>
        <a:xfrm>
          <a:off x="1079500" y="52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93271</xdr:rowOff>
    </xdr:from>
    <xdr:ext cx="469744" cy="259045"/>
    <xdr:sp macro="" textlink="">
      <xdr:nvSpPr>
        <xdr:cNvPr id="91" name="テキスト ボックス 90"/>
        <xdr:cNvSpPr txBox="1"/>
      </xdr:nvSpPr>
      <xdr:spPr>
        <a:xfrm>
          <a:off x="895427" y="50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12598</xdr:rowOff>
    </xdr:from>
    <xdr:to>
      <xdr:col>6</xdr:col>
      <xdr:colOff>511175</xdr:colOff>
      <xdr:row>56</xdr:row>
      <xdr:rowOff>120764</xdr:rowOff>
    </xdr:to>
    <xdr:cxnSp macro="">
      <xdr:nvCxnSpPr>
        <xdr:cNvPr id="121" name="直線コネクタ 120"/>
        <xdr:cNvCxnSpPr/>
      </xdr:nvCxnSpPr>
      <xdr:spPr>
        <a:xfrm flipV="1">
          <a:off x="3797300" y="9613798"/>
          <a:ext cx="838200" cy="10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95445</xdr:rowOff>
    </xdr:from>
    <xdr:ext cx="534377" cy="259045"/>
    <xdr:sp macro="" textlink="">
      <xdr:nvSpPr>
        <xdr:cNvPr id="122" name="総務費平均値テキスト"/>
        <xdr:cNvSpPr txBox="1"/>
      </xdr:nvSpPr>
      <xdr:spPr>
        <a:xfrm>
          <a:off x="4686300" y="9696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120764</xdr:rowOff>
    </xdr:from>
    <xdr:to>
      <xdr:col>5</xdr:col>
      <xdr:colOff>358775</xdr:colOff>
      <xdr:row>57</xdr:row>
      <xdr:rowOff>149854</xdr:rowOff>
    </xdr:to>
    <xdr:cxnSp macro="">
      <xdr:nvCxnSpPr>
        <xdr:cNvPr id="124" name="直線コネクタ 123"/>
        <xdr:cNvCxnSpPr/>
      </xdr:nvCxnSpPr>
      <xdr:spPr>
        <a:xfrm flipV="1">
          <a:off x="2908300" y="9721964"/>
          <a:ext cx="889000" cy="20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115009</xdr:rowOff>
    </xdr:from>
    <xdr:ext cx="534377" cy="259045"/>
    <xdr:sp macro="" textlink="">
      <xdr:nvSpPr>
        <xdr:cNvPr id="126" name="テキスト ボックス 125"/>
        <xdr:cNvSpPr txBox="1"/>
      </xdr:nvSpPr>
      <xdr:spPr>
        <a:xfrm>
          <a:off x="3530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124402</xdr:rowOff>
    </xdr:from>
    <xdr:to>
      <xdr:col>4</xdr:col>
      <xdr:colOff>155575</xdr:colOff>
      <xdr:row>57</xdr:row>
      <xdr:rowOff>149854</xdr:rowOff>
    </xdr:to>
    <xdr:cxnSp macro="">
      <xdr:nvCxnSpPr>
        <xdr:cNvPr id="127" name="直線コネクタ 126"/>
        <xdr:cNvCxnSpPr/>
      </xdr:nvCxnSpPr>
      <xdr:spPr>
        <a:xfrm>
          <a:off x="2019300" y="9897052"/>
          <a:ext cx="889000" cy="2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103452</xdr:rowOff>
    </xdr:from>
    <xdr:ext cx="534377" cy="259045"/>
    <xdr:sp macro="" textlink="">
      <xdr:nvSpPr>
        <xdr:cNvPr id="129" name="テキスト ボックス 128"/>
        <xdr:cNvSpPr txBox="1"/>
      </xdr:nvSpPr>
      <xdr:spPr>
        <a:xfrm>
          <a:off x="2641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104591</xdr:rowOff>
    </xdr:from>
    <xdr:to>
      <xdr:col>2</xdr:col>
      <xdr:colOff>638175</xdr:colOff>
      <xdr:row>57</xdr:row>
      <xdr:rowOff>124402</xdr:rowOff>
    </xdr:to>
    <xdr:cxnSp macro="">
      <xdr:nvCxnSpPr>
        <xdr:cNvPr id="130" name="直線コネクタ 129"/>
        <xdr:cNvCxnSpPr/>
      </xdr:nvCxnSpPr>
      <xdr:spPr>
        <a:xfrm>
          <a:off x="1130300" y="9877241"/>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113777</xdr:rowOff>
    </xdr:from>
    <xdr:ext cx="534377" cy="259045"/>
    <xdr:sp macro="" textlink="">
      <xdr:nvSpPr>
        <xdr:cNvPr id="132" name="テキスト ボックス 131"/>
        <xdr:cNvSpPr txBox="1"/>
      </xdr:nvSpPr>
      <xdr:spPr>
        <a:xfrm>
          <a:off x="1752111" y="95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125893</xdr:rowOff>
    </xdr:from>
    <xdr:ext cx="534377" cy="259045"/>
    <xdr:sp macro="" textlink="">
      <xdr:nvSpPr>
        <xdr:cNvPr id="134" name="テキスト ボックス 133"/>
        <xdr:cNvSpPr txBox="1"/>
      </xdr:nvSpPr>
      <xdr:spPr>
        <a:xfrm>
          <a:off x="863111" y="95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133248</xdr:rowOff>
    </xdr:from>
    <xdr:to>
      <xdr:col>6</xdr:col>
      <xdr:colOff>561975</xdr:colOff>
      <xdr:row>56</xdr:row>
      <xdr:rowOff>63398</xdr:rowOff>
    </xdr:to>
    <xdr:sp macro="" textlink="">
      <xdr:nvSpPr>
        <xdr:cNvPr id="140" name="円/楕円 139"/>
        <xdr:cNvSpPr/>
      </xdr:nvSpPr>
      <xdr:spPr>
        <a:xfrm>
          <a:off x="4584700" y="95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156125</xdr:rowOff>
    </xdr:from>
    <xdr:ext cx="534377" cy="259045"/>
    <xdr:sp macro="" textlink="">
      <xdr:nvSpPr>
        <xdr:cNvPr id="141" name="総務費該当値テキスト"/>
        <xdr:cNvSpPr txBox="1"/>
      </xdr:nvSpPr>
      <xdr:spPr>
        <a:xfrm>
          <a:off x="4686300" y="941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48,672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69964</xdr:rowOff>
    </xdr:from>
    <xdr:to>
      <xdr:col>5</xdr:col>
      <xdr:colOff>409575</xdr:colOff>
      <xdr:row>57</xdr:row>
      <xdr:rowOff>114</xdr:rowOff>
    </xdr:to>
    <xdr:sp macro="" textlink="">
      <xdr:nvSpPr>
        <xdr:cNvPr id="142" name="円/楕円 141"/>
        <xdr:cNvSpPr/>
      </xdr:nvSpPr>
      <xdr:spPr>
        <a:xfrm>
          <a:off x="3746500" y="96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16641</xdr:rowOff>
    </xdr:from>
    <xdr:ext cx="534377" cy="259045"/>
    <xdr:sp macro="" textlink="">
      <xdr:nvSpPr>
        <xdr:cNvPr id="143" name="テキスト ボックス 142"/>
        <xdr:cNvSpPr txBox="1"/>
      </xdr:nvSpPr>
      <xdr:spPr>
        <a:xfrm>
          <a:off x="3530111" y="94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99054</xdr:rowOff>
    </xdr:from>
    <xdr:to>
      <xdr:col>4</xdr:col>
      <xdr:colOff>206375</xdr:colOff>
      <xdr:row>58</xdr:row>
      <xdr:rowOff>29204</xdr:rowOff>
    </xdr:to>
    <xdr:sp macro="" textlink="">
      <xdr:nvSpPr>
        <xdr:cNvPr id="144" name="円/楕円 143"/>
        <xdr:cNvSpPr/>
      </xdr:nvSpPr>
      <xdr:spPr>
        <a:xfrm>
          <a:off x="2857500" y="987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20331</xdr:rowOff>
    </xdr:from>
    <xdr:ext cx="534377" cy="259045"/>
    <xdr:sp macro="" textlink="">
      <xdr:nvSpPr>
        <xdr:cNvPr id="145" name="テキスト ボックス 144"/>
        <xdr:cNvSpPr txBox="1"/>
      </xdr:nvSpPr>
      <xdr:spPr>
        <a:xfrm>
          <a:off x="2641111" y="996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73602</xdr:rowOff>
    </xdr:from>
    <xdr:to>
      <xdr:col>3</xdr:col>
      <xdr:colOff>3175</xdr:colOff>
      <xdr:row>58</xdr:row>
      <xdr:rowOff>3752</xdr:rowOff>
    </xdr:to>
    <xdr:sp macro="" textlink="">
      <xdr:nvSpPr>
        <xdr:cNvPr id="146" name="円/楕円 145"/>
        <xdr:cNvSpPr/>
      </xdr:nvSpPr>
      <xdr:spPr>
        <a:xfrm>
          <a:off x="1968500" y="98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166329</xdr:rowOff>
    </xdr:from>
    <xdr:ext cx="534377" cy="259045"/>
    <xdr:sp macro="" textlink="">
      <xdr:nvSpPr>
        <xdr:cNvPr id="147" name="テキスト ボックス 146"/>
        <xdr:cNvSpPr txBox="1"/>
      </xdr:nvSpPr>
      <xdr:spPr>
        <a:xfrm>
          <a:off x="1752111" y="993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53791</xdr:rowOff>
    </xdr:from>
    <xdr:to>
      <xdr:col>1</xdr:col>
      <xdr:colOff>485775</xdr:colOff>
      <xdr:row>57</xdr:row>
      <xdr:rowOff>155391</xdr:rowOff>
    </xdr:to>
    <xdr:sp macro="" textlink="">
      <xdr:nvSpPr>
        <xdr:cNvPr id="148" name="円/楕円 147"/>
        <xdr:cNvSpPr/>
      </xdr:nvSpPr>
      <xdr:spPr>
        <a:xfrm>
          <a:off x="1079500" y="98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146518</xdr:rowOff>
    </xdr:from>
    <xdr:ext cx="534377" cy="259045"/>
    <xdr:sp macro="" textlink="">
      <xdr:nvSpPr>
        <xdr:cNvPr id="149" name="テキスト ボックス 148"/>
        <xdr:cNvSpPr txBox="1"/>
      </xdr:nvSpPr>
      <xdr:spPr>
        <a:xfrm>
          <a:off x="863111" y="99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15666</xdr:rowOff>
    </xdr:from>
    <xdr:to>
      <xdr:col>6</xdr:col>
      <xdr:colOff>511175</xdr:colOff>
      <xdr:row>76</xdr:row>
      <xdr:rowOff>127242</xdr:rowOff>
    </xdr:to>
    <xdr:cxnSp macro="">
      <xdr:nvCxnSpPr>
        <xdr:cNvPr id="179" name="直線コネクタ 178"/>
        <xdr:cNvCxnSpPr/>
      </xdr:nvCxnSpPr>
      <xdr:spPr>
        <a:xfrm flipV="1">
          <a:off x="3797300" y="13045866"/>
          <a:ext cx="838200" cy="1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123379</xdr:rowOff>
    </xdr:from>
    <xdr:ext cx="599010" cy="259045"/>
    <xdr:sp macro="" textlink="">
      <xdr:nvSpPr>
        <xdr:cNvPr id="180" name="民生費平均値テキスト"/>
        <xdr:cNvSpPr txBox="1"/>
      </xdr:nvSpPr>
      <xdr:spPr>
        <a:xfrm>
          <a:off x="4686300" y="12639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127242</xdr:rowOff>
    </xdr:from>
    <xdr:to>
      <xdr:col>5</xdr:col>
      <xdr:colOff>358775</xdr:colOff>
      <xdr:row>77</xdr:row>
      <xdr:rowOff>68320</xdr:rowOff>
    </xdr:to>
    <xdr:cxnSp macro="">
      <xdr:nvCxnSpPr>
        <xdr:cNvPr id="182" name="直線コネクタ 181"/>
        <xdr:cNvCxnSpPr/>
      </xdr:nvCxnSpPr>
      <xdr:spPr>
        <a:xfrm flipV="1">
          <a:off x="2908300" y="13157442"/>
          <a:ext cx="889000" cy="1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137951</xdr:rowOff>
    </xdr:from>
    <xdr:ext cx="599010" cy="259045"/>
    <xdr:sp macro="" textlink="">
      <xdr:nvSpPr>
        <xdr:cNvPr id="184" name="テキスト ボックス 183"/>
        <xdr:cNvSpPr txBox="1"/>
      </xdr:nvSpPr>
      <xdr:spPr>
        <a:xfrm>
          <a:off x="3497794" y="1265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68320</xdr:rowOff>
    </xdr:from>
    <xdr:to>
      <xdr:col>4</xdr:col>
      <xdr:colOff>155575</xdr:colOff>
      <xdr:row>77</xdr:row>
      <xdr:rowOff>140024</xdr:rowOff>
    </xdr:to>
    <xdr:cxnSp macro="">
      <xdr:nvCxnSpPr>
        <xdr:cNvPr id="185" name="直線コネクタ 184"/>
        <xdr:cNvCxnSpPr/>
      </xdr:nvCxnSpPr>
      <xdr:spPr>
        <a:xfrm flipV="1">
          <a:off x="2019300" y="13269970"/>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138028</xdr:rowOff>
    </xdr:from>
    <xdr:ext cx="599010" cy="259045"/>
    <xdr:sp macro="" textlink="">
      <xdr:nvSpPr>
        <xdr:cNvPr id="187" name="テキスト ボックス 186"/>
        <xdr:cNvSpPr txBox="1"/>
      </xdr:nvSpPr>
      <xdr:spPr>
        <a:xfrm>
          <a:off x="2608794" y="1282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44850</xdr:rowOff>
    </xdr:from>
    <xdr:to>
      <xdr:col>2</xdr:col>
      <xdr:colOff>638175</xdr:colOff>
      <xdr:row>77</xdr:row>
      <xdr:rowOff>140024</xdr:rowOff>
    </xdr:to>
    <xdr:cxnSp macro="">
      <xdr:nvCxnSpPr>
        <xdr:cNvPr id="188" name="直線コネクタ 187"/>
        <xdr:cNvCxnSpPr/>
      </xdr:nvCxnSpPr>
      <xdr:spPr>
        <a:xfrm>
          <a:off x="1130300" y="13246500"/>
          <a:ext cx="889000" cy="9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25443</xdr:rowOff>
    </xdr:from>
    <xdr:ext cx="599010" cy="259045"/>
    <xdr:sp macro="" textlink="">
      <xdr:nvSpPr>
        <xdr:cNvPr id="190" name="テキスト ボックス 189"/>
        <xdr:cNvSpPr txBox="1"/>
      </xdr:nvSpPr>
      <xdr:spPr>
        <a:xfrm>
          <a:off x="1719794" y="1288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15536</xdr:rowOff>
    </xdr:from>
    <xdr:ext cx="599010" cy="259045"/>
    <xdr:sp macro="" textlink="">
      <xdr:nvSpPr>
        <xdr:cNvPr id="192" name="テキスト ボックス 191"/>
        <xdr:cNvSpPr txBox="1"/>
      </xdr:nvSpPr>
      <xdr:spPr>
        <a:xfrm>
          <a:off x="830794" y="1287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136316</xdr:rowOff>
    </xdr:from>
    <xdr:to>
      <xdr:col>6</xdr:col>
      <xdr:colOff>561975</xdr:colOff>
      <xdr:row>76</xdr:row>
      <xdr:rowOff>66466</xdr:rowOff>
    </xdr:to>
    <xdr:sp macro="" textlink="">
      <xdr:nvSpPr>
        <xdr:cNvPr id="198" name="円/楕円 197"/>
        <xdr:cNvSpPr/>
      </xdr:nvSpPr>
      <xdr:spPr>
        <a:xfrm>
          <a:off x="4584700" y="129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114743</xdr:rowOff>
    </xdr:from>
    <xdr:ext cx="599010" cy="259045"/>
    <xdr:sp macro="" textlink="">
      <xdr:nvSpPr>
        <xdr:cNvPr id="199" name="民生費該当値テキスト"/>
        <xdr:cNvSpPr txBox="1"/>
      </xdr:nvSpPr>
      <xdr:spPr>
        <a:xfrm>
          <a:off x="4686300" y="1297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128,511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76442</xdr:rowOff>
    </xdr:from>
    <xdr:to>
      <xdr:col>5</xdr:col>
      <xdr:colOff>409575</xdr:colOff>
      <xdr:row>77</xdr:row>
      <xdr:rowOff>6592</xdr:rowOff>
    </xdr:to>
    <xdr:sp macro="" textlink="">
      <xdr:nvSpPr>
        <xdr:cNvPr id="200" name="円/楕円 199"/>
        <xdr:cNvSpPr/>
      </xdr:nvSpPr>
      <xdr:spPr>
        <a:xfrm>
          <a:off x="3746500" y="131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169169</xdr:rowOff>
    </xdr:from>
    <xdr:ext cx="599010" cy="259045"/>
    <xdr:sp macro="" textlink="">
      <xdr:nvSpPr>
        <xdr:cNvPr id="201" name="テキスト ボックス 200"/>
        <xdr:cNvSpPr txBox="1"/>
      </xdr:nvSpPr>
      <xdr:spPr>
        <a:xfrm>
          <a:off x="3497794" y="1319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122,654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17520</xdr:rowOff>
    </xdr:from>
    <xdr:to>
      <xdr:col>4</xdr:col>
      <xdr:colOff>206375</xdr:colOff>
      <xdr:row>77</xdr:row>
      <xdr:rowOff>119120</xdr:rowOff>
    </xdr:to>
    <xdr:sp macro="" textlink="">
      <xdr:nvSpPr>
        <xdr:cNvPr id="202" name="円/楕円 201"/>
        <xdr:cNvSpPr/>
      </xdr:nvSpPr>
      <xdr:spPr>
        <a:xfrm>
          <a:off x="2857500" y="132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110247</xdr:rowOff>
    </xdr:from>
    <xdr:ext cx="599010" cy="259045"/>
    <xdr:sp macro="" textlink="">
      <xdr:nvSpPr>
        <xdr:cNvPr id="203" name="テキスト ボックス 202"/>
        <xdr:cNvSpPr txBox="1"/>
      </xdr:nvSpPr>
      <xdr:spPr>
        <a:xfrm>
          <a:off x="2608794" y="1331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116,747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89224</xdr:rowOff>
    </xdr:from>
    <xdr:to>
      <xdr:col>3</xdr:col>
      <xdr:colOff>3175</xdr:colOff>
      <xdr:row>78</xdr:row>
      <xdr:rowOff>19374</xdr:rowOff>
    </xdr:to>
    <xdr:sp macro="" textlink="">
      <xdr:nvSpPr>
        <xdr:cNvPr id="204" name="円/楕円 203"/>
        <xdr:cNvSpPr/>
      </xdr:nvSpPr>
      <xdr:spPr>
        <a:xfrm>
          <a:off x="1968500" y="132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10501</xdr:rowOff>
    </xdr:from>
    <xdr:ext cx="599010" cy="259045"/>
    <xdr:sp macro="" textlink="">
      <xdr:nvSpPr>
        <xdr:cNvPr id="205" name="テキスト ボックス 204"/>
        <xdr:cNvSpPr txBox="1"/>
      </xdr:nvSpPr>
      <xdr:spPr>
        <a:xfrm>
          <a:off x="1719794" y="1338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112,983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165500</xdr:rowOff>
    </xdr:from>
    <xdr:to>
      <xdr:col>1</xdr:col>
      <xdr:colOff>485775</xdr:colOff>
      <xdr:row>77</xdr:row>
      <xdr:rowOff>95650</xdr:rowOff>
    </xdr:to>
    <xdr:sp macro="" textlink="">
      <xdr:nvSpPr>
        <xdr:cNvPr id="206" name="円/楕円 205"/>
        <xdr:cNvSpPr/>
      </xdr:nvSpPr>
      <xdr:spPr>
        <a:xfrm>
          <a:off x="1079500" y="131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86777</xdr:rowOff>
    </xdr:from>
    <xdr:ext cx="599010" cy="259045"/>
    <xdr:sp macro="" textlink="">
      <xdr:nvSpPr>
        <xdr:cNvPr id="207" name="テキスト ボックス 206"/>
        <xdr:cNvSpPr txBox="1"/>
      </xdr:nvSpPr>
      <xdr:spPr>
        <a:xfrm>
          <a:off x="830794" y="1328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90191</xdr:rowOff>
    </xdr:from>
    <xdr:to>
      <xdr:col>6</xdr:col>
      <xdr:colOff>511175</xdr:colOff>
      <xdr:row>98</xdr:row>
      <xdr:rowOff>113705</xdr:rowOff>
    </xdr:to>
    <xdr:cxnSp macro="">
      <xdr:nvCxnSpPr>
        <xdr:cNvPr id="239" name="直線コネクタ 238"/>
        <xdr:cNvCxnSpPr/>
      </xdr:nvCxnSpPr>
      <xdr:spPr>
        <a:xfrm>
          <a:off x="3797300" y="16892291"/>
          <a:ext cx="8382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59329</xdr:rowOff>
    </xdr:from>
    <xdr:ext cx="534377" cy="259045"/>
    <xdr:sp macro="" textlink="">
      <xdr:nvSpPr>
        <xdr:cNvPr id="240" name="衛生費平均値テキスト"/>
        <xdr:cNvSpPr txBox="1"/>
      </xdr:nvSpPr>
      <xdr:spPr>
        <a:xfrm>
          <a:off x="4686300" y="16518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57992</xdr:rowOff>
    </xdr:from>
    <xdr:to>
      <xdr:col>5</xdr:col>
      <xdr:colOff>358775</xdr:colOff>
      <xdr:row>98</xdr:row>
      <xdr:rowOff>90191</xdr:rowOff>
    </xdr:to>
    <xdr:cxnSp macro="">
      <xdr:nvCxnSpPr>
        <xdr:cNvPr id="242" name="直線コネクタ 241"/>
        <xdr:cNvCxnSpPr/>
      </xdr:nvCxnSpPr>
      <xdr:spPr>
        <a:xfrm>
          <a:off x="2908300" y="16860092"/>
          <a:ext cx="889000" cy="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30875</xdr:rowOff>
    </xdr:from>
    <xdr:ext cx="534377" cy="259045"/>
    <xdr:sp macro="" textlink="">
      <xdr:nvSpPr>
        <xdr:cNvPr id="244" name="テキスト ボックス 243"/>
        <xdr:cNvSpPr txBox="1"/>
      </xdr:nvSpPr>
      <xdr:spPr>
        <a:xfrm>
          <a:off x="3530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57992</xdr:rowOff>
    </xdr:from>
    <xdr:to>
      <xdr:col>4</xdr:col>
      <xdr:colOff>155575</xdr:colOff>
      <xdr:row>98</xdr:row>
      <xdr:rowOff>164291</xdr:rowOff>
    </xdr:to>
    <xdr:cxnSp macro="">
      <xdr:nvCxnSpPr>
        <xdr:cNvPr id="245" name="直線コネクタ 244"/>
        <xdr:cNvCxnSpPr/>
      </xdr:nvCxnSpPr>
      <xdr:spPr>
        <a:xfrm flipV="1">
          <a:off x="2019300" y="16860092"/>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63270</xdr:rowOff>
    </xdr:from>
    <xdr:ext cx="534377" cy="259045"/>
    <xdr:sp macro="" textlink="">
      <xdr:nvSpPr>
        <xdr:cNvPr id="247" name="テキスト ボックス 246"/>
        <xdr:cNvSpPr txBox="1"/>
      </xdr:nvSpPr>
      <xdr:spPr>
        <a:xfrm>
          <a:off x="2641111" y="165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56327</xdr:rowOff>
    </xdr:from>
    <xdr:to>
      <xdr:col>2</xdr:col>
      <xdr:colOff>638175</xdr:colOff>
      <xdr:row>98</xdr:row>
      <xdr:rowOff>164291</xdr:rowOff>
    </xdr:to>
    <xdr:cxnSp macro="">
      <xdr:nvCxnSpPr>
        <xdr:cNvPr id="248" name="直線コネクタ 247"/>
        <xdr:cNvCxnSpPr/>
      </xdr:nvCxnSpPr>
      <xdr:spPr>
        <a:xfrm>
          <a:off x="1130300" y="16515527"/>
          <a:ext cx="889000" cy="4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13991</xdr:rowOff>
    </xdr:from>
    <xdr:ext cx="534377" cy="259045"/>
    <xdr:sp macro="" textlink="">
      <xdr:nvSpPr>
        <xdr:cNvPr id="250" name="テキスト ボックス 249"/>
        <xdr:cNvSpPr txBox="1"/>
      </xdr:nvSpPr>
      <xdr:spPr>
        <a:xfrm>
          <a:off x="1752111" y="1647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165854</xdr:rowOff>
    </xdr:from>
    <xdr:ext cx="534377" cy="259045"/>
    <xdr:sp macro="" textlink="">
      <xdr:nvSpPr>
        <xdr:cNvPr id="252" name="テキスト ボックス 251"/>
        <xdr:cNvSpPr txBox="1"/>
      </xdr:nvSpPr>
      <xdr:spPr>
        <a:xfrm>
          <a:off x="863111" y="167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62905</xdr:rowOff>
    </xdr:from>
    <xdr:to>
      <xdr:col>6</xdr:col>
      <xdr:colOff>561975</xdr:colOff>
      <xdr:row>98</xdr:row>
      <xdr:rowOff>164505</xdr:rowOff>
    </xdr:to>
    <xdr:sp macro="" textlink="">
      <xdr:nvSpPr>
        <xdr:cNvPr id="258" name="円/楕円 257"/>
        <xdr:cNvSpPr/>
      </xdr:nvSpPr>
      <xdr:spPr>
        <a:xfrm>
          <a:off x="4584700" y="168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41332</xdr:rowOff>
    </xdr:from>
    <xdr:ext cx="534377" cy="259045"/>
    <xdr:sp macro="" textlink="">
      <xdr:nvSpPr>
        <xdr:cNvPr id="259" name="衛生費該当値テキスト"/>
        <xdr:cNvSpPr txBox="1"/>
      </xdr:nvSpPr>
      <xdr:spPr>
        <a:xfrm>
          <a:off x="4686300" y="1684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24,796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39391</xdr:rowOff>
    </xdr:from>
    <xdr:to>
      <xdr:col>5</xdr:col>
      <xdr:colOff>409575</xdr:colOff>
      <xdr:row>98</xdr:row>
      <xdr:rowOff>140991</xdr:rowOff>
    </xdr:to>
    <xdr:sp macro="" textlink="">
      <xdr:nvSpPr>
        <xdr:cNvPr id="260" name="円/楕円 259"/>
        <xdr:cNvSpPr/>
      </xdr:nvSpPr>
      <xdr:spPr>
        <a:xfrm>
          <a:off x="3746500" y="168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132118</xdr:rowOff>
    </xdr:from>
    <xdr:ext cx="534377" cy="259045"/>
    <xdr:sp macro="" textlink="">
      <xdr:nvSpPr>
        <xdr:cNvPr id="261" name="テキスト ボックス 260"/>
        <xdr:cNvSpPr txBox="1"/>
      </xdr:nvSpPr>
      <xdr:spPr>
        <a:xfrm>
          <a:off x="3530111" y="169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7192</xdr:rowOff>
    </xdr:from>
    <xdr:to>
      <xdr:col>4</xdr:col>
      <xdr:colOff>206375</xdr:colOff>
      <xdr:row>98</xdr:row>
      <xdr:rowOff>108792</xdr:rowOff>
    </xdr:to>
    <xdr:sp macro="" textlink="">
      <xdr:nvSpPr>
        <xdr:cNvPr id="262" name="円/楕円 261"/>
        <xdr:cNvSpPr/>
      </xdr:nvSpPr>
      <xdr:spPr>
        <a:xfrm>
          <a:off x="2857500" y="168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99919</xdr:rowOff>
    </xdr:from>
    <xdr:ext cx="534377" cy="259045"/>
    <xdr:sp macro="" textlink="">
      <xdr:nvSpPr>
        <xdr:cNvPr id="263" name="テキスト ボックス 262"/>
        <xdr:cNvSpPr txBox="1"/>
      </xdr:nvSpPr>
      <xdr:spPr>
        <a:xfrm>
          <a:off x="2641111" y="1690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113491</xdr:rowOff>
    </xdr:from>
    <xdr:to>
      <xdr:col>3</xdr:col>
      <xdr:colOff>3175</xdr:colOff>
      <xdr:row>99</xdr:row>
      <xdr:rowOff>43641</xdr:rowOff>
    </xdr:to>
    <xdr:sp macro="" textlink="">
      <xdr:nvSpPr>
        <xdr:cNvPr id="264" name="円/楕円 263"/>
        <xdr:cNvSpPr/>
      </xdr:nvSpPr>
      <xdr:spPr>
        <a:xfrm>
          <a:off x="1968500" y="1691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34768</xdr:rowOff>
    </xdr:from>
    <xdr:ext cx="534377" cy="259045"/>
    <xdr:sp macro="" textlink="">
      <xdr:nvSpPr>
        <xdr:cNvPr id="265" name="テキスト ボックス 264"/>
        <xdr:cNvSpPr txBox="1"/>
      </xdr:nvSpPr>
      <xdr:spPr>
        <a:xfrm>
          <a:off x="1752111" y="1700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5527</xdr:rowOff>
    </xdr:from>
    <xdr:to>
      <xdr:col>1</xdr:col>
      <xdr:colOff>485775</xdr:colOff>
      <xdr:row>96</xdr:row>
      <xdr:rowOff>107127</xdr:rowOff>
    </xdr:to>
    <xdr:sp macro="" textlink="">
      <xdr:nvSpPr>
        <xdr:cNvPr id="266" name="円/楕円 265"/>
        <xdr:cNvSpPr/>
      </xdr:nvSpPr>
      <xdr:spPr>
        <a:xfrm>
          <a:off x="1079500" y="164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123654</xdr:rowOff>
    </xdr:from>
    <xdr:ext cx="534377" cy="259045"/>
    <xdr:sp macro="" textlink="">
      <xdr:nvSpPr>
        <xdr:cNvPr id="267" name="テキスト ボックス 266"/>
        <xdr:cNvSpPr txBox="1"/>
      </xdr:nvSpPr>
      <xdr:spPr>
        <a:xfrm>
          <a:off x="863111" y="1623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89154</xdr:rowOff>
    </xdr:from>
    <xdr:to>
      <xdr:col>15</xdr:col>
      <xdr:colOff>180975</xdr:colOff>
      <xdr:row>38</xdr:row>
      <xdr:rowOff>116840</xdr:rowOff>
    </xdr:to>
    <xdr:cxnSp macro="">
      <xdr:nvCxnSpPr>
        <xdr:cNvPr id="296" name="直線コネクタ 295"/>
        <xdr:cNvCxnSpPr/>
      </xdr:nvCxnSpPr>
      <xdr:spPr>
        <a:xfrm>
          <a:off x="9639300" y="6604254"/>
          <a:ext cx="8382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7"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117602</xdr:rowOff>
    </xdr:from>
    <xdr:to>
      <xdr:col>14</xdr:col>
      <xdr:colOff>28575</xdr:colOff>
      <xdr:row>38</xdr:row>
      <xdr:rowOff>89154</xdr:rowOff>
    </xdr:to>
    <xdr:cxnSp macro="">
      <xdr:nvCxnSpPr>
        <xdr:cNvPr id="299" name="直線コネクタ 298"/>
        <xdr:cNvCxnSpPr/>
      </xdr:nvCxnSpPr>
      <xdr:spPr>
        <a:xfrm>
          <a:off x="8750300" y="6461252"/>
          <a:ext cx="889000" cy="1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301" name="テキスト ボックス 300"/>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50800</xdr:rowOff>
    </xdr:from>
    <xdr:to>
      <xdr:col>12</xdr:col>
      <xdr:colOff>511175</xdr:colOff>
      <xdr:row>37</xdr:row>
      <xdr:rowOff>117602</xdr:rowOff>
    </xdr:to>
    <xdr:cxnSp macro="">
      <xdr:nvCxnSpPr>
        <xdr:cNvPr id="302" name="直線コネクタ 301"/>
        <xdr:cNvCxnSpPr/>
      </xdr:nvCxnSpPr>
      <xdr:spPr>
        <a:xfrm>
          <a:off x="7861300" y="6394450"/>
          <a:ext cx="8890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44340</xdr:rowOff>
    </xdr:from>
    <xdr:ext cx="469744" cy="259045"/>
    <xdr:sp macro="" textlink="">
      <xdr:nvSpPr>
        <xdr:cNvPr id="304" name="テキスト ボックス 303"/>
        <xdr:cNvSpPr txBox="1"/>
      </xdr:nvSpPr>
      <xdr:spPr>
        <a:xfrm>
          <a:off x="8515427" y="655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113030</xdr:rowOff>
    </xdr:from>
    <xdr:to>
      <xdr:col>11</xdr:col>
      <xdr:colOff>307975</xdr:colOff>
      <xdr:row>37</xdr:row>
      <xdr:rowOff>50800</xdr:rowOff>
    </xdr:to>
    <xdr:cxnSp macro="">
      <xdr:nvCxnSpPr>
        <xdr:cNvPr id="305" name="直線コネクタ 304"/>
        <xdr:cNvCxnSpPr/>
      </xdr:nvCxnSpPr>
      <xdr:spPr>
        <a:xfrm>
          <a:off x="6972300" y="6285230"/>
          <a:ext cx="8890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168927</xdr:rowOff>
    </xdr:from>
    <xdr:ext cx="469744" cy="259045"/>
    <xdr:sp macro="" textlink="">
      <xdr:nvSpPr>
        <xdr:cNvPr id="307" name="テキスト ボックス 306"/>
        <xdr:cNvSpPr txBox="1"/>
      </xdr:nvSpPr>
      <xdr:spPr>
        <a:xfrm>
          <a:off x="7626427"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89679</xdr:rowOff>
    </xdr:from>
    <xdr:ext cx="469744" cy="259045"/>
    <xdr:sp macro="" textlink="">
      <xdr:nvSpPr>
        <xdr:cNvPr id="309" name="テキスト ボックス 308"/>
        <xdr:cNvSpPr txBox="1"/>
      </xdr:nvSpPr>
      <xdr:spPr>
        <a:xfrm>
          <a:off x="6737427" y="643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66040</xdr:rowOff>
    </xdr:from>
    <xdr:to>
      <xdr:col>15</xdr:col>
      <xdr:colOff>231775</xdr:colOff>
      <xdr:row>38</xdr:row>
      <xdr:rowOff>167640</xdr:rowOff>
    </xdr:to>
    <xdr:sp macro="" textlink="">
      <xdr:nvSpPr>
        <xdr:cNvPr id="315" name="円/楕円 314"/>
        <xdr:cNvSpPr/>
      </xdr:nvSpPr>
      <xdr:spPr>
        <a:xfrm>
          <a:off x="104267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152417</xdr:rowOff>
    </xdr:from>
    <xdr:ext cx="378565" cy="259045"/>
    <xdr:sp macro="" textlink="">
      <xdr:nvSpPr>
        <xdr:cNvPr id="316" name="労働費該当値テキスト"/>
        <xdr:cNvSpPr txBox="1"/>
      </xdr:nvSpPr>
      <xdr:spPr>
        <a:xfrm>
          <a:off x="10528300" y="649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38354</xdr:rowOff>
    </xdr:from>
    <xdr:to>
      <xdr:col>14</xdr:col>
      <xdr:colOff>79375</xdr:colOff>
      <xdr:row>38</xdr:row>
      <xdr:rowOff>139954</xdr:rowOff>
    </xdr:to>
    <xdr:sp macro="" textlink="">
      <xdr:nvSpPr>
        <xdr:cNvPr id="317" name="円/楕円 316"/>
        <xdr:cNvSpPr/>
      </xdr:nvSpPr>
      <xdr:spPr>
        <a:xfrm>
          <a:off x="9588500" y="65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131081</xdr:rowOff>
    </xdr:from>
    <xdr:ext cx="378565" cy="259045"/>
    <xdr:sp macro="" textlink="">
      <xdr:nvSpPr>
        <xdr:cNvPr id="318" name="テキスト ボックス 317"/>
        <xdr:cNvSpPr txBox="1"/>
      </xdr:nvSpPr>
      <xdr:spPr>
        <a:xfrm>
          <a:off x="9450017" y="66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66802</xdr:rowOff>
    </xdr:from>
    <xdr:to>
      <xdr:col>12</xdr:col>
      <xdr:colOff>561975</xdr:colOff>
      <xdr:row>37</xdr:row>
      <xdr:rowOff>168402</xdr:rowOff>
    </xdr:to>
    <xdr:sp macro="" textlink="">
      <xdr:nvSpPr>
        <xdr:cNvPr id="319" name="円/楕円 318"/>
        <xdr:cNvSpPr/>
      </xdr:nvSpPr>
      <xdr:spPr>
        <a:xfrm>
          <a:off x="8699500" y="64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13479</xdr:rowOff>
    </xdr:from>
    <xdr:ext cx="469744" cy="259045"/>
    <xdr:sp macro="" textlink="">
      <xdr:nvSpPr>
        <xdr:cNvPr id="320" name="テキスト ボックス 319"/>
        <xdr:cNvSpPr txBox="1"/>
      </xdr:nvSpPr>
      <xdr:spPr>
        <a:xfrm>
          <a:off x="8515427" y="618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0</xdr:rowOff>
    </xdr:from>
    <xdr:to>
      <xdr:col>11</xdr:col>
      <xdr:colOff>358775</xdr:colOff>
      <xdr:row>37</xdr:row>
      <xdr:rowOff>101600</xdr:rowOff>
    </xdr:to>
    <xdr:sp macro="" textlink="">
      <xdr:nvSpPr>
        <xdr:cNvPr id="321" name="円/楕円 320"/>
        <xdr:cNvSpPr/>
      </xdr:nvSpPr>
      <xdr:spPr>
        <a:xfrm>
          <a:off x="78105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118127</xdr:rowOff>
    </xdr:from>
    <xdr:ext cx="469744" cy="259045"/>
    <xdr:sp macro="" textlink="">
      <xdr:nvSpPr>
        <xdr:cNvPr id="322" name="テキスト ボックス 321"/>
        <xdr:cNvSpPr txBox="1"/>
      </xdr:nvSpPr>
      <xdr:spPr>
        <a:xfrm>
          <a:off x="7626427" y="611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62230</xdr:rowOff>
    </xdr:from>
    <xdr:to>
      <xdr:col>10</xdr:col>
      <xdr:colOff>155575</xdr:colOff>
      <xdr:row>36</xdr:row>
      <xdr:rowOff>163830</xdr:rowOff>
    </xdr:to>
    <xdr:sp macro="" textlink="">
      <xdr:nvSpPr>
        <xdr:cNvPr id="323" name="円/楕円 322"/>
        <xdr:cNvSpPr/>
      </xdr:nvSpPr>
      <xdr:spPr>
        <a:xfrm>
          <a:off x="6921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8907</xdr:rowOff>
    </xdr:from>
    <xdr:ext cx="469744" cy="259045"/>
    <xdr:sp macro="" textlink="">
      <xdr:nvSpPr>
        <xdr:cNvPr id="324" name="テキスト ボックス 323"/>
        <xdr:cNvSpPr txBox="1"/>
      </xdr:nvSpPr>
      <xdr:spPr>
        <a:xfrm>
          <a:off x="6737427"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56627</xdr:rowOff>
    </xdr:from>
    <xdr:to>
      <xdr:col>15</xdr:col>
      <xdr:colOff>180975</xdr:colOff>
      <xdr:row>57</xdr:row>
      <xdr:rowOff>10313</xdr:rowOff>
    </xdr:to>
    <xdr:cxnSp macro="">
      <xdr:nvCxnSpPr>
        <xdr:cNvPr id="351" name="直線コネクタ 350"/>
        <xdr:cNvCxnSpPr/>
      </xdr:nvCxnSpPr>
      <xdr:spPr>
        <a:xfrm flipV="1">
          <a:off x="9639300" y="9314927"/>
          <a:ext cx="838200" cy="4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138239</xdr:rowOff>
    </xdr:from>
    <xdr:ext cx="469744" cy="259045"/>
    <xdr:sp macro="" textlink="">
      <xdr:nvSpPr>
        <xdr:cNvPr id="352" name="農林水産業費平均値テキスト"/>
        <xdr:cNvSpPr txBox="1"/>
      </xdr:nvSpPr>
      <xdr:spPr>
        <a:xfrm>
          <a:off x="10528300" y="9739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10313</xdr:rowOff>
    </xdr:from>
    <xdr:to>
      <xdr:col>14</xdr:col>
      <xdr:colOff>28575</xdr:colOff>
      <xdr:row>57</xdr:row>
      <xdr:rowOff>106279</xdr:rowOff>
    </xdr:to>
    <xdr:cxnSp macro="">
      <xdr:nvCxnSpPr>
        <xdr:cNvPr id="354" name="直線コネクタ 353"/>
        <xdr:cNvCxnSpPr/>
      </xdr:nvCxnSpPr>
      <xdr:spPr>
        <a:xfrm flipV="1">
          <a:off x="8750300" y="9782963"/>
          <a:ext cx="889000" cy="9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113870</xdr:rowOff>
    </xdr:from>
    <xdr:ext cx="469744" cy="259045"/>
    <xdr:sp macro="" textlink="">
      <xdr:nvSpPr>
        <xdr:cNvPr id="356" name="テキスト ボックス 355"/>
        <xdr:cNvSpPr txBox="1"/>
      </xdr:nvSpPr>
      <xdr:spPr>
        <a:xfrm>
          <a:off x="9404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106279</xdr:rowOff>
    </xdr:from>
    <xdr:to>
      <xdr:col>12</xdr:col>
      <xdr:colOff>511175</xdr:colOff>
      <xdr:row>57</xdr:row>
      <xdr:rowOff>121366</xdr:rowOff>
    </xdr:to>
    <xdr:cxnSp macro="">
      <xdr:nvCxnSpPr>
        <xdr:cNvPr id="357" name="直線コネクタ 356"/>
        <xdr:cNvCxnSpPr/>
      </xdr:nvCxnSpPr>
      <xdr:spPr>
        <a:xfrm flipV="1">
          <a:off x="7861300" y="9878929"/>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159524</xdr:rowOff>
    </xdr:from>
    <xdr:ext cx="469744" cy="259045"/>
    <xdr:sp macro="" textlink="">
      <xdr:nvSpPr>
        <xdr:cNvPr id="359" name="テキスト ボックス 358"/>
        <xdr:cNvSpPr txBox="1"/>
      </xdr:nvSpPr>
      <xdr:spPr>
        <a:xfrm>
          <a:off x="8515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128270</xdr:rowOff>
    </xdr:from>
    <xdr:to>
      <xdr:col>11</xdr:col>
      <xdr:colOff>307975</xdr:colOff>
      <xdr:row>57</xdr:row>
      <xdr:rowOff>121366</xdr:rowOff>
    </xdr:to>
    <xdr:cxnSp macro="">
      <xdr:nvCxnSpPr>
        <xdr:cNvPr id="360" name="直線コネクタ 359"/>
        <xdr:cNvCxnSpPr/>
      </xdr:nvCxnSpPr>
      <xdr:spPr>
        <a:xfrm>
          <a:off x="6972300" y="9729470"/>
          <a:ext cx="889000" cy="16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150243</xdr:rowOff>
    </xdr:from>
    <xdr:ext cx="469744" cy="259045"/>
    <xdr:sp macro="" textlink="">
      <xdr:nvSpPr>
        <xdr:cNvPr id="362" name="テキスト ボックス 361"/>
        <xdr:cNvSpPr txBox="1"/>
      </xdr:nvSpPr>
      <xdr:spPr>
        <a:xfrm>
          <a:off x="7626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147566</xdr:rowOff>
    </xdr:from>
    <xdr:ext cx="469744" cy="259045"/>
    <xdr:sp macro="" textlink="">
      <xdr:nvSpPr>
        <xdr:cNvPr id="364" name="テキスト ボックス 363"/>
        <xdr:cNvSpPr txBox="1"/>
      </xdr:nvSpPr>
      <xdr:spPr>
        <a:xfrm>
          <a:off x="6737427" y="992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5827</xdr:rowOff>
    </xdr:from>
    <xdr:to>
      <xdr:col>15</xdr:col>
      <xdr:colOff>231775</xdr:colOff>
      <xdr:row>54</xdr:row>
      <xdr:rowOff>107427</xdr:rowOff>
    </xdr:to>
    <xdr:sp macro="" textlink="">
      <xdr:nvSpPr>
        <xdr:cNvPr id="370" name="円/楕円 369"/>
        <xdr:cNvSpPr/>
      </xdr:nvSpPr>
      <xdr:spPr>
        <a:xfrm>
          <a:off x="10426700" y="926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28704</xdr:rowOff>
    </xdr:from>
    <xdr:ext cx="534377" cy="259045"/>
    <xdr:sp macro="" textlink="">
      <xdr:nvSpPr>
        <xdr:cNvPr id="371" name="農林水産業費該当値テキスト"/>
        <xdr:cNvSpPr txBox="1"/>
      </xdr:nvSpPr>
      <xdr:spPr>
        <a:xfrm>
          <a:off x="10528300" y="91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16,817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130963</xdr:rowOff>
    </xdr:from>
    <xdr:to>
      <xdr:col>14</xdr:col>
      <xdr:colOff>79375</xdr:colOff>
      <xdr:row>57</xdr:row>
      <xdr:rowOff>61113</xdr:rowOff>
    </xdr:to>
    <xdr:sp macro="" textlink="">
      <xdr:nvSpPr>
        <xdr:cNvPr id="372" name="円/楕円 371"/>
        <xdr:cNvSpPr/>
      </xdr:nvSpPr>
      <xdr:spPr>
        <a:xfrm>
          <a:off x="9588500" y="973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77640</xdr:rowOff>
    </xdr:from>
    <xdr:ext cx="469744" cy="259045"/>
    <xdr:sp macro="" textlink="">
      <xdr:nvSpPr>
        <xdr:cNvPr id="373" name="テキスト ボックス 372"/>
        <xdr:cNvSpPr txBox="1"/>
      </xdr:nvSpPr>
      <xdr:spPr>
        <a:xfrm>
          <a:off x="9404427" y="950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55479</xdr:rowOff>
    </xdr:from>
    <xdr:to>
      <xdr:col>12</xdr:col>
      <xdr:colOff>561975</xdr:colOff>
      <xdr:row>57</xdr:row>
      <xdr:rowOff>157079</xdr:rowOff>
    </xdr:to>
    <xdr:sp macro="" textlink="">
      <xdr:nvSpPr>
        <xdr:cNvPr id="374" name="円/楕円 373"/>
        <xdr:cNvSpPr/>
      </xdr:nvSpPr>
      <xdr:spPr>
        <a:xfrm>
          <a:off x="8699500" y="98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148206</xdr:rowOff>
    </xdr:from>
    <xdr:ext cx="469744" cy="259045"/>
    <xdr:sp macro="" textlink="">
      <xdr:nvSpPr>
        <xdr:cNvPr id="375" name="テキスト ボックス 374"/>
        <xdr:cNvSpPr txBox="1"/>
      </xdr:nvSpPr>
      <xdr:spPr>
        <a:xfrm>
          <a:off x="8515427" y="992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70566</xdr:rowOff>
    </xdr:from>
    <xdr:to>
      <xdr:col>11</xdr:col>
      <xdr:colOff>358775</xdr:colOff>
      <xdr:row>58</xdr:row>
      <xdr:rowOff>716</xdr:rowOff>
    </xdr:to>
    <xdr:sp macro="" textlink="">
      <xdr:nvSpPr>
        <xdr:cNvPr id="376" name="円/楕円 375"/>
        <xdr:cNvSpPr/>
      </xdr:nvSpPr>
      <xdr:spPr>
        <a:xfrm>
          <a:off x="7810500" y="984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163293</xdr:rowOff>
    </xdr:from>
    <xdr:ext cx="469744" cy="259045"/>
    <xdr:sp macro="" textlink="">
      <xdr:nvSpPr>
        <xdr:cNvPr id="377" name="テキスト ボックス 376"/>
        <xdr:cNvSpPr txBox="1"/>
      </xdr:nvSpPr>
      <xdr:spPr>
        <a:xfrm>
          <a:off x="7626427" y="993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77470</xdr:rowOff>
    </xdr:from>
    <xdr:to>
      <xdr:col>10</xdr:col>
      <xdr:colOff>155575</xdr:colOff>
      <xdr:row>57</xdr:row>
      <xdr:rowOff>7620</xdr:rowOff>
    </xdr:to>
    <xdr:sp macro="" textlink="">
      <xdr:nvSpPr>
        <xdr:cNvPr id="378" name="円/楕円 377"/>
        <xdr:cNvSpPr/>
      </xdr:nvSpPr>
      <xdr:spPr>
        <a:xfrm>
          <a:off x="6921500" y="96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24147</xdr:rowOff>
    </xdr:from>
    <xdr:ext cx="469744" cy="259045"/>
    <xdr:sp macro="" textlink="">
      <xdr:nvSpPr>
        <xdr:cNvPr id="379" name="テキスト ボックス 378"/>
        <xdr:cNvSpPr txBox="1"/>
      </xdr:nvSpPr>
      <xdr:spPr>
        <a:xfrm>
          <a:off x="6737427" y="94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83739</xdr:rowOff>
    </xdr:from>
    <xdr:to>
      <xdr:col>15</xdr:col>
      <xdr:colOff>180975</xdr:colOff>
      <xdr:row>77</xdr:row>
      <xdr:rowOff>115057</xdr:rowOff>
    </xdr:to>
    <xdr:cxnSp macro="">
      <xdr:nvCxnSpPr>
        <xdr:cNvPr id="406" name="直線コネクタ 405"/>
        <xdr:cNvCxnSpPr/>
      </xdr:nvCxnSpPr>
      <xdr:spPr>
        <a:xfrm>
          <a:off x="9639300" y="13285389"/>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29573</xdr:rowOff>
    </xdr:from>
    <xdr:ext cx="534377" cy="259045"/>
    <xdr:sp macro="" textlink="">
      <xdr:nvSpPr>
        <xdr:cNvPr id="407" name="商工費平均値テキスト"/>
        <xdr:cNvSpPr txBox="1"/>
      </xdr:nvSpPr>
      <xdr:spPr>
        <a:xfrm>
          <a:off x="10528300" y="1305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83739</xdr:rowOff>
    </xdr:from>
    <xdr:to>
      <xdr:col>14</xdr:col>
      <xdr:colOff>28575</xdr:colOff>
      <xdr:row>77</xdr:row>
      <xdr:rowOff>87785</xdr:rowOff>
    </xdr:to>
    <xdr:cxnSp macro="">
      <xdr:nvCxnSpPr>
        <xdr:cNvPr id="409" name="直線コネクタ 408"/>
        <xdr:cNvCxnSpPr/>
      </xdr:nvCxnSpPr>
      <xdr:spPr>
        <a:xfrm flipV="1">
          <a:off x="8750300" y="13285389"/>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146150</xdr:rowOff>
    </xdr:from>
    <xdr:ext cx="534377" cy="259045"/>
    <xdr:sp macro="" textlink="">
      <xdr:nvSpPr>
        <xdr:cNvPr id="411" name="テキスト ボックス 410"/>
        <xdr:cNvSpPr txBox="1"/>
      </xdr:nvSpPr>
      <xdr:spPr>
        <a:xfrm>
          <a:off x="9372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27229</xdr:rowOff>
    </xdr:from>
    <xdr:to>
      <xdr:col>12</xdr:col>
      <xdr:colOff>511175</xdr:colOff>
      <xdr:row>77</xdr:row>
      <xdr:rowOff>87785</xdr:rowOff>
    </xdr:to>
    <xdr:cxnSp macro="">
      <xdr:nvCxnSpPr>
        <xdr:cNvPr id="412" name="直線コネクタ 411"/>
        <xdr:cNvCxnSpPr/>
      </xdr:nvCxnSpPr>
      <xdr:spPr>
        <a:xfrm>
          <a:off x="7861300" y="13228879"/>
          <a:ext cx="889000" cy="6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4" name="テキスト ボックス 413"/>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65884</xdr:rowOff>
    </xdr:from>
    <xdr:to>
      <xdr:col>11</xdr:col>
      <xdr:colOff>307975</xdr:colOff>
      <xdr:row>77</xdr:row>
      <xdr:rowOff>27229</xdr:rowOff>
    </xdr:to>
    <xdr:cxnSp macro="">
      <xdr:nvCxnSpPr>
        <xdr:cNvPr id="415" name="直線コネクタ 414"/>
        <xdr:cNvCxnSpPr/>
      </xdr:nvCxnSpPr>
      <xdr:spPr>
        <a:xfrm>
          <a:off x="6972300" y="13096084"/>
          <a:ext cx="889000" cy="13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115150</xdr:rowOff>
    </xdr:from>
    <xdr:ext cx="534377" cy="259045"/>
    <xdr:sp macro="" textlink="">
      <xdr:nvSpPr>
        <xdr:cNvPr id="417" name="テキスト ボックス 416"/>
        <xdr:cNvSpPr txBox="1"/>
      </xdr:nvSpPr>
      <xdr:spPr>
        <a:xfrm>
          <a:off x="7594111" y="1331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119082</xdr:rowOff>
    </xdr:from>
    <xdr:ext cx="534377" cy="259045"/>
    <xdr:sp macro="" textlink="">
      <xdr:nvSpPr>
        <xdr:cNvPr id="419" name="テキスト ボックス 418"/>
        <xdr:cNvSpPr txBox="1"/>
      </xdr:nvSpPr>
      <xdr:spPr>
        <a:xfrm>
          <a:off x="6705111" y="133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64257</xdr:rowOff>
    </xdr:from>
    <xdr:to>
      <xdr:col>15</xdr:col>
      <xdr:colOff>231775</xdr:colOff>
      <xdr:row>77</xdr:row>
      <xdr:rowOff>165857</xdr:rowOff>
    </xdr:to>
    <xdr:sp macro="" textlink="">
      <xdr:nvSpPr>
        <xdr:cNvPr id="425" name="円/楕円 424"/>
        <xdr:cNvSpPr/>
      </xdr:nvSpPr>
      <xdr:spPr>
        <a:xfrm>
          <a:off x="10426700" y="132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42684</xdr:rowOff>
    </xdr:from>
    <xdr:ext cx="469744" cy="259045"/>
    <xdr:sp macro="" textlink="">
      <xdr:nvSpPr>
        <xdr:cNvPr id="426" name="商工費該当値テキスト"/>
        <xdr:cNvSpPr txBox="1"/>
      </xdr:nvSpPr>
      <xdr:spPr>
        <a:xfrm>
          <a:off x="10528300" y="1324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32939</xdr:rowOff>
    </xdr:from>
    <xdr:to>
      <xdr:col>14</xdr:col>
      <xdr:colOff>79375</xdr:colOff>
      <xdr:row>77</xdr:row>
      <xdr:rowOff>134539</xdr:rowOff>
    </xdr:to>
    <xdr:sp macro="" textlink="">
      <xdr:nvSpPr>
        <xdr:cNvPr id="427" name="円/楕円 426"/>
        <xdr:cNvSpPr/>
      </xdr:nvSpPr>
      <xdr:spPr>
        <a:xfrm>
          <a:off x="9588500" y="132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125666</xdr:rowOff>
    </xdr:from>
    <xdr:ext cx="469744" cy="259045"/>
    <xdr:sp macro="" textlink="">
      <xdr:nvSpPr>
        <xdr:cNvPr id="428" name="テキスト ボックス 427"/>
        <xdr:cNvSpPr txBox="1"/>
      </xdr:nvSpPr>
      <xdr:spPr>
        <a:xfrm>
          <a:off x="9404427" y="1332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36985</xdr:rowOff>
    </xdr:from>
    <xdr:to>
      <xdr:col>12</xdr:col>
      <xdr:colOff>561975</xdr:colOff>
      <xdr:row>77</xdr:row>
      <xdr:rowOff>138585</xdr:rowOff>
    </xdr:to>
    <xdr:sp macro="" textlink="">
      <xdr:nvSpPr>
        <xdr:cNvPr id="429" name="円/楕円 428"/>
        <xdr:cNvSpPr/>
      </xdr:nvSpPr>
      <xdr:spPr>
        <a:xfrm>
          <a:off x="8699500" y="1323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129712</xdr:rowOff>
    </xdr:from>
    <xdr:ext cx="469744" cy="259045"/>
    <xdr:sp macro="" textlink="">
      <xdr:nvSpPr>
        <xdr:cNvPr id="430" name="テキスト ボックス 429"/>
        <xdr:cNvSpPr txBox="1"/>
      </xdr:nvSpPr>
      <xdr:spPr>
        <a:xfrm>
          <a:off x="8515427" y="1333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147879</xdr:rowOff>
    </xdr:from>
    <xdr:to>
      <xdr:col>11</xdr:col>
      <xdr:colOff>358775</xdr:colOff>
      <xdr:row>77</xdr:row>
      <xdr:rowOff>78029</xdr:rowOff>
    </xdr:to>
    <xdr:sp macro="" textlink="">
      <xdr:nvSpPr>
        <xdr:cNvPr id="431" name="円/楕円 430"/>
        <xdr:cNvSpPr/>
      </xdr:nvSpPr>
      <xdr:spPr>
        <a:xfrm>
          <a:off x="7810500" y="131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94556</xdr:rowOff>
    </xdr:from>
    <xdr:ext cx="534377" cy="259045"/>
    <xdr:sp macro="" textlink="">
      <xdr:nvSpPr>
        <xdr:cNvPr id="432" name="テキスト ボックス 431"/>
        <xdr:cNvSpPr txBox="1"/>
      </xdr:nvSpPr>
      <xdr:spPr>
        <a:xfrm>
          <a:off x="7594111" y="1295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15084</xdr:rowOff>
    </xdr:from>
    <xdr:to>
      <xdr:col>10</xdr:col>
      <xdr:colOff>155575</xdr:colOff>
      <xdr:row>76</xdr:row>
      <xdr:rowOff>116684</xdr:rowOff>
    </xdr:to>
    <xdr:sp macro="" textlink="">
      <xdr:nvSpPr>
        <xdr:cNvPr id="433" name="円/楕円 432"/>
        <xdr:cNvSpPr/>
      </xdr:nvSpPr>
      <xdr:spPr>
        <a:xfrm>
          <a:off x="6921500" y="1304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133212</xdr:rowOff>
    </xdr:from>
    <xdr:ext cx="534377" cy="259045"/>
    <xdr:sp macro="" textlink="">
      <xdr:nvSpPr>
        <xdr:cNvPr id="434" name="テキスト ボックス 433"/>
        <xdr:cNvSpPr txBox="1"/>
      </xdr:nvSpPr>
      <xdr:spPr>
        <a:xfrm>
          <a:off x="6705111" y="1282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113545</xdr:rowOff>
    </xdr:from>
    <xdr:to>
      <xdr:col>15</xdr:col>
      <xdr:colOff>180975</xdr:colOff>
      <xdr:row>97</xdr:row>
      <xdr:rowOff>115793</xdr:rowOff>
    </xdr:to>
    <xdr:cxnSp macro="">
      <xdr:nvCxnSpPr>
        <xdr:cNvPr id="464" name="直線コネクタ 463"/>
        <xdr:cNvCxnSpPr/>
      </xdr:nvCxnSpPr>
      <xdr:spPr>
        <a:xfrm>
          <a:off x="9639300" y="16744195"/>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139743</xdr:rowOff>
    </xdr:from>
    <xdr:ext cx="534377" cy="259045"/>
    <xdr:sp macro="" textlink="">
      <xdr:nvSpPr>
        <xdr:cNvPr id="465" name="土木費平均値テキスト"/>
        <xdr:cNvSpPr txBox="1"/>
      </xdr:nvSpPr>
      <xdr:spPr>
        <a:xfrm>
          <a:off x="10528300" y="16427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113545</xdr:rowOff>
    </xdr:from>
    <xdr:to>
      <xdr:col>14</xdr:col>
      <xdr:colOff>28575</xdr:colOff>
      <xdr:row>98</xdr:row>
      <xdr:rowOff>7607</xdr:rowOff>
    </xdr:to>
    <xdr:cxnSp macro="">
      <xdr:nvCxnSpPr>
        <xdr:cNvPr id="467" name="直線コネクタ 466"/>
        <xdr:cNvCxnSpPr/>
      </xdr:nvCxnSpPr>
      <xdr:spPr>
        <a:xfrm flipV="1">
          <a:off x="8750300" y="16744195"/>
          <a:ext cx="889000" cy="6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44759</xdr:rowOff>
    </xdr:from>
    <xdr:ext cx="534377" cy="259045"/>
    <xdr:sp macro="" textlink="">
      <xdr:nvSpPr>
        <xdr:cNvPr id="469" name="テキスト ボックス 468"/>
        <xdr:cNvSpPr txBox="1"/>
      </xdr:nvSpPr>
      <xdr:spPr>
        <a:xfrm>
          <a:off x="9372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158731</xdr:rowOff>
    </xdr:from>
    <xdr:to>
      <xdr:col>12</xdr:col>
      <xdr:colOff>511175</xdr:colOff>
      <xdr:row>98</xdr:row>
      <xdr:rowOff>7607</xdr:rowOff>
    </xdr:to>
    <xdr:cxnSp macro="">
      <xdr:nvCxnSpPr>
        <xdr:cNvPr id="470" name="直線コネクタ 469"/>
        <xdr:cNvCxnSpPr/>
      </xdr:nvCxnSpPr>
      <xdr:spPr>
        <a:xfrm>
          <a:off x="7861300" y="16789381"/>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162031</xdr:rowOff>
    </xdr:from>
    <xdr:ext cx="534377" cy="259045"/>
    <xdr:sp macro="" textlink="">
      <xdr:nvSpPr>
        <xdr:cNvPr id="472" name="テキスト ボックス 471"/>
        <xdr:cNvSpPr txBox="1"/>
      </xdr:nvSpPr>
      <xdr:spPr>
        <a:xfrm>
          <a:off x="8483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89446</xdr:rowOff>
    </xdr:from>
    <xdr:to>
      <xdr:col>11</xdr:col>
      <xdr:colOff>307975</xdr:colOff>
      <xdr:row>97</xdr:row>
      <xdr:rowOff>158731</xdr:rowOff>
    </xdr:to>
    <xdr:cxnSp macro="">
      <xdr:nvCxnSpPr>
        <xdr:cNvPr id="473" name="直線コネクタ 472"/>
        <xdr:cNvCxnSpPr/>
      </xdr:nvCxnSpPr>
      <xdr:spPr>
        <a:xfrm>
          <a:off x="6972300" y="16720096"/>
          <a:ext cx="889000" cy="6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30757</xdr:rowOff>
    </xdr:from>
    <xdr:ext cx="534377" cy="259045"/>
    <xdr:sp macro="" textlink="">
      <xdr:nvSpPr>
        <xdr:cNvPr id="475" name="テキスト ボックス 474"/>
        <xdr:cNvSpPr txBox="1"/>
      </xdr:nvSpPr>
      <xdr:spPr>
        <a:xfrm>
          <a:off x="7594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41539</xdr:rowOff>
    </xdr:from>
    <xdr:ext cx="534377" cy="259045"/>
    <xdr:sp macro="" textlink="">
      <xdr:nvSpPr>
        <xdr:cNvPr id="477" name="テキスト ボックス 476"/>
        <xdr:cNvSpPr txBox="1"/>
      </xdr:nvSpPr>
      <xdr:spPr>
        <a:xfrm>
          <a:off x="6705111" y="163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64993</xdr:rowOff>
    </xdr:from>
    <xdr:to>
      <xdr:col>15</xdr:col>
      <xdr:colOff>231775</xdr:colOff>
      <xdr:row>97</xdr:row>
      <xdr:rowOff>166593</xdr:rowOff>
    </xdr:to>
    <xdr:sp macro="" textlink="">
      <xdr:nvSpPr>
        <xdr:cNvPr id="483" name="円/楕円 482"/>
        <xdr:cNvSpPr/>
      </xdr:nvSpPr>
      <xdr:spPr>
        <a:xfrm>
          <a:off x="10426700" y="166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43420</xdr:rowOff>
    </xdr:from>
    <xdr:ext cx="534377" cy="259045"/>
    <xdr:sp macro="" textlink="">
      <xdr:nvSpPr>
        <xdr:cNvPr id="484" name="土木費該当値テキスト"/>
        <xdr:cNvSpPr txBox="1"/>
      </xdr:nvSpPr>
      <xdr:spPr>
        <a:xfrm>
          <a:off x="10528300" y="166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62745</xdr:rowOff>
    </xdr:from>
    <xdr:to>
      <xdr:col>14</xdr:col>
      <xdr:colOff>79375</xdr:colOff>
      <xdr:row>97</xdr:row>
      <xdr:rowOff>164345</xdr:rowOff>
    </xdr:to>
    <xdr:sp macro="" textlink="">
      <xdr:nvSpPr>
        <xdr:cNvPr id="485" name="円/楕円 484"/>
        <xdr:cNvSpPr/>
      </xdr:nvSpPr>
      <xdr:spPr>
        <a:xfrm>
          <a:off x="9588500" y="166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155472</xdr:rowOff>
    </xdr:from>
    <xdr:ext cx="534377" cy="259045"/>
    <xdr:sp macro="" textlink="">
      <xdr:nvSpPr>
        <xdr:cNvPr id="486" name="テキスト ボックス 485"/>
        <xdr:cNvSpPr txBox="1"/>
      </xdr:nvSpPr>
      <xdr:spPr>
        <a:xfrm>
          <a:off x="9372111" y="167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128257</xdr:rowOff>
    </xdr:from>
    <xdr:to>
      <xdr:col>12</xdr:col>
      <xdr:colOff>561975</xdr:colOff>
      <xdr:row>98</xdr:row>
      <xdr:rowOff>58407</xdr:rowOff>
    </xdr:to>
    <xdr:sp macro="" textlink="">
      <xdr:nvSpPr>
        <xdr:cNvPr id="487" name="円/楕円 486"/>
        <xdr:cNvSpPr/>
      </xdr:nvSpPr>
      <xdr:spPr>
        <a:xfrm>
          <a:off x="8699500" y="167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49534</xdr:rowOff>
    </xdr:from>
    <xdr:ext cx="534377" cy="259045"/>
    <xdr:sp macro="" textlink="">
      <xdr:nvSpPr>
        <xdr:cNvPr id="488" name="テキスト ボックス 487"/>
        <xdr:cNvSpPr txBox="1"/>
      </xdr:nvSpPr>
      <xdr:spPr>
        <a:xfrm>
          <a:off x="8483111" y="1685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107931</xdr:rowOff>
    </xdr:from>
    <xdr:to>
      <xdr:col>11</xdr:col>
      <xdr:colOff>358775</xdr:colOff>
      <xdr:row>98</xdr:row>
      <xdr:rowOff>38081</xdr:rowOff>
    </xdr:to>
    <xdr:sp macro="" textlink="">
      <xdr:nvSpPr>
        <xdr:cNvPr id="489" name="円/楕円 488"/>
        <xdr:cNvSpPr/>
      </xdr:nvSpPr>
      <xdr:spPr>
        <a:xfrm>
          <a:off x="7810500" y="167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29208</xdr:rowOff>
    </xdr:from>
    <xdr:ext cx="534377" cy="259045"/>
    <xdr:sp macro="" textlink="">
      <xdr:nvSpPr>
        <xdr:cNvPr id="490" name="テキスト ボックス 489"/>
        <xdr:cNvSpPr txBox="1"/>
      </xdr:nvSpPr>
      <xdr:spPr>
        <a:xfrm>
          <a:off x="7594111" y="168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38646</xdr:rowOff>
    </xdr:from>
    <xdr:to>
      <xdr:col>10</xdr:col>
      <xdr:colOff>155575</xdr:colOff>
      <xdr:row>97</xdr:row>
      <xdr:rowOff>140246</xdr:rowOff>
    </xdr:to>
    <xdr:sp macro="" textlink="">
      <xdr:nvSpPr>
        <xdr:cNvPr id="491" name="円/楕円 490"/>
        <xdr:cNvSpPr/>
      </xdr:nvSpPr>
      <xdr:spPr>
        <a:xfrm>
          <a:off x="6921500" y="1666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131373</xdr:rowOff>
    </xdr:from>
    <xdr:ext cx="534377" cy="259045"/>
    <xdr:sp macro="" textlink="">
      <xdr:nvSpPr>
        <xdr:cNvPr id="492" name="テキスト ボックス 491"/>
        <xdr:cNvSpPr txBox="1"/>
      </xdr:nvSpPr>
      <xdr:spPr>
        <a:xfrm>
          <a:off x="6705111" y="1676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16321</xdr:rowOff>
    </xdr:from>
    <xdr:to>
      <xdr:col>23</xdr:col>
      <xdr:colOff>517525</xdr:colOff>
      <xdr:row>35</xdr:row>
      <xdr:rowOff>115338</xdr:rowOff>
    </xdr:to>
    <xdr:cxnSp macro="">
      <xdr:nvCxnSpPr>
        <xdr:cNvPr id="524" name="直線コネクタ 523"/>
        <xdr:cNvCxnSpPr/>
      </xdr:nvCxnSpPr>
      <xdr:spPr>
        <a:xfrm flipV="1">
          <a:off x="15481300" y="6017071"/>
          <a:ext cx="838200" cy="9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12659</xdr:rowOff>
    </xdr:from>
    <xdr:ext cx="534377" cy="259045"/>
    <xdr:sp macro="" textlink="">
      <xdr:nvSpPr>
        <xdr:cNvPr id="525" name="消防費平均値テキスト"/>
        <xdr:cNvSpPr txBox="1"/>
      </xdr:nvSpPr>
      <xdr:spPr>
        <a:xfrm>
          <a:off x="16370300" y="618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49893</xdr:rowOff>
    </xdr:from>
    <xdr:to>
      <xdr:col>22</xdr:col>
      <xdr:colOff>365125</xdr:colOff>
      <xdr:row>35</xdr:row>
      <xdr:rowOff>115338</xdr:rowOff>
    </xdr:to>
    <xdr:cxnSp macro="">
      <xdr:nvCxnSpPr>
        <xdr:cNvPr id="527" name="直線コネクタ 526"/>
        <xdr:cNvCxnSpPr/>
      </xdr:nvCxnSpPr>
      <xdr:spPr>
        <a:xfrm>
          <a:off x="14592300" y="6050643"/>
          <a:ext cx="889000" cy="6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146161</xdr:rowOff>
    </xdr:from>
    <xdr:ext cx="534377" cy="259045"/>
    <xdr:sp macro="" textlink="">
      <xdr:nvSpPr>
        <xdr:cNvPr id="529" name="テキスト ボックス 528"/>
        <xdr:cNvSpPr txBox="1"/>
      </xdr:nvSpPr>
      <xdr:spPr>
        <a:xfrm>
          <a:off x="15214111" y="63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49893</xdr:rowOff>
    </xdr:from>
    <xdr:to>
      <xdr:col>21</xdr:col>
      <xdr:colOff>161925</xdr:colOff>
      <xdr:row>35</xdr:row>
      <xdr:rowOff>144272</xdr:rowOff>
    </xdr:to>
    <xdr:cxnSp macro="">
      <xdr:nvCxnSpPr>
        <xdr:cNvPr id="530" name="直線コネクタ 529"/>
        <xdr:cNvCxnSpPr/>
      </xdr:nvCxnSpPr>
      <xdr:spPr>
        <a:xfrm flipV="1">
          <a:off x="13703300" y="6050643"/>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3450</xdr:rowOff>
    </xdr:from>
    <xdr:ext cx="534377" cy="259045"/>
    <xdr:sp macro="" textlink="">
      <xdr:nvSpPr>
        <xdr:cNvPr id="532" name="テキスト ボックス 531"/>
        <xdr:cNvSpPr txBox="1"/>
      </xdr:nvSpPr>
      <xdr:spPr>
        <a:xfrm>
          <a:off x="14325111" y="63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8680</xdr:rowOff>
    </xdr:from>
    <xdr:to>
      <xdr:col>19</xdr:col>
      <xdr:colOff>644525</xdr:colOff>
      <xdr:row>35</xdr:row>
      <xdr:rowOff>144272</xdr:rowOff>
    </xdr:to>
    <xdr:cxnSp macro="">
      <xdr:nvCxnSpPr>
        <xdr:cNvPr id="533" name="直線コネクタ 532"/>
        <xdr:cNvCxnSpPr/>
      </xdr:nvCxnSpPr>
      <xdr:spPr>
        <a:xfrm>
          <a:off x="12814300" y="6009430"/>
          <a:ext cx="889000" cy="1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28726</xdr:rowOff>
    </xdr:from>
    <xdr:ext cx="534377" cy="259045"/>
    <xdr:sp macro="" textlink="">
      <xdr:nvSpPr>
        <xdr:cNvPr id="535" name="テキスト ボックス 534"/>
        <xdr:cNvSpPr txBox="1"/>
      </xdr:nvSpPr>
      <xdr:spPr>
        <a:xfrm>
          <a:off x="13436111" y="63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42638</xdr:rowOff>
    </xdr:from>
    <xdr:ext cx="534377" cy="259045"/>
    <xdr:sp macro="" textlink="">
      <xdr:nvSpPr>
        <xdr:cNvPr id="537" name="テキスト ボックス 536"/>
        <xdr:cNvSpPr txBox="1"/>
      </xdr:nvSpPr>
      <xdr:spPr>
        <a:xfrm>
          <a:off x="12547111" y="63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136971</xdr:rowOff>
    </xdr:from>
    <xdr:to>
      <xdr:col>23</xdr:col>
      <xdr:colOff>568325</xdr:colOff>
      <xdr:row>35</xdr:row>
      <xdr:rowOff>67121</xdr:rowOff>
    </xdr:to>
    <xdr:sp macro="" textlink="">
      <xdr:nvSpPr>
        <xdr:cNvPr id="543" name="円/楕円 542"/>
        <xdr:cNvSpPr/>
      </xdr:nvSpPr>
      <xdr:spPr>
        <a:xfrm>
          <a:off x="16268700" y="59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159848</xdr:rowOff>
    </xdr:from>
    <xdr:ext cx="534377" cy="259045"/>
    <xdr:sp macro="" textlink="">
      <xdr:nvSpPr>
        <xdr:cNvPr id="544" name="消防費該当値テキスト"/>
        <xdr:cNvSpPr txBox="1"/>
      </xdr:nvSpPr>
      <xdr:spPr>
        <a:xfrm>
          <a:off x="16370300" y="581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16,764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64538</xdr:rowOff>
    </xdr:from>
    <xdr:to>
      <xdr:col>22</xdr:col>
      <xdr:colOff>415925</xdr:colOff>
      <xdr:row>35</xdr:row>
      <xdr:rowOff>166138</xdr:rowOff>
    </xdr:to>
    <xdr:sp macro="" textlink="">
      <xdr:nvSpPr>
        <xdr:cNvPr id="545" name="円/楕円 544"/>
        <xdr:cNvSpPr/>
      </xdr:nvSpPr>
      <xdr:spPr>
        <a:xfrm>
          <a:off x="15430500" y="606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11215</xdr:rowOff>
    </xdr:from>
    <xdr:ext cx="534377" cy="259045"/>
    <xdr:sp macro="" textlink="">
      <xdr:nvSpPr>
        <xdr:cNvPr id="546" name="テキスト ボックス 545"/>
        <xdr:cNvSpPr txBox="1"/>
      </xdr:nvSpPr>
      <xdr:spPr>
        <a:xfrm>
          <a:off x="15214111" y="584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15,248</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170543</xdr:rowOff>
    </xdr:from>
    <xdr:to>
      <xdr:col>21</xdr:col>
      <xdr:colOff>212725</xdr:colOff>
      <xdr:row>35</xdr:row>
      <xdr:rowOff>100693</xdr:rowOff>
    </xdr:to>
    <xdr:sp macro="" textlink="">
      <xdr:nvSpPr>
        <xdr:cNvPr id="547" name="円/楕円 546"/>
        <xdr:cNvSpPr/>
      </xdr:nvSpPr>
      <xdr:spPr>
        <a:xfrm>
          <a:off x="14541500" y="59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117220</xdr:rowOff>
    </xdr:from>
    <xdr:ext cx="534377" cy="259045"/>
    <xdr:sp macro="" textlink="">
      <xdr:nvSpPr>
        <xdr:cNvPr id="548" name="テキスト ボックス 547"/>
        <xdr:cNvSpPr txBox="1"/>
      </xdr:nvSpPr>
      <xdr:spPr>
        <a:xfrm>
          <a:off x="14325111" y="577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93472</xdr:rowOff>
    </xdr:from>
    <xdr:to>
      <xdr:col>20</xdr:col>
      <xdr:colOff>9525</xdr:colOff>
      <xdr:row>36</xdr:row>
      <xdr:rowOff>23622</xdr:rowOff>
    </xdr:to>
    <xdr:sp macro="" textlink="">
      <xdr:nvSpPr>
        <xdr:cNvPr id="549" name="円/楕円 548"/>
        <xdr:cNvSpPr/>
      </xdr:nvSpPr>
      <xdr:spPr>
        <a:xfrm>
          <a:off x="13652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40149</xdr:rowOff>
    </xdr:from>
    <xdr:ext cx="534377" cy="259045"/>
    <xdr:sp macro="" textlink="">
      <xdr:nvSpPr>
        <xdr:cNvPr id="550" name="テキスト ボックス 549"/>
        <xdr:cNvSpPr txBox="1"/>
      </xdr:nvSpPr>
      <xdr:spPr>
        <a:xfrm>
          <a:off x="13436111" y="586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14,805</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129330</xdr:rowOff>
    </xdr:from>
    <xdr:to>
      <xdr:col>18</xdr:col>
      <xdr:colOff>492125</xdr:colOff>
      <xdr:row>35</xdr:row>
      <xdr:rowOff>59480</xdr:rowOff>
    </xdr:to>
    <xdr:sp macro="" textlink="">
      <xdr:nvSpPr>
        <xdr:cNvPr id="551" name="円/楕円 550"/>
        <xdr:cNvSpPr/>
      </xdr:nvSpPr>
      <xdr:spPr>
        <a:xfrm>
          <a:off x="12763500" y="59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76007</xdr:rowOff>
    </xdr:from>
    <xdr:ext cx="534377" cy="259045"/>
    <xdr:sp macro="" textlink="">
      <xdr:nvSpPr>
        <xdr:cNvPr id="552" name="テキスト ボックス 551"/>
        <xdr:cNvSpPr txBox="1"/>
      </xdr:nvSpPr>
      <xdr:spPr>
        <a:xfrm>
          <a:off x="12547111" y="57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151195</xdr:rowOff>
    </xdr:from>
    <xdr:to>
      <xdr:col>23</xdr:col>
      <xdr:colOff>517525</xdr:colOff>
      <xdr:row>55</xdr:row>
      <xdr:rowOff>68671</xdr:rowOff>
    </xdr:to>
    <xdr:cxnSp macro="">
      <xdr:nvCxnSpPr>
        <xdr:cNvPr id="584" name="直線コネクタ 583"/>
        <xdr:cNvCxnSpPr/>
      </xdr:nvCxnSpPr>
      <xdr:spPr>
        <a:xfrm>
          <a:off x="15481300" y="9409495"/>
          <a:ext cx="8382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122942</xdr:rowOff>
    </xdr:from>
    <xdr:ext cx="534377" cy="259045"/>
    <xdr:sp macro="" textlink="">
      <xdr:nvSpPr>
        <xdr:cNvPr id="585" name="教育費平均値テキスト"/>
        <xdr:cNvSpPr txBox="1"/>
      </xdr:nvSpPr>
      <xdr:spPr>
        <a:xfrm>
          <a:off x="16370300" y="9552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122359</xdr:rowOff>
    </xdr:from>
    <xdr:to>
      <xdr:col>22</xdr:col>
      <xdr:colOff>365125</xdr:colOff>
      <xdr:row>54</xdr:row>
      <xdr:rowOff>151195</xdr:rowOff>
    </xdr:to>
    <xdr:cxnSp macro="">
      <xdr:nvCxnSpPr>
        <xdr:cNvPr id="587" name="直線コネクタ 586"/>
        <xdr:cNvCxnSpPr/>
      </xdr:nvCxnSpPr>
      <xdr:spPr>
        <a:xfrm>
          <a:off x="14592300" y="9209209"/>
          <a:ext cx="889000" cy="20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81206</xdr:rowOff>
    </xdr:from>
    <xdr:ext cx="534377" cy="259045"/>
    <xdr:sp macro="" textlink="">
      <xdr:nvSpPr>
        <xdr:cNvPr id="589" name="テキスト ボックス 588"/>
        <xdr:cNvSpPr txBox="1"/>
      </xdr:nvSpPr>
      <xdr:spPr>
        <a:xfrm>
          <a:off x="15214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122359</xdr:rowOff>
    </xdr:from>
    <xdr:to>
      <xdr:col>21</xdr:col>
      <xdr:colOff>161925</xdr:colOff>
      <xdr:row>54</xdr:row>
      <xdr:rowOff>128270</xdr:rowOff>
    </xdr:to>
    <xdr:cxnSp macro="">
      <xdr:nvCxnSpPr>
        <xdr:cNvPr id="590" name="直線コネクタ 589"/>
        <xdr:cNvCxnSpPr/>
      </xdr:nvCxnSpPr>
      <xdr:spPr>
        <a:xfrm flipV="1">
          <a:off x="13703300" y="9209209"/>
          <a:ext cx="889000" cy="17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161183</xdr:rowOff>
    </xdr:from>
    <xdr:ext cx="534377" cy="259045"/>
    <xdr:sp macro="" textlink="">
      <xdr:nvSpPr>
        <xdr:cNvPr id="592" name="テキスト ボックス 591"/>
        <xdr:cNvSpPr txBox="1"/>
      </xdr:nvSpPr>
      <xdr:spPr>
        <a:xfrm>
          <a:off x="14325111" y="976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24845</xdr:rowOff>
    </xdr:from>
    <xdr:to>
      <xdr:col>19</xdr:col>
      <xdr:colOff>644525</xdr:colOff>
      <xdr:row>54</xdr:row>
      <xdr:rowOff>128270</xdr:rowOff>
    </xdr:to>
    <xdr:cxnSp macro="">
      <xdr:nvCxnSpPr>
        <xdr:cNvPr id="593" name="直線コネクタ 592"/>
        <xdr:cNvCxnSpPr/>
      </xdr:nvCxnSpPr>
      <xdr:spPr>
        <a:xfrm>
          <a:off x="12814300" y="9283145"/>
          <a:ext cx="889000" cy="10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14520</xdr:rowOff>
    </xdr:from>
    <xdr:ext cx="534377" cy="259045"/>
    <xdr:sp macro="" textlink="">
      <xdr:nvSpPr>
        <xdr:cNvPr id="595" name="テキスト ボックス 594"/>
        <xdr:cNvSpPr txBox="1"/>
      </xdr:nvSpPr>
      <xdr:spPr>
        <a:xfrm>
          <a:off x="13436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5605</xdr:rowOff>
    </xdr:from>
    <xdr:ext cx="534377" cy="259045"/>
    <xdr:sp macro="" textlink="">
      <xdr:nvSpPr>
        <xdr:cNvPr id="597" name="テキスト ボックス 596"/>
        <xdr:cNvSpPr txBox="1"/>
      </xdr:nvSpPr>
      <xdr:spPr>
        <a:xfrm>
          <a:off x="12547111" y="97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17871</xdr:rowOff>
    </xdr:from>
    <xdr:to>
      <xdr:col>23</xdr:col>
      <xdr:colOff>568325</xdr:colOff>
      <xdr:row>55</xdr:row>
      <xdr:rowOff>119471</xdr:rowOff>
    </xdr:to>
    <xdr:sp macro="" textlink="">
      <xdr:nvSpPr>
        <xdr:cNvPr id="603" name="円/楕円 602"/>
        <xdr:cNvSpPr/>
      </xdr:nvSpPr>
      <xdr:spPr>
        <a:xfrm>
          <a:off x="16268700" y="94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40748</xdr:rowOff>
    </xdr:from>
    <xdr:ext cx="534377" cy="259045"/>
    <xdr:sp macro="" textlink="">
      <xdr:nvSpPr>
        <xdr:cNvPr id="604" name="教育費該当値テキスト"/>
        <xdr:cNvSpPr txBox="1"/>
      </xdr:nvSpPr>
      <xdr:spPr>
        <a:xfrm>
          <a:off x="16370300" y="929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41,925</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100395</xdr:rowOff>
    </xdr:from>
    <xdr:to>
      <xdr:col>22</xdr:col>
      <xdr:colOff>415925</xdr:colOff>
      <xdr:row>55</xdr:row>
      <xdr:rowOff>30545</xdr:rowOff>
    </xdr:to>
    <xdr:sp macro="" textlink="">
      <xdr:nvSpPr>
        <xdr:cNvPr id="605" name="円/楕円 604"/>
        <xdr:cNvSpPr/>
      </xdr:nvSpPr>
      <xdr:spPr>
        <a:xfrm>
          <a:off x="15430500" y="935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47072</xdr:rowOff>
    </xdr:from>
    <xdr:ext cx="534377" cy="259045"/>
    <xdr:sp macro="" textlink="">
      <xdr:nvSpPr>
        <xdr:cNvPr id="606" name="テキスト ボックス 605"/>
        <xdr:cNvSpPr txBox="1"/>
      </xdr:nvSpPr>
      <xdr:spPr>
        <a:xfrm>
          <a:off x="15214111" y="9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44,648</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71559</xdr:rowOff>
    </xdr:from>
    <xdr:to>
      <xdr:col>21</xdr:col>
      <xdr:colOff>212725</xdr:colOff>
      <xdr:row>54</xdr:row>
      <xdr:rowOff>1709</xdr:rowOff>
    </xdr:to>
    <xdr:sp macro="" textlink="">
      <xdr:nvSpPr>
        <xdr:cNvPr id="607" name="円/楕円 606"/>
        <xdr:cNvSpPr/>
      </xdr:nvSpPr>
      <xdr:spPr>
        <a:xfrm>
          <a:off x="14541500" y="915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18236</xdr:rowOff>
    </xdr:from>
    <xdr:ext cx="534377" cy="259045"/>
    <xdr:sp macro="" textlink="">
      <xdr:nvSpPr>
        <xdr:cNvPr id="608" name="テキスト ボックス 607"/>
        <xdr:cNvSpPr txBox="1"/>
      </xdr:nvSpPr>
      <xdr:spPr>
        <a:xfrm>
          <a:off x="14325111" y="893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50,781</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77470</xdr:rowOff>
    </xdr:from>
    <xdr:to>
      <xdr:col>20</xdr:col>
      <xdr:colOff>9525</xdr:colOff>
      <xdr:row>55</xdr:row>
      <xdr:rowOff>7620</xdr:rowOff>
    </xdr:to>
    <xdr:sp macro="" textlink="">
      <xdr:nvSpPr>
        <xdr:cNvPr id="609" name="円/楕円 608"/>
        <xdr:cNvSpPr/>
      </xdr:nvSpPr>
      <xdr:spPr>
        <a:xfrm>
          <a:off x="13652500" y="933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24147</xdr:rowOff>
    </xdr:from>
    <xdr:ext cx="534377" cy="259045"/>
    <xdr:sp macro="" textlink="">
      <xdr:nvSpPr>
        <xdr:cNvPr id="610" name="テキスト ボックス 609"/>
        <xdr:cNvSpPr txBox="1"/>
      </xdr:nvSpPr>
      <xdr:spPr>
        <a:xfrm>
          <a:off x="13436111" y="911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45,350</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145495</xdr:rowOff>
    </xdr:from>
    <xdr:to>
      <xdr:col>18</xdr:col>
      <xdr:colOff>492125</xdr:colOff>
      <xdr:row>54</xdr:row>
      <xdr:rowOff>75645</xdr:rowOff>
    </xdr:to>
    <xdr:sp macro="" textlink="">
      <xdr:nvSpPr>
        <xdr:cNvPr id="611" name="円/楕円 610"/>
        <xdr:cNvSpPr/>
      </xdr:nvSpPr>
      <xdr:spPr>
        <a:xfrm>
          <a:off x="12763500" y="9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92172</xdr:rowOff>
    </xdr:from>
    <xdr:ext cx="534377" cy="259045"/>
    <xdr:sp macro="" textlink="">
      <xdr:nvSpPr>
        <xdr:cNvPr id="612" name="テキスト ボックス 611"/>
        <xdr:cNvSpPr txBox="1"/>
      </xdr:nvSpPr>
      <xdr:spPr>
        <a:xfrm>
          <a:off x="12547111" y="900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143781</xdr:rowOff>
    </xdr:from>
    <xdr:ext cx="378565" cy="259045"/>
    <xdr:sp macro="" textlink="">
      <xdr:nvSpPr>
        <xdr:cNvPr id="640" name="災害復旧費平均値テキスト"/>
        <xdr:cNvSpPr txBox="1"/>
      </xdr:nvSpPr>
      <xdr:spPr>
        <a:xfrm>
          <a:off x="16370300" y="13173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58895</xdr:rowOff>
    </xdr:from>
    <xdr:ext cx="378565" cy="259045"/>
    <xdr:sp macro="" textlink="">
      <xdr:nvSpPr>
        <xdr:cNvPr id="644" name="テキスト ボックス 643"/>
        <xdr:cNvSpPr txBox="1"/>
      </xdr:nvSpPr>
      <xdr:spPr>
        <a:xfrm>
          <a:off x="15292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5" name="直線コネクタ 64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7" name="テキスト ボックス 646"/>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47346</xdr:rowOff>
    </xdr:from>
    <xdr:to>
      <xdr:col>19</xdr:col>
      <xdr:colOff>644525</xdr:colOff>
      <xdr:row>78</xdr:row>
      <xdr:rowOff>139700</xdr:rowOff>
    </xdr:to>
    <xdr:cxnSp macro="">
      <xdr:nvCxnSpPr>
        <xdr:cNvPr id="648" name="直線コネクタ 647"/>
        <xdr:cNvCxnSpPr/>
      </xdr:nvCxnSpPr>
      <xdr:spPr>
        <a:xfrm>
          <a:off x="12814300" y="13420446"/>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2" name="テキスト ボックス 651"/>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8" name="円/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60" name="円/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1" name="テキスト ボックス 66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2" name="円/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3" name="テキスト ボックス 66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4" name="円/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5" name="テキスト ボックス 66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167996</xdr:rowOff>
    </xdr:from>
    <xdr:to>
      <xdr:col>18</xdr:col>
      <xdr:colOff>492125</xdr:colOff>
      <xdr:row>78</xdr:row>
      <xdr:rowOff>98146</xdr:rowOff>
    </xdr:to>
    <xdr:sp macro="" textlink="">
      <xdr:nvSpPr>
        <xdr:cNvPr id="666" name="円/楕円 665"/>
        <xdr:cNvSpPr/>
      </xdr:nvSpPr>
      <xdr:spPr>
        <a:xfrm>
          <a:off x="127635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89273</xdr:rowOff>
    </xdr:from>
    <xdr:ext cx="378565" cy="259045"/>
    <xdr:sp macro="" textlink="">
      <xdr:nvSpPr>
        <xdr:cNvPr id="667" name="テキスト ボックス 666"/>
        <xdr:cNvSpPr txBox="1"/>
      </xdr:nvSpPr>
      <xdr:spPr>
        <a:xfrm>
          <a:off x="12625017" y="1346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136367</xdr:rowOff>
    </xdr:from>
    <xdr:to>
      <xdr:col>23</xdr:col>
      <xdr:colOff>517525</xdr:colOff>
      <xdr:row>95</xdr:row>
      <xdr:rowOff>103715</xdr:rowOff>
    </xdr:to>
    <xdr:cxnSp macro="">
      <xdr:nvCxnSpPr>
        <xdr:cNvPr id="696" name="直線コネクタ 695"/>
        <xdr:cNvCxnSpPr/>
      </xdr:nvCxnSpPr>
      <xdr:spPr>
        <a:xfrm>
          <a:off x="15481300" y="16081217"/>
          <a:ext cx="838200" cy="3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63409</xdr:rowOff>
    </xdr:from>
    <xdr:ext cx="534377" cy="259045"/>
    <xdr:sp macro="" textlink="">
      <xdr:nvSpPr>
        <xdr:cNvPr id="697" name="公債費平均値テキスト"/>
        <xdr:cNvSpPr txBox="1"/>
      </xdr:nvSpPr>
      <xdr:spPr>
        <a:xfrm>
          <a:off x="16370300" y="1617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136367</xdr:rowOff>
    </xdr:from>
    <xdr:to>
      <xdr:col>22</xdr:col>
      <xdr:colOff>365125</xdr:colOff>
      <xdr:row>95</xdr:row>
      <xdr:rowOff>58738</xdr:rowOff>
    </xdr:to>
    <xdr:cxnSp macro="">
      <xdr:nvCxnSpPr>
        <xdr:cNvPr id="699" name="直線コネクタ 698"/>
        <xdr:cNvCxnSpPr/>
      </xdr:nvCxnSpPr>
      <xdr:spPr>
        <a:xfrm flipV="1">
          <a:off x="14592300" y="16081217"/>
          <a:ext cx="889000" cy="26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98511</xdr:rowOff>
    </xdr:from>
    <xdr:ext cx="534377" cy="259045"/>
    <xdr:sp macro="" textlink="">
      <xdr:nvSpPr>
        <xdr:cNvPr id="701" name="テキスト ボックス 700"/>
        <xdr:cNvSpPr txBox="1"/>
      </xdr:nvSpPr>
      <xdr:spPr>
        <a:xfrm>
          <a:off x="15214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58738</xdr:rowOff>
    </xdr:from>
    <xdr:to>
      <xdr:col>21</xdr:col>
      <xdr:colOff>161925</xdr:colOff>
      <xdr:row>95</xdr:row>
      <xdr:rowOff>61861</xdr:rowOff>
    </xdr:to>
    <xdr:cxnSp macro="">
      <xdr:nvCxnSpPr>
        <xdr:cNvPr id="702" name="直線コネクタ 701"/>
        <xdr:cNvCxnSpPr/>
      </xdr:nvCxnSpPr>
      <xdr:spPr>
        <a:xfrm flipV="1">
          <a:off x="13703300" y="16346488"/>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125435</xdr:rowOff>
    </xdr:from>
    <xdr:ext cx="534377" cy="259045"/>
    <xdr:sp macro="" textlink="">
      <xdr:nvSpPr>
        <xdr:cNvPr id="704" name="テキスト ボックス 703"/>
        <xdr:cNvSpPr txBox="1"/>
      </xdr:nvSpPr>
      <xdr:spPr>
        <a:xfrm>
          <a:off x="14325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45613</xdr:rowOff>
    </xdr:from>
    <xdr:to>
      <xdr:col>19</xdr:col>
      <xdr:colOff>644525</xdr:colOff>
      <xdr:row>95</xdr:row>
      <xdr:rowOff>61861</xdr:rowOff>
    </xdr:to>
    <xdr:cxnSp macro="">
      <xdr:nvCxnSpPr>
        <xdr:cNvPr id="705" name="直線コネクタ 704"/>
        <xdr:cNvCxnSpPr/>
      </xdr:nvCxnSpPr>
      <xdr:spPr>
        <a:xfrm>
          <a:off x="12814300" y="16333363"/>
          <a:ext cx="889000" cy="1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104608</xdr:rowOff>
    </xdr:from>
    <xdr:ext cx="534377" cy="259045"/>
    <xdr:sp macro="" textlink="">
      <xdr:nvSpPr>
        <xdr:cNvPr id="707" name="テキスト ボックス 706"/>
        <xdr:cNvSpPr txBox="1"/>
      </xdr:nvSpPr>
      <xdr:spPr>
        <a:xfrm>
          <a:off x="13436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104855</xdr:rowOff>
    </xdr:from>
    <xdr:ext cx="534377" cy="259045"/>
    <xdr:sp macro="" textlink="">
      <xdr:nvSpPr>
        <xdr:cNvPr id="709" name="テキスト ボックス 708"/>
        <xdr:cNvSpPr txBox="1"/>
      </xdr:nvSpPr>
      <xdr:spPr>
        <a:xfrm>
          <a:off x="12547111" y="163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52915</xdr:rowOff>
    </xdr:from>
    <xdr:to>
      <xdr:col>23</xdr:col>
      <xdr:colOff>568325</xdr:colOff>
      <xdr:row>95</xdr:row>
      <xdr:rowOff>154515</xdr:rowOff>
    </xdr:to>
    <xdr:sp macro="" textlink="">
      <xdr:nvSpPr>
        <xdr:cNvPr id="715" name="円/楕円 714"/>
        <xdr:cNvSpPr/>
      </xdr:nvSpPr>
      <xdr:spPr>
        <a:xfrm>
          <a:off x="16268700" y="163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31342</xdr:rowOff>
    </xdr:from>
    <xdr:ext cx="534377" cy="259045"/>
    <xdr:sp macro="" textlink="">
      <xdr:nvSpPr>
        <xdr:cNvPr id="716" name="公債費該当値テキスト"/>
        <xdr:cNvSpPr txBox="1"/>
      </xdr:nvSpPr>
      <xdr:spPr>
        <a:xfrm>
          <a:off x="16370300" y="1631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32,889</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85567</xdr:rowOff>
    </xdr:from>
    <xdr:to>
      <xdr:col>22</xdr:col>
      <xdr:colOff>415925</xdr:colOff>
      <xdr:row>94</xdr:row>
      <xdr:rowOff>15717</xdr:rowOff>
    </xdr:to>
    <xdr:sp macro="" textlink="">
      <xdr:nvSpPr>
        <xdr:cNvPr id="717" name="円/楕円 716"/>
        <xdr:cNvSpPr/>
      </xdr:nvSpPr>
      <xdr:spPr>
        <a:xfrm>
          <a:off x="15430500" y="160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32244</xdr:rowOff>
    </xdr:from>
    <xdr:ext cx="534377" cy="259045"/>
    <xdr:sp macro="" textlink="">
      <xdr:nvSpPr>
        <xdr:cNvPr id="718" name="テキスト ボックス 717"/>
        <xdr:cNvSpPr txBox="1"/>
      </xdr:nvSpPr>
      <xdr:spPr>
        <a:xfrm>
          <a:off x="15214111" y="1580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7938</xdr:rowOff>
    </xdr:from>
    <xdr:to>
      <xdr:col>21</xdr:col>
      <xdr:colOff>212725</xdr:colOff>
      <xdr:row>95</xdr:row>
      <xdr:rowOff>109538</xdr:rowOff>
    </xdr:to>
    <xdr:sp macro="" textlink="">
      <xdr:nvSpPr>
        <xdr:cNvPr id="719" name="円/楕円 718"/>
        <xdr:cNvSpPr/>
      </xdr:nvSpPr>
      <xdr:spPr>
        <a:xfrm>
          <a:off x="14541500" y="162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100665</xdr:rowOff>
    </xdr:from>
    <xdr:ext cx="534377" cy="259045"/>
    <xdr:sp macro="" textlink="">
      <xdr:nvSpPr>
        <xdr:cNvPr id="720" name="テキスト ボックス 719"/>
        <xdr:cNvSpPr txBox="1"/>
      </xdr:nvSpPr>
      <xdr:spPr>
        <a:xfrm>
          <a:off x="14325111" y="163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11061</xdr:rowOff>
    </xdr:from>
    <xdr:to>
      <xdr:col>20</xdr:col>
      <xdr:colOff>9525</xdr:colOff>
      <xdr:row>95</xdr:row>
      <xdr:rowOff>112661</xdr:rowOff>
    </xdr:to>
    <xdr:sp macro="" textlink="">
      <xdr:nvSpPr>
        <xdr:cNvPr id="721" name="円/楕円 720"/>
        <xdr:cNvSpPr/>
      </xdr:nvSpPr>
      <xdr:spPr>
        <a:xfrm>
          <a:off x="13652500" y="1629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129188</xdr:rowOff>
    </xdr:from>
    <xdr:ext cx="534377" cy="259045"/>
    <xdr:sp macro="" textlink="">
      <xdr:nvSpPr>
        <xdr:cNvPr id="722" name="テキスト ボックス 721"/>
        <xdr:cNvSpPr txBox="1"/>
      </xdr:nvSpPr>
      <xdr:spPr>
        <a:xfrm>
          <a:off x="13436111" y="1607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166263</xdr:rowOff>
    </xdr:from>
    <xdr:to>
      <xdr:col>18</xdr:col>
      <xdr:colOff>492125</xdr:colOff>
      <xdr:row>95</xdr:row>
      <xdr:rowOff>96413</xdr:rowOff>
    </xdr:to>
    <xdr:sp macro="" textlink="">
      <xdr:nvSpPr>
        <xdr:cNvPr id="723" name="円/楕円 722"/>
        <xdr:cNvSpPr/>
      </xdr:nvSpPr>
      <xdr:spPr>
        <a:xfrm>
          <a:off x="12763500" y="162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112940</xdr:rowOff>
    </xdr:from>
    <xdr:ext cx="534377" cy="259045"/>
    <xdr:sp macro="" textlink="">
      <xdr:nvSpPr>
        <xdr:cNvPr id="724" name="テキスト ボックス 723"/>
        <xdr:cNvSpPr txBox="1"/>
      </xdr:nvSpPr>
      <xdr:spPr>
        <a:xfrm>
          <a:off x="12547111" y="1605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4"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8" name="テキスト ボックス 757"/>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61" name="テキスト ボックス 760"/>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4" name="テキスト ボックス 763"/>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128541</xdr:rowOff>
    </xdr:from>
    <xdr:ext cx="378565" cy="259045"/>
    <xdr:sp macro="" textlink="">
      <xdr:nvSpPr>
        <xdr:cNvPr id="766" name="テキスト ボックス 765"/>
        <xdr:cNvSpPr txBox="1"/>
      </xdr:nvSpPr>
      <xdr:spPr>
        <a:xfrm>
          <a:off x="18467017" y="612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128,511</a:t>
          </a:r>
          <a:r>
            <a:rPr kumimoji="1" lang="ja-JP" altLang="en-US" sz="1300">
              <a:latin typeface="ＭＳ Ｐゴシック"/>
            </a:rPr>
            <a:t>円となっている。類似団体、全国及び群馬県平均を下回っているものの、こども子育て支援制度に係る施設型給付費が皆増となるなど、増加傾向にある。</a:t>
          </a:r>
          <a:endParaRPr kumimoji="1" lang="en-US" altLang="ja-JP" sz="1300">
            <a:latin typeface="ＭＳ Ｐゴシック"/>
          </a:endParaRPr>
        </a:p>
        <a:p>
          <a:r>
            <a:rPr kumimoji="1" lang="ja-JP" altLang="en-US" sz="1300">
              <a:latin typeface="ＭＳ Ｐゴシック"/>
            </a:rPr>
            <a:t>・農林水産業費が住民一人当たり</a:t>
          </a:r>
          <a:r>
            <a:rPr kumimoji="1" lang="en-US" altLang="ja-JP" sz="1300">
              <a:latin typeface="ＭＳ Ｐゴシック"/>
            </a:rPr>
            <a:t>16,817</a:t>
          </a:r>
          <a:r>
            <a:rPr kumimoji="1" lang="ja-JP" altLang="en-US" sz="1300">
              <a:latin typeface="ＭＳ Ｐゴシック"/>
            </a:rPr>
            <a:t>円と大幅に増加しているのは、経営体育成支援事業補助金（農業雪害）の皆増等によるものである。</a:t>
          </a:r>
        </a:p>
        <a:p>
          <a:r>
            <a:rPr kumimoji="1" lang="ja-JP" altLang="en-US" sz="1300">
              <a:latin typeface="ＭＳ Ｐゴシック"/>
            </a:rPr>
            <a:t>・消防費は、消防救急無線デジタル化整備事業費の増などにより、類似団体、全国及び群馬県平均を上回っている。</a:t>
          </a:r>
        </a:p>
        <a:p>
          <a:r>
            <a:rPr kumimoji="1" lang="ja-JP" altLang="en-US" sz="1300">
              <a:latin typeface="ＭＳ Ｐゴシック"/>
            </a:rPr>
            <a:t>・教育費は、住民一人当たり</a:t>
          </a:r>
          <a:r>
            <a:rPr kumimoji="1" lang="en-US" altLang="ja-JP" sz="1300">
              <a:latin typeface="ＭＳ Ｐゴシック"/>
            </a:rPr>
            <a:t>41,925</a:t>
          </a:r>
          <a:r>
            <a:rPr kumimoji="1" lang="ja-JP" altLang="en-US" sz="1300">
              <a:latin typeface="ＭＳ Ｐゴシック"/>
            </a:rPr>
            <a:t>円となっている。小学校の校舎等増改築事業が一段落したことなどに伴い全国及び群馬県平均を下回っているが、類似団体平均は上回っている。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年度は法人市民税が大幅に増えたため、財政調整基金残高、実質収支額ともに増加した。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年度は法人市民税が平準化したため、実質単年度収支の割合も例年と同程度となった。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市としては、連結実質赤字比率において赤字額は生じておらず、すべての会計を個別に見ても赤字額は生じていない。引き続き適正な財政運営を心がけるとともに、経済状況・社会情勢の変化等に対し、臨機応変に対応しながら、一般会計からの繰入金を考慮した中で、現在と同一の黒字比率の水準を保っ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02059_&#22826;&#30000;&#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98.8</v>
          </cell>
          <cell r="L73">
            <v>93.2</v>
          </cell>
          <cell r="M73">
            <v>86.8</v>
          </cell>
          <cell r="N73">
            <v>65.8</v>
          </cell>
          <cell r="O73">
            <v>51.7</v>
          </cell>
        </row>
        <row r="75">
          <cell r="K75">
            <v>9</v>
          </cell>
          <cell r="L75">
            <v>8.4</v>
          </cell>
          <cell r="M75">
            <v>7.7</v>
          </cell>
          <cell r="N75">
            <v>7.5</v>
          </cell>
          <cell r="O75">
            <v>6.9</v>
          </cell>
        </row>
        <row r="77">
          <cell r="G77" t="str">
            <v>類似団体内平均値</v>
          </cell>
          <cell r="K77">
            <v>62.5</v>
          </cell>
          <cell r="L77">
            <v>57.8</v>
          </cell>
          <cell r="M77">
            <v>49.8</v>
          </cell>
          <cell r="N77">
            <v>45.1</v>
          </cell>
          <cell r="O77">
            <v>37.4</v>
          </cell>
        </row>
        <row r="79">
          <cell r="K79">
            <v>8.6</v>
          </cell>
          <cell r="L79">
            <v>8.3000000000000007</v>
          </cell>
          <cell r="M79">
            <v>7.7</v>
          </cell>
          <cell r="N79">
            <v>7.1</v>
          </cell>
          <cell r="O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83144767</v>
      </c>
      <c r="BO4" s="349"/>
      <c r="BP4" s="349"/>
      <c r="BQ4" s="349"/>
      <c r="BR4" s="349"/>
      <c r="BS4" s="349"/>
      <c r="BT4" s="349"/>
      <c r="BU4" s="350"/>
      <c r="BV4" s="348">
        <v>81889057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v>
      </c>
      <c r="CU4" s="355"/>
      <c r="CV4" s="355"/>
      <c r="CW4" s="355"/>
      <c r="CX4" s="355"/>
      <c r="CY4" s="355"/>
      <c r="CZ4" s="355"/>
      <c r="DA4" s="356"/>
      <c r="DB4" s="354">
        <v>4.9000000000000004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79390965</v>
      </c>
      <c r="BO5" s="386"/>
      <c r="BP5" s="386"/>
      <c r="BQ5" s="386"/>
      <c r="BR5" s="386"/>
      <c r="BS5" s="386"/>
      <c r="BT5" s="386"/>
      <c r="BU5" s="387"/>
      <c r="BV5" s="385">
        <v>78735005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89.9</v>
      </c>
      <c r="CU5" s="383"/>
      <c r="CV5" s="383"/>
      <c r="CW5" s="383"/>
      <c r="CX5" s="383"/>
      <c r="CY5" s="383"/>
      <c r="CZ5" s="383"/>
      <c r="DA5" s="384"/>
      <c r="DB5" s="382">
        <v>80.900000000000006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85</v>
      </c>
      <c r="AV6" s="418"/>
      <c r="AW6" s="418"/>
      <c r="AX6" s="418"/>
      <c r="AY6" s="419" t="s">
        <v>86</v>
      </c>
      <c r="AZ6" s="420"/>
      <c r="BA6" s="420"/>
      <c r="BB6" s="420"/>
      <c r="BC6" s="420"/>
      <c r="BD6" s="420"/>
      <c r="BE6" s="420"/>
      <c r="BF6" s="420"/>
      <c r="BG6" s="420"/>
      <c r="BH6" s="420"/>
      <c r="BI6" s="420"/>
      <c r="BJ6" s="420"/>
      <c r="BK6" s="420"/>
      <c r="BL6" s="420"/>
      <c r="BM6" s="421"/>
      <c r="BN6" s="385">
        <v>3753802</v>
      </c>
      <c r="BO6" s="386"/>
      <c r="BP6" s="386"/>
      <c r="BQ6" s="386"/>
      <c r="BR6" s="386"/>
      <c r="BS6" s="386"/>
      <c r="BT6" s="386"/>
      <c r="BU6" s="387"/>
      <c r="BV6" s="385">
        <v>3154052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91.1</v>
      </c>
      <c r="CU6" s="423"/>
      <c r="CV6" s="423"/>
      <c r="CW6" s="423"/>
      <c r="CX6" s="423"/>
      <c r="CY6" s="423"/>
      <c r="CZ6" s="423"/>
      <c r="DA6" s="424"/>
      <c r="DB6" s="422">
        <v>85.5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85</v>
      </c>
      <c r="AV7" s="418"/>
      <c r="AW7" s="418"/>
      <c r="AX7" s="418"/>
      <c r="AY7" s="419" t="s">
        <v>89</v>
      </c>
      <c r="AZ7" s="420"/>
      <c r="BA7" s="420"/>
      <c r="BB7" s="420"/>
      <c r="BC7" s="420"/>
      <c r="BD7" s="420"/>
      <c r="BE7" s="420"/>
      <c r="BF7" s="420"/>
      <c r="BG7" s="420"/>
      <c r="BH7" s="420"/>
      <c r="BI7" s="420"/>
      <c r="BJ7" s="420"/>
      <c r="BK7" s="420"/>
      <c r="BL7" s="420"/>
      <c r="BM7" s="421"/>
      <c r="BN7" s="385">
        <v>1275638</v>
      </c>
      <c r="BO7" s="386"/>
      <c r="BP7" s="386"/>
      <c r="BQ7" s="386"/>
      <c r="BR7" s="386"/>
      <c r="BS7" s="386"/>
      <c r="BT7" s="386"/>
      <c r="BU7" s="387"/>
      <c r="BV7" s="385">
        <v>1010446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49238477</v>
      </c>
      <c r="CU7" s="386"/>
      <c r="CV7" s="386"/>
      <c r="CW7" s="386"/>
      <c r="CX7" s="386"/>
      <c r="CY7" s="386"/>
      <c r="CZ7" s="386"/>
      <c r="DA7" s="387"/>
      <c r="DB7" s="385">
        <v>43819881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77</v>
      </c>
      <c r="AV8" s="418"/>
      <c r="AW8" s="418"/>
      <c r="AX8" s="418"/>
      <c r="AY8" s="419" t="s">
        <v>92</v>
      </c>
      <c r="AZ8" s="420"/>
      <c r="BA8" s="420"/>
      <c r="BB8" s="420"/>
      <c r="BC8" s="420"/>
      <c r="BD8" s="420"/>
      <c r="BE8" s="420"/>
      <c r="BF8" s="420"/>
      <c r="BG8" s="420"/>
      <c r="BH8" s="420"/>
      <c r="BI8" s="420"/>
      <c r="BJ8" s="420"/>
      <c r="BK8" s="420"/>
      <c r="BL8" s="420"/>
      <c r="BM8" s="421"/>
      <c r="BN8" s="385">
        <v>2478164</v>
      </c>
      <c r="BO8" s="386"/>
      <c r="BP8" s="386"/>
      <c r="BQ8" s="386"/>
      <c r="BR8" s="386"/>
      <c r="BS8" s="386"/>
      <c r="BT8" s="386"/>
      <c r="BU8" s="387"/>
      <c r="BV8" s="385">
        <v>2143606</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0.98</v>
      </c>
      <c r="CU8" s="426"/>
      <c r="CV8" s="426"/>
      <c r="CW8" s="426"/>
      <c r="CX8" s="426"/>
      <c r="CY8" s="426"/>
      <c r="CZ8" s="426"/>
      <c r="DA8" s="427"/>
      <c r="DB8" s="425">
        <v>0.94</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219807</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77</v>
      </c>
      <c r="AV9" s="418"/>
      <c r="AW9" s="418"/>
      <c r="AX9" s="418"/>
      <c r="AY9" s="419" t="s">
        <v>98</v>
      </c>
      <c r="AZ9" s="420"/>
      <c r="BA9" s="420"/>
      <c r="BB9" s="420"/>
      <c r="BC9" s="420"/>
      <c r="BD9" s="420"/>
      <c r="BE9" s="420"/>
      <c r="BF9" s="420"/>
      <c r="BG9" s="420"/>
      <c r="BH9" s="420"/>
      <c r="BI9" s="420"/>
      <c r="BJ9" s="420"/>
      <c r="BK9" s="420"/>
      <c r="BL9" s="420"/>
      <c r="BM9" s="421"/>
      <c r="BN9" s="385">
        <v>334558</v>
      </c>
      <c r="BO9" s="386"/>
      <c r="BP9" s="386"/>
      <c r="BQ9" s="386"/>
      <c r="BR9" s="386"/>
      <c r="BS9" s="386"/>
      <c r="BT9" s="386"/>
      <c r="BU9" s="387"/>
      <c r="BV9" s="385">
        <v>339679</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13.2</v>
      </c>
      <c r="CU9" s="383"/>
      <c r="CV9" s="383"/>
      <c r="CW9" s="383"/>
      <c r="CX9" s="383"/>
      <c r="CY9" s="383"/>
      <c r="CZ9" s="383"/>
      <c r="DA9" s="384"/>
      <c r="DB9" s="382">
        <v>17.8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216465</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39549</v>
      </c>
      <c r="BO10" s="386"/>
      <c r="BP10" s="386"/>
      <c r="BQ10" s="386"/>
      <c r="BR10" s="386"/>
      <c r="BS10" s="386"/>
      <c r="BT10" s="386"/>
      <c r="BU10" s="387"/>
      <c r="BV10" s="385">
        <v>53263</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v>108146</v>
      </c>
      <c r="BO11" s="386"/>
      <c r="BP11" s="386"/>
      <c r="BQ11" s="386"/>
      <c r="BR11" s="386"/>
      <c r="BS11" s="386"/>
      <c r="BT11" s="386"/>
      <c r="BU11" s="387"/>
      <c r="BV11" s="385">
        <v>2463340</v>
      </c>
      <c r="BW11" s="386"/>
      <c r="BX11" s="386"/>
      <c r="BY11" s="386"/>
      <c r="BZ11" s="386"/>
      <c r="CA11" s="386"/>
      <c r="CB11" s="386"/>
      <c r="CC11" s="387"/>
      <c r="CD11" s="388" t="s">
        <v>108</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222897</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1564398</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214095</v>
      </c>
      <c r="S13" s="467"/>
      <c r="T13" s="467"/>
      <c r="U13" s="467"/>
      <c r="V13" s="468"/>
      <c r="W13" s="401" t="s">
        <v>120</v>
      </c>
      <c r="X13" s="402"/>
      <c r="Y13" s="402"/>
      <c r="Z13" s="402"/>
      <c r="AA13" s="402"/>
      <c r="AB13" s="392"/>
      <c r="AC13" s="436">
        <v>4445</v>
      </c>
      <c r="AD13" s="437"/>
      <c r="AE13" s="437"/>
      <c r="AF13" s="437"/>
      <c r="AG13" s="476"/>
      <c r="AH13" s="436">
        <v>5759</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-1082145</v>
      </c>
      <c r="BO13" s="386"/>
      <c r="BP13" s="386"/>
      <c r="BQ13" s="386"/>
      <c r="BR13" s="386"/>
      <c r="BS13" s="386"/>
      <c r="BT13" s="386"/>
      <c r="BU13" s="387"/>
      <c r="BV13" s="385">
        <v>2856282</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6.9</v>
      </c>
      <c r="CU13" s="383"/>
      <c r="CV13" s="383"/>
      <c r="CW13" s="383"/>
      <c r="CX13" s="383"/>
      <c r="CY13" s="383"/>
      <c r="CZ13" s="383"/>
      <c r="DA13" s="384"/>
      <c r="DB13" s="382">
        <v>7.5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222130</v>
      </c>
      <c r="S14" s="467"/>
      <c r="T14" s="467"/>
      <c r="U14" s="467"/>
      <c r="V14" s="468"/>
      <c r="W14" s="375"/>
      <c r="X14" s="376"/>
      <c r="Y14" s="376"/>
      <c r="Z14" s="376"/>
      <c r="AA14" s="376"/>
      <c r="AB14" s="365"/>
      <c r="AC14" s="469">
        <v>4.5</v>
      </c>
      <c r="AD14" s="470"/>
      <c r="AE14" s="470"/>
      <c r="AF14" s="470"/>
      <c r="AG14" s="471"/>
      <c r="AH14" s="469">
        <v>5.3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51.7</v>
      </c>
      <c r="CU14" s="481"/>
      <c r="CV14" s="481"/>
      <c r="CW14" s="481"/>
      <c r="CX14" s="481"/>
      <c r="CY14" s="481"/>
      <c r="CZ14" s="481"/>
      <c r="DA14" s="482"/>
      <c r="DB14" s="480">
        <v>65.8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214002</v>
      </c>
      <c r="S15" s="467"/>
      <c r="T15" s="467"/>
      <c r="U15" s="467"/>
      <c r="V15" s="468"/>
      <c r="W15" s="401" t="s">
        <v>127</v>
      </c>
      <c r="X15" s="402"/>
      <c r="Y15" s="402"/>
      <c r="Z15" s="402"/>
      <c r="AA15" s="402"/>
      <c r="AB15" s="392"/>
      <c r="AC15" s="436">
        <v>39181</v>
      </c>
      <c r="AD15" s="437"/>
      <c r="AE15" s="437"/>
      <c r="AF15" s="437"/>
      <c r="AG15" s="476"/>
      <c r="AH15" s="436">
        <v>43575</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36336157</v>
      </c>
      <c r="BO15" s="349"/>
      <c r="BP15" s="349"/>
      <c r="BQ15" s="349"/>
      <c r="BR15" s="349"/>
      <c r="BS15" s="349"/>
      <c r="BT15" s="349"/>
      <c r="BU15" s="350"/>
      <c r="BV15" s="348">
        <v>28743268</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39.4</v>
      </c>
      <c r="AD16" s="470"/>
      <c r="AE16" s="470"/>
      <c r="AF16" s="470"/>
      <c r="AG16" s="471"/>
      <c r="AH16" s="469">
        <v>40.200000000000003</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34116174</v>
      </c>
      <c r="BO16" s="386"/>
      <c r="BP16" s="386"/>
      <c r="BQ16" s="386"/>
      <c r="BR16" s="386"/>
      <c r="BS16" s="386"/>
      <c r="BT16" s="386"/>
      <c r="BU16" s="387"/>
      <c r="BV16" s="385">
        <v>30343447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55856</v>
      </c>
      <c r="AD17" s="437"/>
      <c r="AE17" s="437"/>
      <c r="AF17" s="437"/>
      <c r="AG17" s="476"/>
      <c r="AH17" s="436">
        <v>58296</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46949987</v>
      </c>
      <c r="BO17" s="386"/>
      <c r="BP17" s="386"/>
      <c r="BQ17" s="386"/>
      <c r="BR17" s="386"/>
      <c r="BS17" s="386"/>
      <c r="BT17" s="386"/>
      <c r="BU17" s="387"/>
      <c r="BV17" s="385">
        <v>37263992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175.54</v>
      </c>
      <c r="M18" s="498"/>
      <c r="N18" s="498"/>
      <c r="O18" s="498"/>
      <c r="P18" s="498"/>
      <c r="Q18" s="498"/>
      <c r="R18" s="499"/>
      <c r="S18" s="499"/>
      <c r="T18" s="499"/>
      <c r="U18" s="499"/>
      <c r="V18" s="500"/>
      <c r="W18" s="403"/>
      <c r="X18" s="404"/>
      <c r="Y18" s="404"/>
      <c r="Z18" s="404"/>
      <c r="AA18" s="404"/>
      <c r="AB18" s="395"/>
      <c r="AC18" s="501">
        <v>56.1</v>
      </c>
      <c r="AD18" s="502"/>
      <c r="AE18" s="502"/>
      <c r="AF18" s="502"/>
      <c r="AG18" s="503"/>
      <c r="AH18" s="501">
        <v>53.7</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43145350</v>
      </c>
      <c r="BO18" s="386"/>
      <c r="BP18" s="386"/>
      <c r="BQ18" s="386"/>
      <c r="BR18" s="386"/>
      <c r="BS18" s="386"/>
      <c r="BT18" s="386"/>
      <c r="BU18" s="387"/>
      <c r="BV18" s="385">
        <v>43068264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1252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53098382</v>
      </c>
      <c r="BO19" s="386"/>
      <c r="BP19" s="386"/>
      <c r="BQ19" s="386"/>
      <c r="BR19" s="386"/>
      <c r="BS19" s="386"/>
      <c r="BT19" s="386"/>
      <c r="BU19" s="387"/>
      <c r="BV19" s="385">
        <v>56529612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86267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72898124</v>
      </c>
      <c r="BO23" s="386"/>
      <c r="BP23" s="386"/>
      <c r="BQ23" s="386"/>
      <c r="BR23" s="386"/>
      <c r="BS23" s="386"/>
      <c r="BT23" s="386"/>
      <c r="BU23" s="387"/>
      <c r="BV23" s="385">
        <v>75058537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10100</v>
      </c>
      <c r="R24" s="437"/>
      <c r="S24" s="437"/>
      <c r="T24" s="437"/>
      <c r="U24" s="437"/>
      <c r="V24" s="476"/>
      <c r="W24" s="531"/>
      <c r="X24" s="519"/>
      <c r="Y24" s="520"/>
      <c r="Z24" s="435" t="s">
        <v>151</v>
      </c>
      <c r="AA24" s="415"/>
      <c r="AB24" s="415"/>
      <c r="AC24" s="415"/>
      <c r="AD24" s="415"/>
      <c r="AE24" s="415"/>
      <c r="AF24" s="415"/>
      <c r="AG24" s="416"/>
      <c r="AH24" s="436">
        <v>1298</v>
      </c>
      <c r="AI24" s="437"/>
      <c r="AJ24" s="437"/>
      <c r="AK24" s="437"/>
      <c r="AL24" s="476"/>
      <c r="AM24" s="436">
        <v>4388538</v>
      </c>
      <c r="AN24" s="437"/>
      <c r="AO24" s="437"/>
      <c r="AP24" s="437"/>
      <c r="AQ24" s="437"/>
      <c r="AR24" s="476"/>
      <c r="AS24" s="436">
        <v>3381</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47137285</v>
      </c>
      <c r="BO24" s="386"/>
      <c r="BP24" s="386"/>
      <c r="BQ24" s="386"/>
      <c r="BR24" s="386"/>
      <c r="BS24" s="386"/>
      <c r="BT24" s="386"/>
      <c r="BU24" s="387"/>
      <c r="BV24" s="385">
        <v>50143345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1</v>
      </c>
      <c r="M25" s="437"/>
      <c r="N25" s="437"/>
      <c r="O25" s="437"/>
      <c r="P25" s="476"/>
      <c r="Q25" s="436">
        <v>8550</v>
      </c>
      <c r="R25" s="437"/>
      <c r="S25" s="437"/>
      <c r="T25" s="437"/>
      <c r="U25" s="437"/>
      <c r="V25" s="476"/>
      <c r="W25" s="531"/>
      <c r="X25" s="519"/>
      <c r="Y25" s="520"/>
      <c r="Z25" s="435" t="s">
        <v>154</v>
      </c>
      <c r="AA25" s="415"/>
      <c r="AB25" s="415"/>
      <c r="AC25" s="415"/>
      <c r="AD25" s="415"/>
      <c r="AE25" s="415"/>
      <c r="AF25" s="415"/>
      <c r="AG25" s="416"/>
      <c r="AH25" s="436">
        <v>333</v>
      </c>
      <c r="AI25" s="437"/>
      <c r="AJ25" s="437"/>
      <c r="AK25" s="437"/>
      <c r="AL25" s="476"/>
      <c r="AM25" s="436">
        <v>1098567</v>
      </c>
      <c r="AN25" s="437"/>
      <c r="AO25" s="437"/>
      <c r="AP25" s="437"/>
      <c r="AQ25" s="437"/>
      <c r="AR25" s="476"/>
      <c r="AS25" s="436">
        <v>3299</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3745180</v>
      </c>
      <c r="BO25" s="349"/>
      <c r="BP25" s="349"/>
      <c r="BQ25" s="349"/>
      <c r="BR25" s="349"/>
      <c r="BS25" s="349"/>
      <c r="BT25" s="349"/>
      <c r="BU25" s="350"/>
      <c r="BV25" s="348">
        <v>3945713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7350</v>
      </c>
      <c r="R26" s="437"/>
      <c r="S26" s="437"/>
      <c r="T26" s="437"/>
      <c r="U26" s="437"/>
      <c r="V26" s="476"/>
      <c r="W26" s="531"/>
      <c r="X26" s="519"/>
      <c r="Y26" s="520"/>
      <c r="Z26" s="435" t="s">
        <v>157</v>
      </c>
      <c r="AA26" s="541"/>
      <c r="AB26" s="541"/>
      <c r="AC26" s="541"/>
      <c r="AD26" s="541"/>
      <c r="AE26" s="541"/>
      <c r="AF26" s="541"/>
      <c r="AG26" s="542"/>
      <c r="AH26" s="436">
        <v>41</v>
      </c>
      <c r="AI26" s="437"/>
      <c r="AJ26" s="437"/>
      <c r="AK26" s="437"/>
      <c r="AL26" s="476"/>
      <c r="AM26" s="436">
        <v>150265</v>
      </c>
      <c r="AN26" s="437"/>
      <c r="AO26" s="437"/>
      <c r="AP26" s="437"/>
      <c r="AQ26" s="437"/>
      <c r="AR26" s="476"/>
      <c r="AS26" s="436">
        <v>3665</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5600</v>
      </c>
      <c r="R27" s="437"/>
      <c r="S27" s="437"/>
      <c r="T27" s="437"/>
      <c r="U27" s="437"/>
      <c r="V27" s="476"/>
      <c r="W27" s="531"/>
      <c r="X27" s="519"/>
      <c r="Y27" s="520"/>
      <c r="Z27" s="435" t="s">
        <v>160</v>
      </c>
      <c r="AA27" s="415"/>
      <c r="AB27" s="415"/>
      <c r="AC27" s="415"/>
      <c r="AD27" s="415"/>
      <c r="AE27" s="415"/>
      <c r="AF27" s="415"/>
      <c r="AG27" s="416"/>
      <c r="AH27" s="436">
        <v>76</v>
      </c>
      <c r="AI27" s="437"/>
      <c r="AJ27" s="437"/>
      <c r="AK27" s="437"/>
      <c r="AL27" s="476"/>
      <c r="AM27" s="436">
        <v>271941</v>
      </c>
      <c r="AN27" s="437"/>
      <c r="AO27" s="437"/>
      <c r="AP27" s="437"/>
      <c r="AQ27" s="437"/>
      <c r="AR27" s="476"/>
      <c r="AS27" s="436">
        <v>3578</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t="s">
        <v>117</v>
      </c>
      <c r="BO27" s="555"/>
      <c r="BP27" s="555"/>
      <c r="BQ27" s="555"/>
      <c r="BR27" s="555"/>
      <c r="BS27" s="555"/>
      <c r="BT27" s="555"/>
      <c r="BU27" s="556"/>
      <c r="BV27" s="554" t="s">
        <v>117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5150</v>
      </c>
      <c r="R28" s="437"/>
      <c r="S28" s="437"/>
      <c r="T28" s="437"/>
      <c r="U28" s="437"/>
      <c r="V28" s="476"/>
      <c r="W28" s="531"/>
      <c r="X28" s="519"/>
      <c r="Y28" s="520"/>
      <c r="Z28" s="435" t="s">
        <v>163</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8766296</v>
      </c>
      <c r="BO28" s="349"/>
      <c r="BP28" s="349"/>
      <c r="BQ28" s="349"/>
      <c r="BR28" s="349"/>
      <c r="BS28" s="349"/>
      <c r="BT28" s="349"/>
      <c r="BU28" s="350"/>
      <c r="BV28" s="348">
        <v>8291145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28</v>
      </c>
      <c r="M29" s="437"/>
      <c r="N29" s="437"/>
      <c r="O29" s="437"/>
      <c r="P29" s="476"/>
      <c r="Q29" s="436">
        <v>4850</v>
      </c>
      <c r="R29" s="437"/>
      <c r="S29" s="437"/>
      <c r="T29" s="437"/>
      <c r="U29" s="437"/>
      <c r="V29" s="476"/>
      <c r="W29" s="532"/>
      <c r="X29" s="533"/>
      <c r="Y29" s="534"/>
      <c r="Z29" s="435" t="s">
        <v>167</v>
      </c>
      <c r="AA29" s="415"/>
      <c r="AB29" s="415"/>
      <c r="AC29" s="415"/>
      <c r="AD29" s="415"/>
      <c r="AE29" s="415"/>
      <c r="AF29" s="415"/>
      <c r="AG29" s="416"/>
      <c r="AH29" s="436">
        <v>1374</v>
      </c>
      <c r="AI29" s="437"/>
      <c r="AJ29" s="437"/>
      <c r="AK29" s="437"/>
      <c r="AL29" s="476"/>
      <c r="AM29" s="436">
        <v>4660479</v>
      </c>
      <c r="AN29" s="437"/>
      <c r="AO29" s="437"/>
      <c r="AP29" s="437"/>
      <c r="AQ29" s="437"/>
      <c r="AR29" s="476"/>
      <c r="AS29" s="436">
        <v>3392</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31883</v>
      </c>
      <c r="BO29" s="386"/>
      <c r="BP29" s="386"/>
      <c r="BQ29" s="386"/>
      <c r="BR29" s="386"/>
      <c r="BS29" s="386"/>
      <c r="BT29" s="386"/>
      <c r="BU29" s="387"/>
      <c r="BV29" s="385">
        <v>31628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100.9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1263517</v>
      </c>
      <c r="BO30" s="555"/>
      <c r="BP30" s="555"/>
      <c r="BQ30" s="555"/>
      <c r="BR30" s="555"/>
      <c r="BS30" s="555"/>
      <c r="BT30" s="555"/>
      <c r="BU30" s="556"/>
      <c r="BV30" s="554">
        <v>1129283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IF('各会計、関係団体の財政状況及び健全化判断比率'!B33="","",'各会計、関係団体の財政状況及び健全化判断比率'!B33)</f>
        <v>太陽光発電事業特別会計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太田市外三町広域清掃組合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太田市健診センター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IF('各会計、関係団体の財政状況及び健全化判断比率'!B32="","",'各会計、関係団体の財政状況及び健全化判断比率'!B32)</f>
        <v>下水道事業等会計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群馬県市町村総合事務組合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太田市文化スポーツ振興財団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八王子山墓園特別会計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群馬県市町村会館管理組合</v>
      </c>
      <c r="BZ36" s="567"/>
      <c r="CA36" s="567"/>
      <c r="CB36" s="567"/>
      <c r="CC36" s="567"/>
      <c r="CD36" s="567"/>
      <c r="CE36" s="567"/>
      <c r="CF36" s="567"/>
      <c r="CG36" s="567"/>
      <c r="CH36" s="567"/>
      <c r="CI36" s="567"/>
      <c r="CJ36" s="567"/>
      <c r="CK36" s="567"/>
      <c r="CL36" s="567"/>
      <c r="CM36" s="567"/>
      <c r="CN36" s="165"/>
      <c r="CO36" s="566">
        <f t="shared" si="3"/>
        <v>18</v>
      </c>
      <c r="CP36" s="566"/>
      <c r="CQ36" s="567" t="str">
        <f>IF('各会計、関係団体の財政状況及び健全化判断比率'!BS9="","",'各会計、関係団体の財政状況及び健全化判断比率'!BS9)</f>
        <v>夢麦酒太田</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群馬県後期高齢者医療広域連合（一般会計）</v>
      </c>
      <c r="BZ37" s="567"/>
      <c r="CA37" s="567"/>
      <c r="CB37" s="567"/>
      <c r="CC37" s="567"/>
      <c r="CD37" s="567"/>
      <c r="CE37" s="567"/>
      <c r="CF37" s="567"/>
      <c r="CG37" s="567"/>
      <c r="CH37" s="567"/>
      <c r="CI37" s="567"/>
      <c r="CJ37" s="567"/>
      <c r="CK37" s="567"/>
      <c r="CL37" s="567"/>
      <c r="CM37" s="567"/>
      <c r="CN37" s="165"/>
      <c r="CO37" s="566">
        <f t="shared" si="3"/>
        <v>19</v>
      </c>
      <c r="CP37" s="566"/>
      <c r="CQ37" s="567" t="str">
        <f>IF('各会計、関係団体の財政状況及び健全化判断比率'!BS10="","",'各会計、関係団体の財政状況及び健全化判断比率'!BS10)</f>
        <v>おおたコミュニティ放送</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群馬県後期高齢者医療広域連合（事業会計）</v>
      </c>
      <c r="BZ38" s="567"/>
      <c r="CA38" s="567"/>
      <c r="CB38" s="567"/>
      <c r="CC38" s="567"/>
      <c r="CD38" s="567"/>
      <c r="CE38" s="567"/>
      <c r="CF38" s="567"/>
      <c r="CG38" s="567"/>
      <c r="CH38" s="567"/>
      <c r="CI38" s="567"/>
      <c r="CJ38" s="567"/>
      <c r="CK38" s="567"/>
      <c r="CL38" s="567"/>
      <c r="CM38" s="567"/>
      <c r="CN38" s="165"/>
      <c r="CO38" s="566">
        <f t="shared" si="3"/>
        <v>20</v>
      </c>
      <c r="CP38" s="566"/>
      <c r="CQ38" s="567" t="str">
        <f>IF('各会計、関係団体の財政状況及び健全化判断比率'!BS11="","",'各会計、関係団体の財政状況及び健全化判断比率'!BS11)</f>
        <v>田園都市未来新田</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群馬東部水道企業団</v>
      </c>
      <c r="BZ39" s="567"/>
      <c r="CA39" s="567"/>
      <c r="CB39" s="567"/>
      <c r="CC39" s="567"/>
      <c r="CD39" s="567"/>
      <c r="CE39" s="567"/>
      <c r="CF39" s="567"/>
      <c r="CG39" s="567"/>
      <c r="CH39" s="567"/>
      <c r="CI39" s="567"/>
      <c r="CJ39" s="567"/>
      <c r="CK39" s="567"/>
      <c r="CL39" s="567"/>
      <c r="CM39" s="567"/>
      <c r="CN39" s="165"/>
      <c r="CO39" s="566">
        <f t="shared" si="3"/>
        <v>21</v>
      </c>
      <c r="CP39" s="566"/>
      <c r="CQ39" s="567" t="str">
        <f>IF('各会計、関係団体の財政状況及び健全化判断比率'!BS12="","",'各会計、関係団体の財政状況及び健全化判断比率'!BS12)</f>
        <v>太田国際貨物ターミナル</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22</v>
      </c>
      <c r="CP40" s="566"/>
      <c r="CQ40" s="567" t="str">
        <f>IF('各会計、関係団体の財政状況及び健全化判断比率'!BS13="","",'各会計、関係団体の財政状況及び健全化判断比率'!BS13)</f>
        <v>太田市土地開発公社</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23</v>
      </c>
      <c r="CP41" s="566"/>
      <c r="CQ41" s="567" t="str">
        <f>IF('各会計、関係団体の財政状況及び健全化判断比率'!BS14="","",'各会計、関係団体の財政状況及び健全化判断比率'!BS14)</f>
        <v>地域産学官連携ものづくり研究機構</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24</v>
      </c>
      <c r="CP42" s="566"/>
      <c r="CQ42" s="567" t="str">
        <f>IF('各会計、関係団体の財政状況及び健全化判断比率'!BS15="","",'各会計、関係団体の財政状況及び健全化判断比率'!BS15)</f>
        <v>太田市行政管理公社</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529</v>
      </c>
      <c r="D34" s="1151"/>
      <c r="E34" s="1152"/>
      <c r="F34" s="32">
        <v>3.43</v>
      </c>
      <c r="G34" s="33">
        <v>3.59</v>
      </c>
      <c r="H34" s="33">
        <v>4.17</v>
      </c>
      <c r="I34" s="33">
        <v>4.8499999999999996</v>
      </c>
      <c r="J34" s="34">
        <v>4.9800000000000004</v>
      </c>
      <c r="K34" s="22"/>
      <c r="L34" s="22"/>
      <c r="M34" s="22"/>
      <c r="N34" s="22"/>
      <c r="O34" s="22"/>
      <c r="P34" s="22"/>
    </row>
    <row r="35" spans="1:16" ht="39" customHeight="1">
      <c r="A35" s="22"/>
      <c r="B35" s="35"/>
      <c r="C35" s="1145" t="s">
        <v>530</v>
      </c>
      <c r="D35" s="1146"/>
      <c r="E35" s="1147"/>
      <c r="F35" s="36">
        <v>5.59</v>
      </c>
      <c r="G35" s="37">
        <v>4.4800000000000004</v>
      </c>
      <c r="H35" s="37">
        <v>4.5</v>
      </c>
      <c r="I35" s="37">
        <v>4.58</v>
      </c>
      <c r="J35" s="38">
        <v>4.2</v>
      </c>
      <c r="K35" s="22"/>
      <c r="L35" s="22"/>
      <c r="M35" s="22"/>
      <c r="N35" s="22"/>
      <c r="O35" s="22"/>
      <c r="P35" s="22"/>
    </row>
    <row r="36" spans="1:16" ht="39" customHeight="1">
      <c r="A36" s="22"/>
      <c r="B36" s="35"/>
      <c r="C36" s="1145" t="s">
        <v>531</v>
      </c>
      <c r="D36" s="1146"/>
      <c r="E36" s="1147"/>
      <c r="F36" s="36">
        <v>1.72</v>
      </c>
      <c r="G36" s="37">
        <v>1.68</v>
      </c>
      <c r="H36" s="37">
        <v>1.89</v>
      </c>
      <c r="I36" s="37">
        <v>1.85</v>
      </c>
      <c r="J36" s="38">
        <v>1.52</v>
      </c>
      <c r="K36" s="22"/>
      <c r="L36" s="22"/>
      <c r="M36" s="22"/>
      <c r="N36" s="22"/>
      <c r="O36" s="22"/>
      <c r="P36" s="22"/>
    </row>
    <row r="37" spans="1:16" ht="39" customHeight="1">
      <c r="A37" s="22"/>
      <c r="B37" s="35"/>
      <c r="C37" s="1145" t="s">
        <v>532</v>
      </c>
      <c r="D37" s="1146"/>
      <c r="E37" s="1147"/>
      <c r="F37" s="36">
        <v>0.33</v>
      </c>
      <c r="G37" s="37">
        <v>0.41</v>
      </c>
      <c r="H37" s="37">
        <v>0.57999999999999996</v>
      </c>
      <c r="I37" s="37">
        <v>0.54</v>
      </c>
      <c r="J37" s="38">
        <v>0.71</v>
      </c>
      <c r="K37" s="22"/>
      <c r="L37" s="22"/>
      <c r="M37" s="22"/>
      <c r="N37" s="22"/>
      <c r="O37" s="22"/>
      <c r="P37" s="22"/>
    </row>
    <row r="38" spans="1:16" ht="39" customHeight="1">
      <c r="A38" s="22"/>
      <c r="B38" s="35"/>
      <c r="C38" s="1145" t="s">
        <v>533</v>
      </c>
      <c r="D38" s="1146"/>
      <c r="E38" s="1147"/>
      <c r="F38" s="36" t="s">
        <v>480</v>
      </c>
      <c r="G38" s="37" t="s">
        <v>480</v>
      </c>
      <c r="H38" s="37">
        <v>0.02</v>
      </c>
      <c r="I38" s="37">
        <v>0.03</v>
      </c>
      <c r="J38" s="38">
        <v>0.04</v>
      </c>
      <c r="K38" s="22"/>
      <c r="L38" s="22"/>
      <c r="M38" s="22"/>
      <c r="N38" s="22"/>
      <c r="O38" s="22"/>
      <c r="P38" s="22"/>
    </row>
    <row r="39" spans="1:16" ht="39" customHeight="1">
      <c r="A39" s="22"/>
      <c r="B39" s="35"/>
      <c r="C39" s="1145" t="s">
        <v>534</v>
      </c>
      <c r="D39" s="1146"/>
      <c r="E39" s="1147"/>
      <c r="F39" s="36">
        <v>0.01</v>
      </c>
      <c r="G39" s="37">
        <v>0.01</v>
      </c>
      <c r="H39" s="37">
        <v>0</v>
      </c>
      <c r="I39" s="37">
        <v>0.01</v>
      </c>
      <c r="J39" s="38">
        <v>0.03</v>
      </c>
      <c r="K39" s="22"/>
      <c r="L39" s="22"/>
      <c r="M39" s="22"/>
      <c r="N39" s="22"/>
      <c r="O39" s="22"/>
      <c r="P39" s="22"/>
    </row>
    <row r="40" spans="1:16" ht="39" customHeight="1">
      <c r="A40" s="22"/>
      <c r="B40" s="35"/>
      <c r="C40" s="1145" t="s">
        <v>535</v>
      </c>
      <c r="D40" s="1146"/>
      <c r="E40" s="1147"/>
      <c r="F40" s="36">
        <v>0.08</v>
      </c>
      <c r="G40" s="37">
        <v>7.0000000000000007E-2</v>
      </c>
      <c r="H40" s="37">
        <v>0.06</v>
      </c>
      <c r="I40" s="37">
        <v>0.01</v>
      </c>
      <c r="J40" s="38">
        <v>0.01</v>
      </c>
      <c r="K40" s="22"/>
      <c r="L40" s="22"/>
      <c r="M40" s="22"/>
      <c r="N40" s="22"/>
      <c r="O40" s="22"/>
      <c r="P40" s="22"/>
    </row>
    <row r="41" spans="1:16" ht="39" customHeight="1">
      <c r="A41" s="22"/>
      <c r="B41" s="35"/>
      <c r="C41" s="1145" t="s">
        <v>536</v>
      </c>
      <c r="D41" s="1146"/>
      <c r="E41" s="1147"/>
      <c r="F41" s="36">
        <v>0.92</v>
      </c>
      <c r="G41" s="37">
        <v>1.1000000000000001</v>
      </c>
      <c r="H41" s="37">
        <v>0.99</v>
      </c>
      <c r="I41" s="37">
        <v>0.18</v>
      </c>
      <c r="J41" s="38">
        <v>0.01</v>
      </c>
      <c r="K41" s="22"/>
      <c r="L41" s="22"/>
      <c r="M41" s="22"/>
      <c r="N41" s="22"/>
      <c r="O41" s="22"/>
      <c r="P41" s="22"/>
    </row>
    <row r="42" spans="1:16" ht="39" customHeight="1">
      <c r="A42" s="22"/>
      <c r="B42" s="39"/>
      <c r="C42" s="1145" t="s">
        <v>537</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538</v>
      </c>
      <c r="D43" s="1149"/>
      <c r="E43" s="1150"/>
      <c r="F43" s="41">
        <v>0.14000000000000001</v>
      </c>
      <c r="G43" s="42">
        <v>0.13</v>
      </c>
      <c r="H43" s="42">
        <v>0.12</v>
      </c>
      <c r="I43" s="42">
        <v>0.05</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10</v>
      </c>
      <c r="C45" s="1162"/>
      <c r="D45" s="58"/>
      <c r="E45" s="1167" t="s">
        <v>11</v>
      </c>
      <c r="F45" s="1167"/>
      <c r="G45" s="1167"/>
      <c r="H45" s="1167"/>
      <c r="I45" s="1167"/>
      <c r="J45" s="1168"/>
      <c r="K45" s="59">
        <v>7250</v>
      </c>
      <c r="L45" s="60">
        <v>7285</v>
      </c>
      <c r="M45" s="60">
        <v>7593</v>
      </c>
      <c r="N45" s="60">
        <v>7641</v>
      </c>
      <c r="O45" s="61">
        <v>7045</v>
      </c>
      <c r="P45" s="48"/>
      <c r="Q45" s="48"/>
      <c r="R45" s="48"/>
      <c r="S45" s="48"/>
      <c r="T45" s="48"/>
      <c r="U45" s="48"/>
    </row>
    <row r="46" spans="1:21" ht="30.75" customHeight="1">
      <c r="A46" s="48"/>
      <c r="B46" s="1163"/>
      <c r="C46" s="1164"/>
      <c r="D46" s="62"/>
      <c r="E46" s="1155" t="s">
        <v>12</v>
      </c>
      <c r="F46" s="1155"/>
      <c r="G46" s="1155"/>
      <c r="H46" s="1155"/>
      <c r="I46" s="1155"/>
      <c r="J46" s="1156"/>
      <c r="K46" s="63" t="s">
        <v>480</v>
      </c>
      <c r="L46" s="64" t="s">
        <v>480</v>
      </c>
      <c r="M46" s="64" t="s">
        <v>480</v>
      </c>
      <c r="N46" s="64" t="s">
        <v>480</v>
      </c>
      <c r="O46" s="65">
        <v>37</v>
      </c>
      <c r="P46" s="48"/>
      <c r="Q46" s="48"/>
      <c r="R46" s="48"/>
      <c r="S46" s="48"/>
      <c r="T46" s="48"/>
      <c r="U46" s="48"/>
    </row>
    <row r="47" spans="1:21" ht="30.75" customHeight="1">
      <c r="A47" s="48"/>
      <c r="B47" s="1163"/>
      <c r="C47" s="1164"/>
      <c r="D47" s="62"/>
      <c r="E47" s="1155" t="s">
        <v>13</v>
      </c>
      <c r="F47" s="1155"/>
      <c r="G47" s="1155"/>
      <c r="H47" s="1155"/>
      <c r="I47" s="1155"/>
      <c r="J47" s="1156"/>
      <c r="K47" s="63">
        <v>152</v>
      </c>
      <c r="L47" s="64">
        <v>183</v>
      </c>
      <c r="M47" s="64">
        <v>194</v>
      </c>
      <c r="N47" s="64">
        <v>205</v>
      </c>
      <c r="O47" s="65">
        <v>221</v>
      </c>
      <c r="P47" s="48"/>
      <c r="Q47" s="48"/>
      <c r="R47" s="48"/>
      <c r="S47" s="48"/>
      <c r="T47" s="48"/>
      <c r="U47" s="48"/>
    </row>
    <row r="48" spans="1:21" ht="30.75" customHeight="1">
      <c r="A48" s="48"/>
      <c r="B48" s="1163"/>
      <c r="C48" s="1164"/>
      <c r="D48" s="62"/>
      <c r="E48" s="1155" t="s">
        <v>14</v>
      </c>
      <c r="F48" s="1155"/>
      <c r="G48" s="1155"/>
      <c r="H48" s="1155"/>
      <c r="I48" s="1155"/>
      <c r="J48" s="1156"/>
      <c r="K48" s="63">
        <v>2000</v>
      </c>
      <c r="L48" s="64">
        <v>2005</v>
      </c>
      <c r="M48" s="64">
        <v>2028</v>
      </c>
      <c r="N48" s="64">
        <v>2044</v>
      </c>
      <c r="O48" s="65">
        <v>2040</v>
      </c>
      <c r="P48" s="48"/>
      <c r="Q48" s="48"/>
      <c r="R48" s="48"/>
      <c r="S48" s="48"/>
      <c r="T48" s="48"/>
      <c r="U48" s="48"/>
    </row>
    <row r="49" spans="1:21" ht="30.75" customHeight="1">
      <c r="A49" s="48"/>
      <c r="B49" s="1163"/>
      <c r="C49" s="1164"/>
      <c r="D49" s="62"/>
      <c r="E49" s="1155" t="s">
        <v>15</v>
      </c>
      <c r="F49" s="1155"/>
      <c r="G49" s="1155"/>
      <c r="H49" s="1155"/>
      <c r="I49" s="1155"/>
      <c r="J49" s="1156"/>
      <c r="K49" s="63">
        <v>114</v>
      </c>
      <c r="L49" s="64">
        <v>114</v>
      </c>
      <c r="M49" s="64">
        <v>114</v>
      </c>
      <c r="N49" s="64">
        <v>114</v>
      </c>
      <c r="O49" s="65">
        <v>114</v>
      </c>
      <c r="P49" s="48"/>
      <c r="Q49" s="48"/>
      <c r="R49" s="48"/>
      <c r="S49" s="48"/>
      <c r="T49" s="48"/>
      <c r="U49" s="48"/>
    </row>
    <row r="50" spans="1:21" ht="30.75" customHeight="1">
      <c r="A50" s="48"/>
      <c r="B50" s="1163"/>
      <c r="C50" s="1164"/>
      <c r="D50" s="62"/>
      <c r="E50" s="1155" t="s">
        <v>16</v>
      </c>
      <c r="F50" s="1155"/>
      <c r="G50" s="1155"/>
      <c r="H50" s="1155"/>
      <c r="I50" s="1155"/>
      <c r="J50" s="1156"/>
      <c r="K50" s="63">
        <v>104</v>
      </c>
      <c r="L50" s="64">
        <v>94</v>
      </c>
      <c r="M50" s="64">
        <v>81</v>
      </c>
      <c r="N50" s="64">
        <v>63</v>
      </c>
      <c r="O50" s="65">
        <v>62</v>
      </c>
      <c r="P50" s="48"/>
      <c r="Q50" s="48"/>
      <c r="R50" s="48"/>
      <c r="S50" s="48"/>
      <c r="T50" s="48"/>
      <c r="U50" s="48"/>
    </row>
    <row r="51" spans="1:21" ht="30.75" customHeight="1">
      <c r="A51" s="48"/>
      <c r="B51" s="1165"/>
      <c r="C51" s="1166"/>
      <c r="D51" s="66"/>
      <c r="E51" s="1155" t="s">
        <v>17</v>
      </c>
      <c r="F51" s="1155"/>
      <c r="G51" s="1155"/>
      <c r="H51" s="1155"/>
      <c r="I51" s="1155"/>
      <c r="J51" s="1156"/>
      <c r="K51" s="63" t="s">
        <v>480</v>
      </c>
      <c r="L51" s="64">
        <v>0</v>
      </c>
      <c r="M51" s="64" t="s">
        <v>480</v>
      </c>
      <c r="N51" s="64" t="s">
        <v>480</v>
      </c>
      <c r="O51" s="65" t="s">
        <v>480</v>
      </c>
      <c r="P51" s="48"/>
      <c r="Q51" s="48"/>
      <c r="R51" s="48"/>
      <c r="S51" s="48"/>
      <c r="T51" s="48"/>
      <c r="U51" s="48"/>
    </row>
    <row r="52" spans="1:21" ht="30.75" customHeight="1">
      <c r="A52" s="48"/>
      <c r="B52" s="1153" t="s">
        <v>18</v>
      </c>
      <c r="C52" s="1154"/>
      <c r="D52" s="66"/>
      <c r="E52" s="1155" t="s">
        <v>19</v>
      </c>
      <c r="F52" s="1155"/>
      <c r="G52" s="1155"/>
      <c r="H52" s="1155"/>
      <c r="I52" s="1155"/>
      <c r="J52" s="1156"/>
      <c r="K52" s="63">
        <v>6586</v>
      </c>
      <c r="L52" s="64">
        <v>6804</v>
      </c>
      <c r="M52" s="64">
        <v>7054</v>
      </c>
      <c r="N52" s="64">
        <v>7283</v>
      </c>
      <c r="O52" s="65">
        <v>6997</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3034</v>
      </c>
      <c r="L53" s="69">
        <v>2877</v>
      </c>
      <c r="M53" s="69">
        <v>2956</v>
      </c>
      <c r="N53" s="69">
        <v>2784</v>
      </c>
      <c r="O53" s="70">
        <v>2522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69" t="s">
        <v>23</v>
      </c>
      <c r="C41" s="1170"/>
      <c r="D41" s="81"/>
      <c r="E41" s="1175" t="s">
        <v>24</v>
      </c>
      <c r="F41" s="1175"/>
      <c r="G41" s="1175"/>
      <c r="H41" s="1176"/>
      <c r="I41" s="82">
        <v>82488</v>
      </c>
      <c r="J41" s="83">
        <v>81972</v>
      </c>
      <c r="K41" s="83">
        <v>80649</v>
      </c>
      <c r="L41" s="83">
        <v>75485</v>
      </c>
      <c r="M41" s="84">
        <v>73249</v>
      </c>
    </row>
    <row r="42" spans="2:13" ht="27.75" customHeight="1">
      <c r="B42" s="1171"/>
      <c r="C42" s="1172"/>
      <c r="D42" s="85"/>
      <c r="E42" s="1177" t="s">
        <v>25</v>
      </c>
      <c r="F42" s="1177"/>
      <c r="G42" s="1177"/>
      <c r="H42" s="1178"/>
      <c r="I42" s="86">
        <v>821</v>
      </c>
      <c r="J42" s="87">
        <v>650</v>
      </c>
      <c r="K42" s="87">
        <v>514</v>
      </c>
      <c r="L42" s="87">
        <v>412</v>
      </c>
      <c r="M42" s="88">
        <v>300</v>
      </c>
    </row>
    <row r="43" spans="2:13" ht="27.75" customHeight="1">
      <c r="B43" s="1171"/>
      <c r="C43" s="1172"/>
      <c r="D43" s="85"/>
      <c r="E43" s="1177" t="s">
        <v>26</v>
      </c>
      <c r="F43" s="1177"/>
      <c r="G43" s="1177"/>
      <c r="H43" s="1178"/>
      <c r="I43" s="86">
        <v>28966</v>
      </c>
      <c r="J43" s="87">
        <v>28158</v>
      </c>
      <c r="K43" s="87">
        <v>27901</v>
      </c>
      <c r="L43" s="87">
        <v>26204</v>
      </c>
      <c r="M43" s="88">
        <v>25384</v>
      </c>
    </row>
    <row r="44" spans="2:13" ht="27.75" customHeight="1">
      <c r="B44" s="1171"/>
      <c r="C44" s="1172"/>
      <c r="D44" s="85"/>
      <c r="E44" s="1177" t="s">
        <v>27</v>
      </c>
      <c r="F44" s="1177"/>
      <c r="G44" s="1177"/>
      <c r="H44" s="1178"/>
      <c r="I44" s="86">
        <v>759</v>
      </c>
      <c r="J44" s="87">
        <v>655</v>
      </c>
      <c r="K44" s="87">
        <v>550</v>
      </c>
      <c r="L44" s="87">
        <v>443</v>
      </c>
      <c r="M44" s="88">
        <v>335</v>
      </c>
    </row>
    <row r="45" spans="2:13" ht="27.75" customHeight="1">
      <c r="B45" s="1171"/>
      <c r="C45" s="1172"/>
      <c r="D45" s="85"/>
      <c r="E45" s="1177" t="s">
        <v>28</v>
      </c>
      <c r="F45" s="1177"/>
      <c r="G45" s="1177"/>
      <c r="H45" s="1178"/>
      <c r="I45" s="86">
        <v>15963</v>
      </c>
      <c r="J45" s="87">
        <v>15210</v>
      </c>
      <c r="K45" s="87">
        <v>13914</v>
      </c>
      <c r="L45" s="87">
        <v>12798</v>
      </c>
      <c r="M45" s="88">
        <v>12040</v>
      </c>
    </row>
    <row r="46" spans="2:13" ht="27.75" customHeight="1">
      <c r="B46" s="1171"/>
      <c r="C46" s="1172"/>
      <c r="D46" s="85"/>
      <c r="E46" s="1177" t="s">
        <v>29</v>
      </c>
      <c r="F46" s="1177"/>
      <c r="G46" s="1177"/>
      <c r="H46" s="1178"/>
      <c r="I46" s="86">
        <v>1611</v>
      </c>
      <c r="J46" s="87">
        <v>1176</v>
      </c>
      <c r="K46" s="87">
        <v>880</v>
      </c>
      <c r="L46" s="87">
        <v>158</v>
      </c>
      <c r="M46" s="88">
        <v>173</v>
      </c>
    </row>
    <row r="47" spans="2:13" ht="27.75" customHeight="1">
      <c r="B47" s="1171"/>
      <c r="C47" s="1172"/>
      <c r="D47" s="85"/>
      <c r="E47" s="1177" t="s">
        <v>30</v>
      </c>
      <c r="F47" s="1177"/>
      <c r="G47" s="1177"/>
      <c r="H47" s="1178"/>
      <c r="I47" s="86" t="s">
        <v>480</v>
      </c>
      <c r="J47" s="87" t="s">
        <v>480</v>
      </c>
      <c r="K47" s="87" t="s">
        <v>480</v>
      </c>
      <c r="L47" s="87" t="s">
        <v>480</v>
      </c>
      <c r="M47" s="88" t="s">
        <v>480</v>
      </c>
    </row>
    <row r="48" spans="2:13" ht="27.75" customHeight="1">
      <c r="B48" s="1173"/>
      <c r="C48" s="1174"/>
      <c r="D48" s="85"/>
      <c r="E48" s="1177" t="s">
        <v>31</v>
      </c>
      <c r="F48" s="1177"/>
      <c r="G48" s="1177"/>
      <c r="H48" s="1178"/>
      <c r="I48" s="86" t="s">
        <v>480</v>
      </c>
      <c r="J48" s="87" t="s">
        <v>480</v>
      </c>
      <c r="K48" s="87" t="s">
        <v>480</v>
      </c>
      <c r="L48" s="87" t="s">
        <v>480</v>
      </c>
      <c r="M48" s="88" t="s">
        <v>480</v>
      </c>
    </row>
    <row r="49" spans="2:13" ht="27.75" customHeight="1">
      <c r="B49" s="1179" t="s">
        <v>32</v>
      </c>
      <c r="C49" s="1180"/>
      <c r="D49" s="89"/>
      <c r="E49" s="1177" t="s">
        <v>33</v>
      </c>
      <c r="F49" s="1177"/>
      <c r="G49" s="1177"/>
      <c r="H49" s="1178"/>
      <c r="I49" s="86">
        <v>8045</v>
      </c>
      <c r="J49" s="87">
        <v>7809</v>
      </c>
      <c r="K49" s="87">
        <v>8358</v>
      </c>
      <c r="L49" s="87">
        <v>10661</v>
      </c>
      <c r="M49" s="88">
        <v>11053</v>
      </c>
    </row>
    <row r="50" spans="2:13" ht="27.75" customHeight="1">
      <c r="B50" s="1171"/>
      <c r="C50" s="1172"/>
      <c r="D50" s="85"/>
      <c r="E50" s="1177" t="s">
        <v>34</v>
      </c>
      <c r="F50" s="1177"/>
      <c r="G50" s="1177"/>
      <c r="H50" s="1178"/>
      <c r="I50" s="86">
        <v>18525</v>
      </c>
      <c r="J50" s="87">
        <v>16269</v>
      </c>
      <c r="K50" s="87">
        <v>14538</v>
      </c>
      <c r="L50" s="87">
        <v>12824</v>
      </c>
      <c r="M50" s="88">
        <v>12547</v>
      </c>
    </row>
    <row r="51" spans="2:13" ht="27.75" customHeight="1">
      <c r="B51" s="1173"/>
      <c r="C51" s="1174"/>
      <c r="D51" s="85"/>
      <c r="E51" s="1177" t="s">
        <v>35</v>
      </c>
      <c r="F51" s="1177"/>
      <c r="G51" s="1177"/>
      <c r="H51" s="1178"/>
      <c r="I51" s="86">
        <v>66520</v>
      </c>
      <c r="J51" s="87">
        <v>68233</v>
      </c>
      <c r="K51" s="87">
        <v>68001</v>
      </c>
      <c r="L51" s="87">
        <v>66961</v>
      </c>
      <c r="M51" s="88">
        <v>65366</v>
      </c>
    </row>
    <row r="52" spans="2:13" ht="27.75" customHeight="1" thickBot="1">
      <c r="B52" s="1181" t="s">
        <v>36</v>
      </c>
      <c r="C52" s="1182"/>
      <c r="D52" s="90"/>
      <c r="E52" s="1183" t="s">
        <v>37</v>
      </c>
      <c r="F52" s="1183"/>
      <c r="G52" s="1183"/>
      <c r="H52" s="1184"/>
      <c r="I52" s="91">
        <v>37518</v>
      </c>
      <c r="J52" s="92">
        <v>35510</v>
      </c>
      <c r="K52" s="92">
        <v>33512</v>
      </c>
      <c r="L52" s="92">
        <v>25053</v>
      </c>
      <c r="M52" s="93">
        <v>22516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557</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557</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558</v>
      </c>
      <c r="C41" s="246"/>
      <c r="D41" s="246"/>
      <c r="E41" s="246"/>
      <c r="F41" s="246"/>
      <c r="G41" s="246"/>
      <c r="H41" s="246"/>
      <c r="I41" s="246"/>
      <c r="J41" s="246"/>
      <c r="K41" s="246"/>
      <c r="L41" s="246"/>
      <c r="M41" s="246"/>
      <c r="N41" s="246"/>
      <c r="O41" s="246"/>
      <c r="P41" s="247"/>
    </row>
    <row r="42" spans="2:17">
      <c r="B42" s="248"/>
      <c r="C42" s="244"/>
      <c r="D42" s="244"/>
      <c r="E42" s="244"/>
      <c r="F42" s="244"/>
      <c r="G42" s="1194" t="s">
        <v>559</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560</v>
      </c>
    </row>
    <row r="50" spans="1:17">
      <c r="B50" s="248"/>
      <c r="C50" s="244"/>
      <c r="D50" s="244"/>
      <c r="E50" s="244"/>
      <c r="F50" s="244"/>
      <c r="G50" s="1206"/>
      <c r="H50" s="1207"/>
      <c r="I50" s="1207"/>
      <c r="J50" s="1208"/>
      <c r="K50" s="1209" t="s">
        <v>520</v>
      </c>
      <c r="L50" s="1209" t="s">
        <v>521</v>
      </c>
      <c r="M50" s="1209" t="s">
        <v>522</v>
      </c>
      <c r="N50" s="1209" t="s">
        <v>523</v>
      </c>
      <c r="O50" s="1209" t="s">
        <v>524</v>
      </c>
    </row>
    <row r="51" spans="1:17">
      <c r="B51" s="248"/>
      <c r="C51" s="244"/>
      <c r="D51" s="244"/>
      <c r="E51" s="244"/>
      <c r="F51" s="244"/>
      <c r="G51" s="1210" t="s">
        <v>561</v>
      </c>
      <c r="H51" s="1211"/>
      <c r="I51" s="1212" t="s">
        <v>562</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563</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564</v>
      </c>
      <c r="H55" s="1225"/>
      <c r="I55" s="1219" t="s">
        <v>562</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563</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565</v>
      </c>
      <c r="C63" s="244"/>
      <c r="D63" s="244"/>
      <c r="E63" s="244"/>
      <c r="F63" s="244"/>
      <c r="G63" s="244"/>
      <c r="H63" s="244"/>
      <c r="I63" s="244"/>
      <c r="J63" s="244"/>
      <c r="K63" s="244"/>
      <c r="L63" s="244"/>
      <c r="M63" s="244"/>
      <c r="N63" s="244"/>
      <c r="O63" s="244"/>
    </row>
    <row r="64" spans="1:17">
      <c r="B64" s="248"/>
      <c r="C64" s="244"/>
      <c r="D64" s="244"/>
      <c r="E64" s="244"/>
      <c r="F64" s="244"/>
      <c r="G64" s="1194" t="s">
        <v>559</v>
      </c>
      <c r="I64" s="1195"/>
      <c r="J64" s="1195"/>
      <c r="K64" s="1195"/>
      <c r="L64" s="244"/>
      <c r="M64" s="244"/>
      <c r="N64" s="244"/>
      <c r="O64" s="244"/>
    </row>
    <row r="65" spans="2:30">
      <c r="B65" s="248"/>
      <c r="C65" s="244"/>
      <c r="D65" s="244"/>
      <c r="E65" s="244"/>
      <c r="F65" s="244"/>
      <c r="G65" s="1238" t="s">
        <v>566</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567</v>
      </c>
      <c r="I71" s="1244"/>
      <c r="J71" s="1240"/>
      <c r="K71" s="1240"/>
      <c r="L71" s="1241"/>
      <c r="M71" s="1240"/>
      <c r="N71" s="1241"/>
      <c r="O71" s="1242"/>
    </row>
    <row r="72" spans="2:30">
      <c r="B72" s="248"/>
      <c r="C72" s="244"/>
      <c r="D72" s="244"/>
      <c r="E72" s="244"/>
      <c r="F72" s="244"/>
      <c r="G72" s="1206"/>
      <c r="H72" s="1207"/>
      <c r="I72" s="1207"/>
      <c r="J72" s="1208"/>
      <c r="K72" s="1209" t="s">
        <v>520</v>
      </c>
      <c r="L72" s="1209" t="s">
        <v>521</v>
      </c>
      <c r="M72" s="1209" t="s">
        <v>522</v>
      </c>
      <c r="N72" s="1209" t="s">
        <v>523</v>
      </c>
      <c r="O72" s="1209" t="s">
        <v>524</v>
      </c>
    </row>
    <row r="73" spans="2:30">
      <c r="B73" s="248"/>
      <c r="C73" s="244"/>
      <c r="D73" s="244"/>
      <c r="E73" s="244"/>
      <c r="F73" s="244"/>
      <c r="G73" s="1210" t="s">
        <v>561</v>
      </c>
      <c r="H73" s="1211"/>
      <c r="I73" s="1212" t="s">
        <v>562</v>
      </c>
      <c r="J73" s="1212"/>
      <c r="K73" s="1245">
        <v>98.8</v>
      </c>
      <c r="L73" s="1245">
        <v>93.2</v>
      </c>
      <c r="M73" s="1217">
        <v>86.8</v>
      </c>
      <c r="N73" s="1217">
        <v>65.8</v>
      </c>
      <c r="O73" s="1217">
        <v>51.7</v>
      </c>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568</v>
      </c>
      <c r="J75" s="1219"/>
      <c r="K75" s="1246">
        <v>9</v>
      </c>
      <c r="L75" s="1246">
        <v>8.4</v>
      </c>
      <c r="M75" s="1246">
        <v>7.7</v>
      </c>
      <c r="N75" s="1246">
        <v>7.5</v>
      </c>
      <c r="O75" s="1246">
        <v>6.9</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564</v>
      </c>
      <c r="H77" s="1225"/>
      <c r="I77" s="1219" t="s">
        <v>562</v>
      </c>
      <c r="J77" s="1219"/>
      <c r="K77" s="1245">
        <v>62.5</v>
      </c>
      <c r="L77" s="1245">
        <v>57.8</v>
      </c>
      <c r="M77" s="1217">
        <v>49.8</v>
      </c>
      <c r="N77" s="1217">
        <v>45.1</v>
      </c>
      <c r="O77" s="1217">
        <v>37.4</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568</v>
      </c>
      <c r="J79" s="1229"/>
      <c r="K79" s="1248">
        <v>8.6</v>
      </c>
      <c r="L79" s="1248">
        <v>8.3000000000000007</v>
      </c>
      <c r="M79" s="1248">
        <v>7.7</v>
      </c>
      <c r="N79" s="1248">
        <v>7.1</v>
      </c>
      <c r="O79" s="1248">
        <v>6.3</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56730</v>
      </c>
      <c r="E3" s="116"/>
      <c r="F3" s="117">
        <v>36765</v>
      </c>
      <c r="G3" s="118"/>
      <c r="H3" s="119"/>
    </row>
    <row r="4" spans="1:8">
      <c r="A4" s="120"/>
      <c r="B4" s="121"/>
      <c r="C4" s="122"/>
      <c r="D4" s="123">
        <v>38069</v>
      </c>
      <c r="E4" s="124"/>
      <c r="F4" s="125">
        <v>20975</v>
      </c>
      <c r="G4" s="126"/>
      <c r="H4" s="127"/>
    </row>
    <row r="5" spans="1:8">
      <c r="A5" s="108" t="s">
        <v>514</v>
      </c>
      <c r="B5" s="113"/>
      <c r="C5" s="114"/>
      <c r="D5" s="115">
        <v>35341</v>
      </c>
      <c r="E5" s="116"/>
      <c r="F5" s="117">
        <v>39052</v>
      </c>
      <c r="G5" s="118"/>
      <c r="H5" s="119"/>
    </row>
    <row r="6" spans="1:8">
      <c r="A6" s="120"/>
      <c r="B6" s="121"/>
      <c r="C6" s="122"/>
      <c r="D6" s="123">
        <v>18049</v>
      </c>
      <c r="E6" s="124"/>
      <c r="F6" s="125">
        <v>21186</v>
      </c>
      <c r="G6" s="126"/>
      <c r="H6" s="127"/>
    </row>
    <row r="7" spans="1:8">
      <c r="A7" s="108" t="s">
        <v>515</v>
      </c>
      <c r="B7" s="113"/>
      <c r="C7" s="114"/>
      <c r="D7" s="115">
        <v>46035</v>
      </c>
      <c r="E7" s="116"/>
      <c r="F7" s="117">
        <v>41235</v>
      </c>
      <c r="G7" s="118"/>
      <c r="H7" s="119"/>
    </row>
    <row r="8" spans="1:8">
      <c r="A8" s="120"/>
      <c r="B8" s="121"/>
      <c r="C8" s="122"/>
      <c r="D8" s="123">
        <v>18185</v>
      </c>
      <c r="E8" s="124"/>
      <c r="F8" s="125">
        <v>22086</v>
      </c>
      <c r="G8" s="126"/>
      <c r="H8" s="127"/>
    </row>
    <row r="9" spans="1:8">
      <c r="A9" s="108" t="s">
        <v>516</v>
      </c>
      <c r="B9" s="113"/>
      <c r="C9" s="114"/>
      <c r="D9" s="115">
        <v>38110</v>
      </c>
      <c r="E9" s="116"/>
      <c r="F9" s="117">
        <v>41862</v>
      </c>
      <c r="G9" s="118"/>
      <c r="H9" s="119"/>
    </row>
    <row r="10" spans="1:8">
      <c r="A10" s="120"/>
      <c r="B10" s="121"/>
      <c r="C10" s="122"/>
      <c r="D10" s="123">
        <v>26385</v>
      </c>
      <c r="E10" s="124"/>
      <c r="F10" s="125">
        <v>23710</v>
      </c>
      <c r="G10" s="126"/>
      <c r="H10" s="127"/>
    </row>
    <row r="11" spans="1:8">
      <c r="A11" s="108" t="s">
        <v>517</v>
      </c>
      <c r="B11" s="113"/>
      <c r="C11" s="114"/>
      <c r="D11" s="115">
        <v>58273</v>
      </c>
      <c r="E11" s="116"/>
      <c r="F11" s="117">
        <v>43554</v>
      </c>
      <c r="G11" s="118"/>
      <c r="H11" s="119"/>
    </row>
    <row r="12" spans="1:8">
      <c r="A12" s="120"/>
      <c r="B12" s="121"/>
      <c r="C12" s="128"/>
      <c r="D12" s="123">
        <v>22605</v>
      </c>
      <c r="E12" s="124"/>
      <c r="F12" s="125">
        <v>24811</v>
      </c>
      <c r="G12" s="126"/>
      <c r="H12" s="127"/>
    </row>
    <row r="13" spans="1:8">
      <c r="A13" s="108"/>
      <c r="B13" s="113"/>
      <c r="C13" s="129"/>
      <c r="D13" s="130">
        <v>46898</v>
      </c>
      <c r="E13" s="131"/>
      <c r="F13" s="132">
        <v>40494</v>
      </c>
      <c r="G13" s="133"/>
      <c r="H13" s="119"/>
    </row>
    <row r="14" spans="1:8">
      <c r="A14" s="120"/>
      <c r="B14" s="121"/>
      <c r="C14" s="122"/>
      <c r="D14" s="123">
        <v>24659</v>
      </c>
      <c r="E14" s="124"/>
      <c r="F14" s="125">
        <v>22554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3.53</v>
      </c>
      <c r="C19" s="134">
        <f>ROUND(VALUE(SUBSTITUTE(実質収支比率等に係る経年分析!G$48,"▲","-")),2)</f>
        <v>3.69</v>
      </c>
      <c r="D19" s="134">
        <f>ROUND(VALUE(SUBSTITUTE(実質収支比率等に係る経年分析!H$48,"▲","-")),2)</f>
        <v>4.24</v>
      </c>
      <c r="E19" s="134">
        <f>ROUND(VALUE(SUBSTITUTE(実質収支比率等に係る経年分析!I$48,"▲","-")),2)</f>
        <v>4.8899999999999997</v>
      </c>
      <c r="F19" s="134">
        <f>ROUND(VALUE(SUBSTITUTE(実質収支比率等に係る経年分析!J$48,"▲","-")),2)</f>
        <v>5.03</v>
      </c>
    </row>
    <row r="20" spans="1:11">
      <c r="A20" s="134" t="s">
        <v>42</v>
      </c>
      <c r="B20" s="134">
        <f>ROUND(VALUE(SUBSTITUTE(実質収支比率等に係る経年分析!F$47,"▲","-")),2)</f>
        <v>12.6</v>
      </c>
      <c r="C20" s="134">
        <f>ROUND(VALUE(SUBSTITUTE(実質収支比率等に係る経年分析!G$47,"▲","-")),2)</f>
        <v>12.88</v>
      </c>
      <c r="D20" s="134">
        <f>ROUND(VALUE(SUBSTITUTE(実質収支比率等に係る経年分析!H$47,"▲","-")),2)</f>
        <v>15.06</v>
      </c>
      <c r="E20" s="134">
        <f>ROUND(VALUE(SUBSTITUTE(実質収支比率等に係る経年分析!I$47,"▲","-")),2)</f>
        <v>18.920000000000002</v>
      </c>
      <c r="F20" s="134">
        <f>ROUND(VALUE(SUBSTITUTE(実質収支比率等に係る経年分析!J$47,"▲","-")),2)</f>
        <v>17.8</v>
      </c>
    </row>
    <row r="21" spans="1:11">
      <c r="A21" s="134" t="s">
        <v>43</v>
      </c>
      <c r="B21" s="134">
        <f>IF(ISNUMBER(VALUE(SUBSTITUTE(実質収支比率等に係る経年分析!F$49,"▲","-"))),ROUND(VALUE(SUBSTITUTE(実質収支比率等に係る経年分析!F$49,"▲","-")),2),NA())</f>
        <v>-4.05</v>
      </c>
      <c r="C21" s="134">
        <f>IF(ISNUMBER(VALUE(SUBSTITUTE(実質収支比率等に係る経年分析!G$49,"▲","-"))),ROUND(VALUE(SUBSTITUTE(実質収支比率等に係る経年分析!G$49,"▲","-")),2),NA())</f>
        <v>-1.91</v>
      </c>
      <c r="D21" s="134">
        <f>IF(ISNUMBER(VALUE(SUBSTITUTE(実質収支比率等に係る経年分析!H$49,"▲","-"))),ROUND(VALUE(SUBSTITUTE(実質収支比率等に係る経年分析!H$49,"▲","-")),2),NA())</f>
        <v>-0.16</v>
      </c>
      <c r="E21" s="134">
        <f>IF(ISNUMBER(VALUE(SUBSTITUTE(実質収支比率等に係る経年分析!I$49,"▲","-"))),ROUND(VALUE(SUBSTITUTE(実質収支比率等に係る経年分析!I$49,"▲","-")),2),NA())</f>
        <v>6.52</v>
      </c>
      <c r="F21" s="134">
        <f>IF(ISNUMBER(VALUE(SUBSTITUTE(実質収支比率等に係る経年分析!J$49,"▲","-"))),ROUND(VALUE(SUBSTITUTE(実質収支比率等に係る経年分析!J$49,"▲","-")),2),NA())</f>
        <v>-2.2000000000000002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0.92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1.1000000000000001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0.99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八王子山墓園特別会計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住宅新築資金等貸付特別会計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太陽光発電事業特別会計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0.57999999999999996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0.71</v>
      </c>
    </row>
    <row r="34" spans="1:16">
      <c r="A34" s="135" t="str">
        <f>IF(連結実質赤字比率に係る赤字・黒字の構成分析!C$36="",NA(),連結実質赤字比率に係る赤字・黒字の構成分析!C$36)</f>
        <v>下水道事業等会計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4.4800000000000004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4.8499999999999996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4.9800000000000004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6586</v>
      </c>
      <c r="E42" s="136"/>
      <c r="F42" s="136"/>
      <c r="G42" s="136">
        <f>'実質公債費比率（分子）の構造'!L$52</f>
        <v>6804</v>
      </c>
      <c r="H42" s="136"/>
      <c r="I42" s="136"/>
      <c r="J42" s="136">
        <f>'実質公債費比率（分子）の構造'!M$52</f>
        <v>7054</v>
      </c>
      <c r="K42" s="136"/>
      <c r="L42" s="136"/>
      <c r="M42" s="136">
        <f>'実質公債費比率（分子）の構造'!N$52</f>
        <v>7283</v>
      </c>
      <c r="N42" s="136"/>
      <c r="O42" s="136"/>
      <c r="P42" s="136">
        <f>'実質公債費比率（分子）の構造'!O$52</f>
        <v>6997</v>
      </c>
    </row>
    <row r="43" spans="1:16">
      <c r="A43" s="136" t="s">
        <v>51</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104</v>
      </c>
      <c r="C44" s="136"/>
      <c r="D44" s="136"/>
      <c r="E44" s="136">
        <f>'実質公債費比率（分子）の構造'!L$50</f>
        <v>94</v>
      </c>
      <c r="F44" s="136"/>
      <c r="G44" s="136"/>
      <c r="H44" s="136">
        <f>'実質公債費比率（分子）の構造'!M$50</f>
        <v>81</v>
      </c>
      <c r="I44" s="136"/>
      <c r="J44" s="136"/>
      <c r="K44" s="136">
        <f>'実質公債費比率（分子）の構造'!N$50</f>
        <v>63</v>
      </c>
      <c r="L44" s="136"/>
      <c r="M44" s="136"/>
      <c r="N44" s="136">
        <f>'実質公債費比率（分子）の構造'!O$50</f>
        <v>62</v>
      </c>
      <c r="O44" s="136"/>
      <c r="P44" s="136"/>
    </row>
    <row r="45" spans="1:16">
      <c r="A45" s="136" t="s">
        <v>53</v>
      </c>
      <c r="B45" s="136">
        <f>'実質公債費比率（分子）の構造'!K$49</f>
        <v>114</v>
      </c>
      <c r="C45" s="136"/>
      <c r="D45" s="136"/>
      <c r="E45" s="136">
        <f>'実質公債費比率（分子）の構造'!L$49</f>
        <v>114</v>
      </c>
      <c r="F45" s="136"/>
      <c r="G45" s="136"/>
      <c r="H45" s="136">
        <f>'実質公債費比率（分子）の構造'!M$49</f>
        <v>114</v>
      </c>
      <c r="I45" s="136"/>
      <c r="J45" s="136"/>
      <c r="K45" s="136">
        <f>'実質公債費比率（分子）の構造'!N$49</f>
        <v>114</v>
      </c>
      <c r="L45" s="136"/>
      <c r="M45" s="136"/>
      <c r="N45" s="136">
        <f>'実質公債費比率（分子）の構造'!O$49</f>
        <v>114</v>
      </c>
      <c r="O45" s="136"/>
      <c r="P45" s="136"/>
    </row>
    <row r="46" spans="1:16">
      <c r="A46" s="136" t="s">
        <v>54</v>
      </c>
      <c r="B46" s="136">
        <f>'実質公債費比率（分子）の構造'!K$48</f>
        <v>2000</v>
      </c>
      <c r="C46" s="136"/>
      <c r="D46" s="136"/>
      <c r="E46" s="136">
        <f>'実質公債費比率（分子）の構造'!L$48</f>
        <v>2005</v>
      </c>
      <c r="F46" s="136"/>
      <c r="G46" s="136"/>
      <c r="H46" s="136">
        <f>'実質公債費比率（分子）の構造'!M$48</f>
        <v>2028</v>
      </c>
      <c r="I46" s="136"/>
      <c r="J46" s="136"/>
      <c r="K46" s="136">
        <f>'実質公債費比率（分子）の構造'!N$48</f>
        <v>2044</v>
      </c>
      <c r="L46" s="136"/>
      <c r="M46" s="136"/>
      <c r="N46" s="136">
        <f>'実質公債費比率（分子）の構造'!O$48</f>
        <v>2040</v>
      </c>
      <c r="O46" s="136"/>
      <c r="P46" s="136"/>
    </row>
    <row r="47" spans="1:16">
      <c r="A47" s="136" t="s">
        <v>55</v>
      </c>
      <c r="B47" s="136">
        <f>'実質公債費比率（分子）の構造'!K$47</f>
        <v>152</v>
      </c>
      <c r="C47" s="136"/>
      <c r="D47" s="136"/>
      <c r="E47" s="136">
        <f>'実質公債費比率（分子）の構造'!L$47</f>
        <v>183</v>
      </c>
      <c r="F47" s="136"/>
      <c r="G47" s="136"/>
      <c r="H47" s="136">
        <f>'実質公債費比率（分子）の構造'!M$47</f>
        <v>194</v>
      </c>
      <c r="I47" s="136"/>
      <c r="J47" s="136"/>
      <c r="K47" s="136">
        <f>'実質公債費比率（分子）の構造'!N$47</f>
        <v>205</v>
      </c>
      <c r="L47" s="136"/>
      <c r="M47" s="136"/>
      <c r="N47" s="136">
        <f>'実質公債費比率（分子）の構造'!O$47</f>
        <v>221</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f>'実質公債費比率（分子）の構造'!O$46</f>
        <v>37</v>
      </c>
      <c r="O48" s="136"/>
      <c r="P48" s="136"/>
    </row>
    <row r="49" spans="1:16">
      <c r="A49" s="136" t="s">
        <v>57</v>
      </c>
      <c r="B49" s="136">
        <f>'実質公債費比率（分子）の構造'!K$45</f>
        <v>7250</v>
      </c>
      <c r="C49" s="136"/>
      <c r="D49" s="136"/>
      <c r="E49" s="136">
        <f>'実質公債費比率（分子）の構造'!L$45</f>
        <v>7285</v>
      </c>
      <c r="F49" s="136"/>
      <c r="G49" s="136"/>
      <c r="H49" s="136">
        <f>'実質公債費比率（分子）の構造'!M$45</f>
        <v>7593</v>
      </c>
      <c r="I49" s="136"/>
      <c r="J49" s="136"/>
      <c r="K49" s="136">
        <f>'実質公債費比率（分子）の構造'!N$45</f>
        <v>7641</v>
      </c>
      <c r="L49" s="136"/>
      <c r="M49" s="136"/>
      <c r="N49" s="136">
        <f>'実質公債費比率（分子）の構造'!O$45</f>
        <v>7045</v>
      </c>
      <c r="O49" s="136"/>
      <c r="P49" s="136"/>
    </row>
    <row r="50" spans="1:16">
      <c r="A50" s="136" t="s">
        <v>58</v>
      </c>
      <c r="B50" s="136" t="e">
        <f>NA()</f>
        <v>#N/A</v>
      </c>
      <c r="C50" s="136">
        <f>IF(ISNUMBER('実質公債費比率（分子）の構造'!K$53),'実質公債費比率（分子）の構造'!K$53,NA())</f>
        <v>3034</v>
      </c>
      <c r="D50" s="136" t="e">
        <f>NA()</f>
        <v>#N/A</v>
      </c>
      <c r="E50" s="136" t="e">
        <f>NA()</f>
        <v>#N/A</v>
      </c>
      <c r="F50" s="136">
        <f>IF(ISNUMBER('実質公債費比率（分子）の構造'!L$53),'実質公債費比率（分子）の構造'!L$53,NA())</f>
        <v>2877</v>
      </c>
      <c r="G50" s="136" t="e">
        <f>NA()</f>
        <v>#N/A</v>
      </c>
      <c r="H50" s="136" t="e">
        <f>NA()</f>
        <v>#N/A</v>
      </c>
      <c r="I50" s="136">
        <f>IF(ISNUMBER('実質公債費比率（分子）の構造'!M$53),'実質公債費比率（分子）の構造'!M$53,NA())</f>
        <v>2956</v>
      </c>
      <c r="J50" s="136" t="e">
        <f>NA()</f>
        <v>#N/A</v>
      </c>
      <c r="K50" s="136" t="e">
        <f>NA()</f>
        <v>#N/A</v>
      </c>
      <c r="L50" s="136">
        <f>IF(ISNUMBER('実質公債費比率（分子）の構造'!N$53),'実質公債費比率（分子）の構造'!N$53,NA())</f>
        <v>2784</v>
      </c>
      <c r="M50" s="136" t="e">
        <f>NA()</f>
        <v>#N/A</v>
      </c>
      <c r="N50" s="136" t="e">
        <f>NA()</f>
        <v>#N/A</v>
      </c>
      <c r="O50" s="136">
        <f>IF(ISNUMBER('実質公債費比率（分子）の構造'!O$53),'実質公債費比率（分子）の構造'!O$53,NA())</f>
        <v>2522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66520</v>
      </c>
      <c r="E56" s="135"/>
      <c r="F56" s="135"/>
      <c r="G56" s="135">
        <f>'将来負担比率（分子）の構造'!J$51</f>
        <v>68233</v>
      </c>
      <c r="H56" s="135"/>
      <c r="I56" s="135"/>
      <c r="J56" s="135">
        <f>'将来負担比率（分子）の構造'!K$51</f>
        <v>68001</v>
      </c>
      <c r="K56" s="135"/>
      <c r="L56" s="135"/>
      <c r="M56" s="135">
        <f>'将来負担比率（分子）の構造'!L$51</f>
        <v>66961</v>
      </c>
      <c r="N56" s="135"/>
      <c r="O56" s="135"/>
      <c r="P56" s="135">
        <f>'将来負担比率（分子）の構造'!M$51</f>
        <v>65366</v>
      </c>
    </row>
    <row r="57" spans="1:16">
      <c r="A57" s="135" t="s">
        <v>34</v>
      </c>
      <c r="B57" s="135"/>
      <c r="C57" s="135"/>
      <c r="D57" s="135">
        <f>'将来負担比率（分子）の構造'!I$50</f>
        <v>18525</v>
      </c>
      <c r="E57" s="135"/>
      <c r="F57" s="135"/>
      <c r="G57" s="135">
        <f>'将来負担比率（分子）の構造'!J$50</f>
        <v>16269</v>
      </c>
      <c r="H57" s="135"/>
      <c r="I57" s="135"/>
      <c r="J57" s="135">
        <f>'将来負担比率（分子）の構造'!K$50</f>
        <v>14538</v>
      </c>
      <c r="K57" s="135"/>
      <c r="L57" s="135"/>
      <c r="M57" s="135">
        <f>'将来負担比率（分子）の構造'!L$50</f>
        <v>12824</v>
      </c>
      <c r="N57" s="135"/>
      <c r="O57" s="135"/>
      <c r="P57" s="135">
        <f>'将来負担比率（分子）の構造'!M$50</f>
        <v>12547</v>
      </c>
    </row>
    <row r="58" spans="1:16">
      <c r="A58" s="135" t="s">
        <v>33</v>
      </c>
      <c r="B58" s="135"/>
      <c r="C58" s="135"/>
      <c r="D58" s="135">
        <f>'将来負担比率（分子）の構造'!I$49</f>
        <v>8045</v>
      </c>
      <c r="E58" s="135"/>
      <c r="F58" s="135"/>
      <c r="G58" s="135">
        <f>'将来負担比率（分子）の構造'!J$49</f>
        <v>7809</v>
      </c>
      <c r="H58" s="135"/>
      <c r="I58" s="135"/>
      <c r="J58" s="135">
        <f>'将来負担比率（分子）の構造'!K$49</f>
        <v>8358</v>
      </c>
      <c r="K58" s="135"/>
      <c r="L58" s="135"/>
      <c r="M58" s="135">
        <f>'将来負担比率（分子）の構造'!L$49</f>
        <v>10661</v>
      </c>
      <c r="N58" s="135"/>
      <c r="O58" s="135"/>
      <c r="P58" s="135">
        <f>'将来負担比率（分子）の構造'!M$49</f>
        <v>11053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1611</v>
      </c>
      <c r="C61" s="135"/>
      <c r="D61" s="135"/>
      <c r="E61" s="135">
        <f>'将来負担比率（分子）の構造'!J$46</f>
        <v>1176</v>
      </c>
      <c r="F61" s="135"/>
      <c r="G61" s="135"/>
      <c r="H61" s="135">
        <f>'将来負担比率（分子）の構造'!K$46</f>
        <v>880</v>
      </c>
      <c r="I61" s="135"/>
      <c r="J61" s="135"/>
      <c r="K61" s="135">
        <f>'将来負担比率（分子）の構造'!L$46</f>
        <v>158</v>
      </c>
      <c r="L61" s="135"/>
      <c r="M61" s="135"/>
      <c r="N61" s="135">
        <f>'将来負担比率（分子）の構造'!M$46</f>
        <v>173</v>
      </c>
      <c r="O61" s="135"/>
      <c r="P61" s="135"/>
    </row>
    <row r="62" spans="1:16">
      <c r="A62" s="135" t="s">
        <v>28</v>
      </c>
      <c r="B62" s="135">
        <f>'将来負担比率（分子）の構造'!I$45</f>
        <v>15963</v>
      </c>
      <c r="C62" s="135"/>
      <c r="D62" s="135"/>
      <c r="E62" s="135">
        <f>'将来負担比率（分子）の構造'!J$45</f>
        <v>15210</v>
      </c>
      <c r="F62" s="135"/>
      <c r="G62" s="135"/>
      <c r="H62" s="135">
        <f>'将来負担比率（分子）の構造'!K$45</f>
        <v>13914</v>
      </c>
      <c r="I62" s="135"/>
      <c r="J62" s="135"/>
      <c r="K62" s="135">
        <f>'将来負担比率（分子）の構造'!L$45</f>
        <v>12798</v>
      </c>
      <c r="L62" s="135"/>
      <c r="M62" s="135"/>
      <c r="N62" s="135">
        <f>'将来負担比率（分子）の構造'!M$45</f>
        <v>12040</v>
      </c>
      <c r="O62" s="135"/>
      <c r="P62" s="135"/>
    </row>
    <row r="63" spans="1:16">
      <c r="A63" s="135" t="s">
        <v>27</v>
      </c>
      <c r="B63" s="135">
        <f>'将来負担比率（分子）の構造'!I$44</f>
        <v>759</v>
      </c>
      <c r="C63" s="135"/>
      <c r="D63" s="135"/>
      <c r="E63" s="135">
        <f>'将来負担比率（分子）の構造'!J$44</f>
        <v>655</v>
      </c>
      <c r="F63" s="135"/>
      <c r="G63" s="135"/>
      <c r="H63" s="135">
        <f>'将来負担比率（分子）の構造'!K$44</f>
        <v>550</v>
      </c>
      <c r="I63" s="135"/>
      <c r="J63" s="135"/>
      <c r="K63" s="135">
        <f>'将来負担比率（分子）の構造'!L$44</f>
        <v>443</v>
      </c>
      <c r="L63" s="135"/>
      <c r="M63" s="135"/>
      <c r="N63" s="135">
        <f>'将来負担比率（分子）の構造'!M$44</f>
        <v>335</v>
      </c>
      <c r="O63" s="135"/>
      <c r="P63" s="135"/>
    </row>
    <row r="64" spans="1:16">
      <c r="A64" s="135" t="s">
        <v>26</v>
      </c>
      <c r="B64" s="135">
        <f>'将来負担比率（分子）の構造'!I$43</f>
        <v>28966</v>
      </c>
      <c r="C64" s="135"/>
      <c r="D64" s="135"/>
      <c r="E64" s="135">
        <f>'将来負担比率（分子）の構造'!J$43</f>
        <v>28158</v>
      </c>
      <c r="F64" s="135"/>
      <c r="G64" s="135"/>
      <c r="H64" s="135">
        <f>'将来負担比率（分子）の構造'!K$43</f>
        <v>27901</v>
      </c>
      <c r="I64" s="135"/>
      <c r="J64" s="135"/>
      <c r="K64" s="135">
        <f>'将来負担比率（分子）の構造'!L$43</f>
        <v>26204</v>
      </c>
      <c r="L64" s="135"/>
      <c r="M64" s="135"/>
      <c r="N64" s="135">
        <f>'将来負担比率（分子）の構造'!M$43</f>
        <v>25384</v>
      </c>
      <c r="O64" s="135"/>
      <c r="P64" s="135"/>
    </row>
    <row r="65" spans="1:16">
      <c r="A65" s="135" t="s">
        <v>25</v>
      </c>
      <c r="B65" s="135">
        <f>'将来負担比率（分子）の構造'!I$42</f>
        <v>821</v>
      </c>
      <c r="C65" s="135"/>
      <c r="D65" s="135"/>
      <c r="E65" s="135">
        <f>'将来負担比率（分子）の構造'!J$42</f>
        <v>650</v>
      </c>
      <c r="F65" s="135"/>
      <c r="G65" s="135"/>
      <c r="H65" s="135">
        <f>'将来負担比率（分子）の構造'!K$42</f>
        <v>514</v>
      </c>
      <c r="I65" s="135"/>
      <c r="J65" s="135"/>
      <c r="K65" s="135">
        <f>'将来負担比率（分子）の構造'!L$42</f>
        <v>412</v>
      </c>
      <c r="L65" s="135"/>
      <c r="M65" s="135"/>
      <c r="N65" s="135">
        <f>'将来負担比率（分子）の構造'!M$42</f>
        <v>300</v>
      </c>
      <c r="O65" s="135"/>
      <c r="P65" s="135"/>
    </row>
    <row r="66" spans="1:16">
      <c r="A66" s="135" t="s">
        <v>24</v>
      </c>
      <c r="B66" s="135">
        <f>'将来負担比率（分子）の構造'!I$41</f>
        <v>82488</v>
      </c>
      <c r="C66" s="135"/>
      <c r="D66" s="135"/>
      <c r="E66" s="135">
        <f>'将来負担比率（分子）の構造'!J$41</f>
        <v>81972</v>
      </c>
      <c r="F66" s="135"/>
      <c r="G66" s="135"/>
      <c r="H66" s="135">
        <f>'将来負担比率（分子）の構造'!K$41</f>
        <v>80649</v>
      </c>
      <c r="I66" s="135"/>
      <c r="J66" s="135"/>
      <c r="K66" s="135">
        <f>'将来負担比率（分子）の構造'!L$41</f>
        <v>75485</v>
      </c>
      <c r="L66" s="135"/>
      <c r="M66" s="135"/>
      <c r="N66" s="135">
        <f>'将来負担比率（分子）の構造'!M$41</f>
        <v>73249</v>
      </c>
      <c r="O66" s="135"/>
      <c r="P66" s="135"/>
    </row>
    <row r="67" spans="1:16">
      <c r="A67" s="135" t="s">
        <v>62</v>
      </c>
      <c r="B67" s="135" t="e">
        <f>NA()</f>
        <v>#N/A</v>
      </c>
      <c r="C67" s="135">
        <f>IF(ISNUMBER('将来負担比率（分子）の構造'!I$52), IF('将来負担比率（分子）の構造'!I$52 &lt; 0, 0, '将来負担比率（分子）の構造'!I$52), NA())</f>
        <v>37518</v>
      </c>
      <c r="D67" s="135" t="e">
        <f>NA()</f>
        <v>#N/A</v>
      </c>
      <c r="E67" s="135" t="e">
        <f>NA()</f>
        <v>#N/A</v>
      </c>
      <c r="F67" s="135">
        <f>IF(ISNUMBER('将来負担比率（分子）の構造'!J$52), IF('将来負担比率（分子）の構造'!J$52 &lt; 0, 0, '将来負担比率（分子）の構造'!J$52), NA())</f>
        <v>35510</v>
      </c>
      <c r="G67" s="135" t="e">
        <f>NA()</f>
        <v>#N/A</v>
      </c>
      <c r="H67" s="135" t="e">
        <f>NA()</f>
        <v>#N/A</v>
      </c>
      <c r="I67" s="135">
        <f>IF(ISNUMBER('将来負担比率（分子）の構造'!K$52), IF('将来負担比率（分子）の構造'!K$52 &lt; 0, 0, '将来負担比率（分子）の構造'!K$52), NA())</f>
        <v>33512</v>
      </c>
      <c r="J67" s="135" t="e">
        <f>NA()</f>
        <v>#N/A</v>
      </c>
      <c r="K67" s="135" t="e">
        <f>NA()</f>
        <v>#N/A</v>
      </c>
      <c r="L67" s="135">
        <f>IF(ISNUMBER('将来負担比率（分子）の構造'!L$52), IF('将来負担比率（分子）の構造'!L$52 &lt; 0, 0, '将来負担比率（分子）の構造'!L$52), NA())</f>
        <v>25053</v>
      </c>
      <c r="M67" s="135" t="e">
        <f>NA()</f>
        <v>#N/A</v>
      </c>
      <c r="N67" s="135" t="e">
        <f>NA()</f>
        <v>#N/A</v>
      </c>
      <c r="O67" s="135">
        <f>IF(ISNUMBER('将来負担比率（分子）の構造'!M$52), IF('将来負担比率（分子）の構造'!M$52 &lt; 0, 0, '将来負担比率（分子）の構造'!M$52), NA())</f>
        <v>22516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41123633</v>
      </c>
      <c r="S5" s="583"/>
      <c r="T5" s="583"/>
      <c r="U5" s="583"/>
      <c r="V5" s="583"/>
      <c r="W5" s="583"/>
      <c r="X5" s="583"/>
      <c r="Y5" s="584"/>
      <c r="Z5" s="585">
        <v>49.5</v>
      </c>
      <c r="AA5" s="585"/>
      <c r="AB5" s="585"/>
      <c r="AC5" s="585"/>
      <c r="AD5" s="586">
        <v>39755586</v>
      </c>
      <c r="AE5" s="586"/>
      <c r="AF5" s="586"/>
      <c r="AG5" s="586"/>
      <c r="AH5" s="586"/>
      <c r="AI5" s="586"/>
      <c r="AJ5" s="586"/>
      <c r="AK5" s="586"/>
      <c r="AL5" s="587">
        <v>83.9</v>
      </c>
      <c r="AM5" s="588"/>
      <c r="AN5" s="588"/>
      <c r="AO5" s="589"/>
      <c r="AP5" s="579" t="s">
        <v>206</v>
      </c>
      <c r="AQ5" s="580"/>
      <c r="AR5" s="580"/>
      <c r="AS5" s="580"/>
      <c r="AT5" s="580"/>
      <c r="AU5" s="580"/>
      <c r="AV5" s="580"/>
      <c r="AW5" s="580"/>
      <c r="AX5" s="580"/>
      <c r="AY5" s="580"/>
      <c r="AZ5" s="580"/>
      <c r="BA5" s="580"/>
      <c r="BB5" s="580"/>
      <c r="BC5" s="580"/>
      <c r="BD5" s="580"/>
      <c r="BE5" s="580"/>
      <c r="BF5" s="581"/>
      <c r="BG5" s="593">
        <v>39752241</v>
      </c>
      <c r="BH5" s="594"/>
      <c r="BI5" s="594"/>
      <c r="BJ5" s="594"/>
      <c r="BK5" s="594"/>
      <c r="BL5" s="594"/>
      <c r="BM5" s="594"/>
      <c r="BN5" s="595"/>
      <c r="BO5" s="596">
        <v>96.7</v>
      </c>
      <c r="BP5" s="596"/>
      <c r="BQ5" s="596"/>
      <c r="BR5" s="596"/>
      <c r="BS5" s="597">
        <v>1622005</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767722</v>
      </c>
      <c r="S6" s="594"/>
      <c r="T6" s="594"/>
      <c r="U6" s="594"/>
      <c r="V6" s="594"/>
      <c r="W6" s="594"/>
      <c r="X6" s="594"/>
      <c r="Y6" s="595"/>
      <c r="Z6" s="596">
        <v>0.9</v>
      </c>
      <c r="AA6" s="596"/>
      <c r="AB6" s="596"/>
      <c r="AC6" s="596"/>
      <c r="AD6" s="597">
        <v>767722</v>
      </c>
      <c r="AE6" s="597"/>
      <c r="AF6" s="597"/>
      <c r="AG6" s="597"/>
      <c r="AH6" s="597"/>
      <c r="AI6" s="597"/>
      <c r="AJ6" s="597"/>
      <c r="AK6" s="597"/>
      <c r="AL6" s="598">
        <v>1.6</v>
      </c>
      <c r="AM6" s="599"/>
      <c r="AN6" s="599"/>
      <c r="AO6" s="600"/>
      <c r="AP6" s="590" t="s">
        <v>211</v>
      </c>
      <c r="AQ6" s="591"/>
      <c r="AR6" s="591"/>
      <c r="AS6" s="591"/>
      <c r="AT6" s="591"/>
      <c r="AU6" s="591"/>
      <c r="AV6" s="591"/>
      <c r="AW6" s="591"/>
      <c r="AX6" s="591"/>
      <c r="AY6" s="591"/>
      <c r="AZ6" s="591"/>
      <c r="BA6" s="591"/>
      <c r="BB6" s="591"/>
      <c r="BC6" s="591"/>
      <c r="BD6" s="591"/>
      <c r="BE6" s="591"/>
      <c r="BF6" s="592"/>
      <c r="BG6" s="593">
        <v>39752241</v>
      </c>
      <c r="BH6" s="594"/>
      <c r="BI6" s="594"/>
      <c r="BJ6" s="594"/>
      <c r="BK6" s="594"/>
      <c r="BL6" s="594"/>
      <c r="BM6" s="594"/>
      <c r="BN6" s="595"/>
      <c r="BO6" s="596">
        <v>96.7</v>
      </c>
      <c r="BP6" s="596"/>
      <c r="BQ6" s="596"/>
      <c r="BR6" s="596"/>
      <c r="BS6" s="597">
        <v>1622005</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488560</v>
      </c>
      <c r="CS6" s="594"/>
      <c r="CT6" s="594"/>
      <c r="CU6" s="594"/>
      <c r="CV6" s="594"/>
      <c r="CW6" s="594"/>
      <c r="CX6" s="594"/>
      <c r="CY6" s="595"/>
      <c r="CZ6" s="596">
        <v>0.6</v>
      </c>
      <c r="DA6" s="596"/>
      <c r="DB6" s="596"/>
      <c r="DC6" s="596"/>
      <c r="DD6" s="602" t="s">
        <v>213</v>
      </c>
      <c r="DE6" s="594"/>
      <c r="DF6" s="594"/>
      <c r="DG6" s="594"/>
      <c r="DH6" s="594"/>
      <c r="DI6" s="594"/>
      <c r="DJ6" s="594"/>
      <c r="DK6" s="594"/>
      <c r="DL6" s="594"/>
      <c r="DM6" s="594"/>
      <c r="DN6" s="594"/>
      <c r="DO6" s="594"/>
      <c r="DP6" s="595"/>
      <c r="DQ6" s="602">
        <v>488560</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47125</v>
      </c>
      <c r="S7" s="594"/>
      <c r="T7" s="594"/>
      <c r="U7" s="594"/>
      <c r="V7" s="594"/>
      <c r="W7" s="594"/>
      <c r="X7" s="594"/>
      <c r="Y7" s="595"/>
      <c r="Z7" s="596">
        <v>0.1</v>
      </c>
      <c r="AA7" s="596"/>
      <c r="AB7" s="596"/>
      <c r="AC7" s="596"/>
      <c r="AD7" s="597">
        <v>47125</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20612474</v>
      </c>
      <c r="BH7" s="594"/>
      <c r="BI7" s="594"/>
      <c r="BJ7" s="594"/>
      <c r="BK7" s="594"/>
      <c r="BL7" s="594"/>
      <c r="BM7" s="594"/>
      <c r="BN7" s="595"/>
      <c r="BO7" s="596">
        <v>50.1</v>
      </c>
      <c r="BP7" s="596"/>
      <c r="BQ7" s="596"/>
      <c r="BR7" s="596"/>
      <c r="BS7" s="597">
        <v>1622005</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10848930</v>
      </c>
      <c r="CS7" s="594"/>
      <c r="CT7" s="594"/>
      <c r="CU7" s="594"/>
      <c r="CV7" s="594"/>
      <c r="CW7" s="594"/>
      <c r="CX7" s="594"/>
      <c r="CY7" s="595"/>
      <c r="CZ7" s="596">
        <v>13.7</v>
      </c>
      <c r="DA7" s="596"/>
      <c r="DB7" s="596"/>
      <c r="DC7" s="596"/>
      <c r="DD7" s="602">
        <v>3549141</v>
      </c>
      <c r="DE7" s="594"/>
      <c r="DF7" s="594"/>
      <c r="DG7" s="594"/>
      <c r="DH7" s="594"/>
      <c r="DI7" s="594"/>
      <c r="DJ7" s="594"/>
      <c r="DK7" s="594"/>
      <c r="DL7" s="594"/>
      <c r="DM7" s="594"/>
      <c r="DN7" s="594"/>
      <c r="DO7" s="594"/>
      <c r="DP7" s="595"/>
      <c r="DQ7" s="602">
        <v>6717295</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148755</v>
      </c>
      <c r="S8" s="594"/>
      <c r="T8" s="594"/>
      <c r="U8" s="594"/>
      <c r="V8" s="594"/>
      <c r="W8" s="594"/>
      <c r="X8" s="594"/>
      <c r="Y8" s="595"/>
      <c r="Z8" s="596">
        <v>0.2</v>
      </c>
      <c r="AA8" s="596"/>
      <c r="AB8" s="596"/>
      <c r="AC8" s="596"/>
      <c r="AD8" s="597">
        <v>148755</v>
      </c>
      <c r="AE8" s="597"/>
      <c r="AF8" s="597"/>
      <c r="AG8" s="597"/>
      <c r="AH8" s="597"/>
      <c r="AI8" s="597"/>
      <c r="AJ8" s="597"/>
      <c r="AK8" s="597"/>
      <c r="AL8" s="598">
        <v>0.3</v>
      </c>
      <c r="AM8" s="599"/>
      <c r="AN8" s="599"/>
      <c r="AO8" s="600"/>
      <c r="AP8" s="590" t="s">
        <v>218</v>
      </c>
      <c r="AQ8" s="591"/>
      <c r="AR8" s="591"/>
      <c r="AS8" s="591"/>
      <c r="AT8" s="591"/>
      <c r="AU8" s="591"/>
      <c r="AV8" s="591"/>
      <c r="AW8" s="591"/>
      <c r="AX8" s="591"/>
      <c r="AY8" s="591"/>
      <c r="AZ8" s="591"/>
      <c r="BA8" s="591"/>
      <c r="BB8" s="591"/>
      <c r="BC8" s="591"/>
      <c r="BD8" s="591"/>
      <c r="BE8" s="591"/>
      <c r="BF8" s="592"/>
      <c r="BG8" s="593">
        <v>375905</v>
      </c>
      <c r="BH8" s="594"/>
      <c r="BI8" s="594"/>
      <c r="BJ8" s="594"/>
      <c r="BK8" s="594"/>
      <c r="BL8" s="594"/>
      <c r="BM8" s="594"/>
      <c r="BN8" s="595"/>
      <c r="BO8" s="596">
        <v>0.9</v>
      </c>
      <c r="BP8" s="596"/>
      <c r="BQ8" s="596"/>
      <c r="BR8" s="596"/>
      <c r="BS8" s="602" t="s">
        <v>109</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28644739</v>
      </c>
      <c r="CS8" s="594"/>
      <c r="CT8" s="594"/>
      <c r="CU8" s="594"/>
      <c r="CV8" s="594"/>
      <c r="CW8" s="594"/>
      <c r="CX8" s="594"/>
      <c r="CY8" s="595"/>
      <c r="CZ8" s="596">
        <v>36.1</v>
      </c>
      <c r="DA8" s="596"/>
      <c r="DB8" s="596"/>
      <c r="DC8" s="596"/>
      <c r="DD8" s="602">
        <v>765823</v>
      </c>
      <c r="DE8" s="594"/>
      <c r="DF8" s="594"/>
      <c r="DG8" s="594"/>
      <c r="DH8" s="594"/>
      <c r="DI8" s="594"/>
      <c r="DJ8" s="594"/>
      <c r="DK8" s="594"/>
      <c r="DL8" s="594"/>
      <c r="DM8" s="594"/>
      <c r="DN8" s="594"/>
      <c r="DO8" s="594"/>
      <c r="DP8" s="595"/>
      <c r="DQ8" s="602">
        <v>13642884</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150691</v>
      </c>
      <c r="S9" s="594"/>
      <c r="T9" s="594"/>
      <c r="U9" s="594"/>
      <c r="V9" s="594"/>
      <c r="W9" s="594"/>
      <c r="X9" s="594"/>
      <c r="Y9" s="595"/>
      <c r="Z9" s="596">
        <v>0.2</v>
      </c>
      <c r="AA9" s="596"/>
      <c r="AB9" s="596"/>
      <c r="AC9" s="596"/>
      <c r="AD9" s="597">
        <v>150691</v>
      </c>
      <c r="AE9" s="597"/>
      <c r="AF9" s="597"/>
      <c r="AG9" s="597"/>
      <c r="AH9" s="597"/>
      <c r="AI9" s="597"/>
      <c r="AJ9" s="597"/>
      <c r="AK9" s="597"/>
      <c r="AL9" s="598">
        <v>0.3</v>
      </c>
      <c r="AM9" s="599"/>
      <c r="AN9" s="599"/>
      <c r="AO9" s="600"/>
      <c r="AP9" s="590" t="s">
        <v>221</v>
      </c>
      <c r="AQ9" s="591"/>
      <c r="AR9" s="591"/>
      <c r="AS9" s="591"/>
      <c r="AT9" s="591"/>
      <c r="AU9" s="591"/>
      <c r="AV9" s="591"/>
      <c r="AW9" s="591"/>
      <c r="AX9" s="591"/>
      <c r="AY9" s="591"/>
      <c r="AZ9" s="591"/>
      <c r="BA9" s="591"/>
      <c r="BB9" s="591"/>
      <c r="BC9" s="591"/>
      <c r="BD9" s="591"/>
      <c r="BE9" s="591"/>
      <c r="BF9" s="592"/>
      <c r="BG9" s="593">
        <v>11067045</v>
      </c>
      <c r="BH9" s="594"/>
      <c r="BI9" s="594"/>
      <c r="BJ9" s="594"/>
      <c r="BK9" s="594"/>
      <c r="BL9" s="594"/>
      <c r="BM9" s="594"/>
      <c r="BN9" s="595"/>
      <c r="BO9" s="596">
        <v>26.9</v>
      </c>
      <c r="BP9" s="596"/>
      <c r="BQ9" s="596"/>
      <c r="BR9" s="596"/>
      <c r="BS9" s="602" t="s">
        <v>109</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5526867</v>
      </c>
      <c r="CS9" s="594"/>
      <c r="CT9" s="594"/>
      <c r="CU9" s="594"/>
      <c r="CV9" s="594"/>
      <c r="CW9" s="594"/>
      <c r="CX9" s="594"/>
      <c r="CY9" s="595"/>
      <c r="CZ9" s="596">
        <v>7</v>
      </c>
      <c r="DA9" s="596"/>
      <c r="DB9" s="596"/>
      <c r="DC9" s="596"/>
      <c r="DD9" s="602">
        <v>461153</v>
      </c>
      <c r="DE9" s="594"/>
      <c r="DF9" s="594"/>
      <c r="DG9" s="594"/>
      <c r="DH9" s="594"/>
      <c r="DI9" s="594"/>
      <c r="DJ9" s="594"/>
      <c r="DK9" s="594"/>
      <c r="DL9" s="594"/>
      <c r="DM9" s="594"/>
      <c r="DN9" s="594"/>
      <c r="DO9" s="594"/>
      <c r="DP9" s="595"/>
      <c r="DQ9" s="602">
        <v>4694492</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4346084</v>
      </c>
      <c r="S10" s="594"/>
      <c r="T10" s="594"/>
      <c r="U10" s="594"/>
      <c r="V10" s="594"/>
      <c r="W10" s="594"/>
      <c r="X10" s="594"/>
      <c r="Y10" s="595"/>
      <c r="Z10" s="596">
        <v>5.2</v>
      </c>
      <c r="AA10" s="596"/>
      <c r="AB10" s="596"/>
      <c r="AC10" s="596"/>
      <c r="AD10" s="597">
        <v>4346084</v>
      </c>
      <c r="AE10" s="597"/>
      <c r="AF10" s="597"/>
      <c r="AG10" s="597"/>
      <c r="AH10" s="597"/>
      <c r="AI10" s="597"/>
      <c r="AJ10" s="597"/>
      <c r="AK10" s="597"/>
      <c r="AL10" s="598">
        <v>9.1999999999999993</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854732</v>
      </c>
      <c r="BH10" s="594"/>
      <c r="BI10" s="594"/>
      <c r="BJ10" s="594"/>
      <c r="BK10" s="594"/>
      <c r="BL10" s="594"/>
      <c r="BM10" s="594"/>
      <c r="BN10" s="595"/>
      <c r="BO10" s="596">
        <v>2.1</v>
      </c>
      <c r="BP10" s="596"/>
      <c r="BQ10" s="596"/>
      <c r="BR10" s="596"/>
      <c r="BS10" s="602">
        <v>142159</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173815</v>
      </c>
      <c r="CS10" s="594"/>
      <c r="CT10" s="594"/>
      <c r="CU10" s="594"/>
      <c r="CV10" s="594"/>
      <c r="CW10" s="594"/>
      <c r="CX10" s="594"/>
      <c r="CY10" s="595"/>
      <c r="CZ10" s="596">
        <v>0.2</v>
      </c>
      <c r="DA10" s="596"/>
      <c r="DB10" s="596"/>
      <c r="DC10" s="596"/>
      <c r="DD10" s="602" t="s">
        <v>109</v>
      </c>
      <c r="DE10" s="594"/>
      <c r="DF10" s="594"/>
      <c r="DG10" s="594"/>
      <c r="DH10" s="594"/>
      <c r="DI10" s="594"/>
      <c r="DJ10" s="594"/>
      <c r="DK10" s="594"/>
      <c r="DL10" s="594"/>
      <c r="DM10" s="594"/>
      <c r="DN10" s="594"/>
      <c r="DO10" s="594"/>
      <c r="DP10" s="595"/>
      <c r="DQ10" s="602">
        <v>78999</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v>52860</v>
      </c>
      <c r="S11" s="594"/>
      <c r="T11" s="594"/>
      <c r="U11" s="594"/>
      <c r="V11" s="594"/>
      <c r="W11" s="594"/>
      <c r="X11" s="594"/>
      <c r="Y11" s="595"/>
      <c r="Z11" s="596">
        <v>0.1</v>
      </c>
      <c r="AA11" s="596"/>
      <c r="AB11" s="596"/>
      <c r="AC11" s="596"/>
      <c r="AD11" s="597">
        <v>52860</v>
      </c>
      <c r="AE11" s="597"/>
      <c r="AF11" s="597"/>
      <c r="AG11" s="597"/>
      <c r="AH11" s="597"/>
      <c r="AI11" s="597"/>
      <c r="AJ11" s="597"/>
      <c r="AK11" s="597"/>
      <c r="AL11" s="598">
        <v>0.1</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8314792</v>
      </c>
      <c r="BH11" s="594"/>
      <c r="BI11" s="594"/>
      <c r="BJ11" s="594"/>
      <c r="BK11" s="594"/>
      <c r="BL11" s="594"/>
      <c r="BM11" s="594"/>
      <c r="BN11" s="595"/>
      <c r="BO11" s="596">
        <v>20.2</v>
      </c>
      <c r="BP11" s="596"/>
      <c r="BQ11" s="596"/>
      <c r="BR11" s="596"/>
      <c r="BS11" s="602">
        <v>1479846</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3748419</v>
      </c>
      <c r="CS11" s="594"/>
      <c r="CT11" s="594"/>
      <c r="CU11" s="594"/>
      <c r="CV11" s="594"/>
      <c r="CW11" s="594"/>
      <c r="CX11" s="594"/>
      <c r="CY11" s="595"/>
      <c r="CZ11" s="596">
        <v>4.7</v>
      </c>
      <c r="DA11" s="596"/>
      <c r="DB11" s="596"/>
      <c r="DC11" s="596"/>
      <c r="DD11" s="602">
        <v>3083319</v>
      </c>
      <c r="DE11" s="594"/>
      <c r="DF11" s="594"/>
      <c r="DG11" s="594"/>
      <c r="DH11" s="594"/>
      <c r="DI11" s="594"/>
      <c r="DJ11" s="594"/>
      <c r="DK11" s="594"/>
      <c r="DL11" s="594"/>
      <c r="DM11" s="594"/>
      <c r="DN11" s="594"/>
      <c r="DO11" s="594"/>
      <c r="DP11" s="595"/>
      <c r="DQ11" s="602">
        <v>877999</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16709871</v>
      </c>
      <c r="BH12" s="594"/>
      <c r="BI12" s="594"/>
      <c r="BJ12" s="594"/>
      <c r="BK12" s="594"/>
      <c r="BL12" s="594"/>
      <c r="BM12" s="594"/>
      <c r="BN12" s="595"/>
      <c r="BO12" s="596">
        <v>40.6</v>
      </c>
      <c r="BP12" s="596"/>
      <c r="BQ12" s="596"/>
      <c r="BR12" s="596"/>
      <c r="BS12" s="602" t="s">
        <v>109</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1911924</v>
      </c>
      <c r="CS12" s="594"/>
      <c r="CT12" s="594"/>
      <c r="CU12" s="594"/>
      <c r="CV12" s="594"/>
      <c r="CW12" s="594"/>
      <c r="CX12" s="594"/>
      <c r="CY12" s="595"/>
      <c r="CZ12" s="596">
        <v>2.4</v>
      </c>
      <c r="DA12" s="596"/>
      <c r="DB12" s="596"/>
      <c r="DC12" s="596"/>
      <c r="DD12" s="602">
        <v>45034</v>
      </c>
      <c r="DE12" s="594"/>
      <c r="DF12" s="594"/>
      <c r="DG12" s="594"/>
      <c r="DH12" s="594"/>
      <c r="DI12" s="594"/>
      <c r="DJ12" s="594"/>
      <c r="DK12" s="594"/>
      <c r="DL12" s="594"/>
      <c r="DM12" s="594"/>
      <c r="DN12" s="594"/>
      <c r="DO12" s="594"/>
      <c r="DP12" s="595"/>
      <c r="DQ12" s="602">
        <v>606508</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164459</v>
      </c>
      <c r="S13" s="594"/>
      <c r="T13" s="594"/>
      <c r="U13" s="594"/>
      <c r="V13" s="594"/>
      <c r="W13" s="594"/>
      <c r="X13" s="594"/>
      <c r="Y13" s="595"/>
      <c r="Z13" s="596">
        <v>0.2</v>
      </c>
      <c r="AA13" s="596"/>
      <c r="AB13" s="596"/>
      <c r="AC13" s="596"/>
      <c r="AD13" s="597">
        <v>164459</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16668034</v>
      </c>
      <c r="BH13" s="594"/>
      <c r="BI13" s="594"/>
      <c r="BJ13" s="594"/>
      <c r="BK13" s="594"/>
      <c r="BL13" s="594"/>
      <c r="BM13" s="594"/>
      <c r="BN13" s="595"/>
      <c r="BO13" s="596">
        <v>40.5</v>
      </c>
      <c r="BP13" s="596"/>
      <c r="BQ13" s="596"/>
      <c r="BR13" s="596"/>
      <c r="BS13" s="602" t="s">
        <v>109</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7635337</v>
      </c>
      <c r="CS13" s="594"/>
      <c r="CT13" s="594"/>
      <c r="CU13" s="594"/>
      <c r="CV13" s="594"/>
      <c r="CW13" s="594"/>
      <c r="CX13" s="594"/>
      <c r="CY13" s="595"/>
      <c r="CZ13" s="596">
        <v>9.6</v>
      </c>
      <c r="DA13" s="596"/>
      <c r="DB13" s="596"/>
      <c r="DC13" s="596"/>
      <c r="DD13" s="602">
        <v>3287813</v>
      </c>
      <c r="DE13" s="594"/>
      <c r="DF13" s="594"/>
      <c r="DG13" s="594"/>
      <c r="DH13" s="594"/>
      <c r="DI13" s="594"/>
      <c r="DJ13" s="594"/>
      <c r="DK13" s="594"/>
      <c r="DL13" s="594"/>
      <c r="DM13" s="594"/>
      <c r="DN13" s="594"/>
      <c r="DO13" s="594"/>
      <c r="DP13" s="595"/>
      <c r="DQ13" s="602">
        <v>5530641</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477154</v>
      </c>
      <c r="BH14" s="594"/>
      <c r="BI14" s="594"/>
      <c r="BJ14" s="594"/>
      <c r="BK14" s="594"/>
      <c r="BL14" s="594"/>
      <c r="BM14" s="594"/>
      <c r="BN14" s="595"/>
      <c r="BO14" s="596">
        <v>1.2</v>
      </c>
      <c r="BP14" s="596"/>
      <c r="BQ14" s="596"/>
      <c r="BR14" s="596"/>
      <c r="BS14" s="602" t="s">
        <v>109</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3736543</v>
      </c>
      <c r="CS14" s="594"/>
      <c r="CT14" s="594"/>
      <c r="CU14" s="594"/>
      <c r="CV14" s="594"/>
      <c r="CW14" s="594"/>
      <c r="CX14" s="594"/>
      <c r="CY14" s="595"/>
      <c r="CZ14" s="596">
        <v>4.7</v>
      </c>
      <c r="DA14" s="596"/>
      <c r="DB14" s="596"/>
      <c r="DC14" s="596"/>
      <c r="DD14" s="602">
        <v>660524</v>
      </c>
      <c r="DE14" s="594"/>
      <c r="DF14" s="594"/>
      <c r="DG14" s="594"/>
      <c r="DH14" s="594"/>
      <c r="DI14" s="594"/>
      <c r="DJ14" s="594"/>
      <c r="DK14" s="594"/>
      <c r="DL14" s="594"/>
      <c r="DM14" s="594"/>
      <c r="DN14" s="594"/>
      <c r="DO14" s="594"/>
      <c r="DP14" s="595"/>
      <c r="DQ14" s="602">
        <v>2540639</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152700</v>
      </c>
      <c r="S15" s="594"/>
      <c r="T15" s="594"/>
      <c r="U15" s="594"/>
      <c r="V15" s="594"/>
      <c r="W15" s="594"/>
      <c r="X15" s="594"/>
      <c r="Y15" s="595"/>
      <c r="Z15" s="596">
        <v>0.2</v>
      </c>
      <c r="AA15" s="596"/>
      <c r="AB15" s="596"/>
      <c r="AC15" s="596"/>
      <c r="AD15" s="597">
        <v>152700</v>
      </c>
      <c r="AE15" s="597"/>
      <c r="AF15" s="597"/>
      <c r="AG15" s="597"/>
      <c r="AH15" s="597"/>
      <c r="AI15" s="597"/>
      <c r="AJ15" s="597"/>
      <c r="AK15" s="597"/>
      <c r="AL15" s="598">
        <v>0.3</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1950733</v>
      </c>
      <c r="BH15" s="594"/>
      <c r="BI15" s="594"/>
      <c r="BJ15" s="594"/>
      <c r="BK15" s="594"/>
      <c r="BL15" s="594"/>
      <c r="BM15" s="594"/>
      <c r="BN15" s="595"/>
      <c r="BO15" s="596">
        <v>4.7</v>
      </c>
      <c r="BP15" s="596"/>
      <c r="BQ15" s="596"/>
      <c r="BR15" s="596"/>
      <c r="BS15" s="602" t="s">
        <v>109</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9344953</v>
      </c>
      <c r="CS15" s="594"/>
      <c r="CT15" s="594"/>
      <c r="CU15" s="594"/>
      <c r="CV15" s="594"/>
      <c r="CW15" s="594"/>
      <c r="CX15" s="594"/>
      <c r="CY15" s="595"/>
      <c r="CZ15" s="596">
        <v>11.8</v>
      </c>
      <c r="DA15" s="596"/>
      <c r="DB15" s="596"/>
      <c r="DC15" s="596"/>
      <c r="DD15" s="602">
        <v>1136003</v>
      </c>
      <c r="DE15" s="594"/>
      <c r="DF15" s="594"/>
      <c r="DG15" s="594"/>
      <c r="DH15" s="594"/>
      <c r="DI15" s="594"/>
      <c r="DJ15" s="594"/>
      <c r="DK15" s="594"/>
      <c r="DL15" s="594"/>
      <c r="DM15" s="594"/>
      <c r="DN15" s="594"/>
      <c r="DO15" s="594"/>
      <c r="DP15" s="595"/>
      <c r="DQ15" s="602">
        <v>7167089</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2258420</v>
      </c>
      <c r="S16" s="594"/>
      <c r="T16" s="594"/>
      <c r="U16" s="594"/>
      <c r="V16" s="594"/>
      <c r="W16" s="594"/>
      <c r="X16" s="594"/>
      <c r="Y16" s="595"/>
      <c r="Z16" s="596">
        <v>2.7</v>
      </c>
      <c r="AA16" s="596"/>
      <c r="AB16" s="596"/>
      <c r="AC16" s="596"/>
      <c r="AD16" s="597">
        <v>1647536</v>
      </c>
      <c r="AE16" s="597"/>
      <c r="AF16" s="597"/>
      <c r="AG16" s="597"/>
      <c r="AH16" s="597"/>
      <c r="AI16" s="597"/>
      <c r="AJ16" s="597"/>
      <c r="AK16" s="597"/>
      <c r="AL16" s="598">
        <v>3.5</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109</v>
      </c>
      <c r="CS16" s="594"/>
      <c r="CT16" s="594"/>
      <c r="CU16" s="594"/>
      <c r="CV16" s="594"/>
      <c r="CW16" s="594"/>
      <c r="CX16" s="594"/>
      <c r="CY16" s="595"/>
      <c r="CZ16" s="596" t="s">
        <v>109</v>
      </c>
      <c r="DA16" s="596"/>
      <c r="DB16" s="596"/>
      <c r="DC16" s="596"/>
      <c r="DD16" s="602" t="s">
        <v>109</v>
      </c>
      <c r="DE16" s="594"/>
      <c r="DF16" s="594"/>
      <c r="DG16" s="594"/>
      <c r="DH16" s="594"/>
      <c r="DI16" s="594"/>
      <c r="DJ16" s="594"/>
      <c r="DK16" s="594"/>
      <c r="DL16" s="594"/>
      <c r="DM16" s="594"/>
      <c r="DN16" s="594"/>
      <c r="DO16" s="594"/>
      <c r="DP16" s="595"/>
      <c r="DQ16" s="602" t="s">
        <v>109</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1647536</v>
      </c>
      <c r="S17" s="594"/>
      <c r="T17" s="594"/>
      <c r="U17" s="594"/>
      <c r="V17" s="594"/>
      <c r="W17" s="594"/>
      <c r="X17" s="594"/>
      <c r="Y17" s="595"/>
      <c r="Z17" s="596">
        <v>2</v>
      </c>
      <c r="AA17" s="596"/>
      <c r="AB17" s="596"/>
      <c r="AC17" s="596"/>
      <c r="AD17" s="597">
        <v>1647536</v>
      </c>
      <c r="AE17" s="597"/>
      <c r="AF17" s="597"/>
      <c r="AG17" s="597"/>
      <c r="AH17" s="597"/>
      <c r="AI17" s="597"/>
      <c r="AJ17" s="597"/>
      <c r="AK17" s="597"/>
      <c r="AL17" s="598">
        <v>3.5</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v>2009</v>
      </c>
      <c r="BH17" s="594"/>
      <c r="BI17" s="594"/>
      <c r="BJ17" s="594"/>
      <c r="BK17" s="594"/>
      <c r="BL17" s="594"/>
      <c r="BM17" s="594"/>
      <c r="BN17" s="595"/>
      <c r="BO17" s="596">
        <v>0</v>
      </c>
      <c r="BP17" s="596"/>
      <c r="BQ17" s="596"/>
      <c r="BR17" s="596"/>
      <c r="BS17" s="602" t="s">
        <v>109</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7330878</v>
      </c>
      <c r="CS17" s="594"/>
      <c r="CT17" s="594"/>
      <c r="CU17" s="594"/>
      <c r="CV17" s="594"/>
      <c r="CW17" s="594"/>
      <c r="CX17" s="594"/>
      <c r="CY17" s="595"/>
      <c r="CZ17" s="596">
        <v>9.1999999999999993</v>
      </c>
      <c r="DA17" s="596"/>
      <c r="DB17" s="596"/>
      <c r="DC17" s="596"/>
      <c r="DD17" s="602" t="s">
        <v>109</v>
      </c>
      <c r="DE17" s="594"/>
      <c r="DF17" s="594"/>
      <c r="DG17" s="594"/>
      <c r="DH17" s="594"/>
      <c r="DI17" s="594"/>
      <c r="DJ17" s="594"/>
      <c r="DK17" s="594"/>
      <c r="DL17" s="594"/>
      <c r="DM17" s="594"/>
      <c r="DN17" s="594"/>
      <c r="DO17" s="594"/>
      <c r="DP17" s="595"/>
      <c r="DQ17" s="602">
        <v>6999474</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610884</v>
      </c>
      <c r="S18" s="594"/>
      <c r="T18" s="594"/>
      <c r="U18" s="594"/>
      <c r="V18" s="594"/>
      <c r="W18" s="594"/>
      <c r="X18" s="594"/>
      <c r="Y18" s="595"/>
      <c r="Z18" s="596">
        <v>0.7</v>
      </c>
      <c r="AA18" s="596"/>
      <c r="AB18" s="596"/>
      <c r="AC18" s="596"/>
      <c r="AD18" s="597" t="s">
        <v>109</v>
      </c>
      <c r="AE18" s="597"/>
      <c r="AF18" s="597"/>
      <c r="AG18" s="597"/>
      <c r="AH18" s="597"/>
      <c r="AI18" s="597"/>
      <c r="AJ18" s="597"/>
      <c r="AK18" s="597"/>
      <c r="AL18" s="598" t="s">
        <v>109</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1371392</v>
      </c>
      <c r="BH19" s="594"/>
      <c r="BI19" s="594"/>
      <c r="BJ19" s="594"/>
      <c r="BK19" s="594"/>
      <c r="BL19" s="594"/>
      <c r="BM19" s="594"/>
      <c r="BN19" s="595"/>
      <c r="BO19" s="596">
        <v>3.3</v>
      </c>
      <c r="BP19" s="596"/>
      <c r="BQ19" s="596"/>
      <c r="BR19" s="596"/>
      <c r="BS19" s="602" t="s">
        <v>109</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49212449</v>
      </c>
      <c r="S20" s="594"/>
      <c r="T20" s="594"/>
      <c r="U20" s="594"/>
      <c r="V20" s="594"/>
      <c r="W20" s="594"/>
      <c r="X20" s="594"/>
      <c r="Y20" s="595"/>
      <c r="Z20" s="596">
        <v>59.2</v>
      </c>
      <c r="AA20" s="596"/>
      <c r="AB20" s="596"/>
      <c r="AC20" s="596"/>
      <c r="AD20" s="597">
        <v>47233518</v>
      </c>
      <c r="AE20" s="597"/>
      <c r="AF20" s="597"/>
      <c r="AG20" s="597"/>
      <c r="AH20" s="597"/>
      <c r="AI20" s="597"/>
      <c r="AJ20" s="597"/>
      <c r="AK20" s="597"/>
      <c r="AL20" s="598">
        <v>99.7</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1371392</v>
      </c>
      <c r="BH20" s="594"/>
      <c r="BI20" s="594"/>
      <c r="BJ20" s="594"/>
      <c r="BK20" s="594"/>
      <c r="BL20" s="594"/>
      <c r="BM20" s="594"/>
      <c r="BN20" s="595"/>
      <c r="BO20" s="596">
        <v>3.3</v>
      </c>
      <c r="BP20" s="596"/>
      <c r="BQ20" s="596"/>
      <c r="BR20" s="596"/>
      <c r="BS20" s="602" t="s">
        <v>109</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79390965</v>
      </c>
      <c r="CS20" s="594"/>
      <c r="CT20" s="594"/>
      <c r="CU20" s="594"/>
      <c r="CV20" s="594"/>
      <c r="CW20" s="594"/>
      <c r="CX20" s="594"/>
      <c r="CY20" s="595"/>
      <c r="CZ20" s="596">
        <v>100</v>
      </c>
      <c r="DA20" s="596"/>
      <c r="DB20" s="596"/>
      <c r="DC20" s="596"/>
      <c r="DD20" s="602">
        <v>12988810</v>
      </c>
      <c r="DE20" s="594"/>
      <c r="DF20" s="594"/>
      <c r="DG20" s="594"/>
      <c r="DH20" s="594"/>
      <c r="DI20" s="594"/>
      <c r="DJ20" s="594"/>
      <c r="DK20" s="594"/>
      <c r="DL20" s="594"/>
      <c r="DM20" s="594"/>
      <c r="DN20" s="594"/>
      <c r="DO20" s="594"/>
      <c r="DP20" s="595"/>
      <c r="DQ20" s="602">
        <v>49344580</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52714</v>
      </c>
      <c r="S21" s="594"/>
      <c r="T21" s="594"/>
      <c r="U21" s="594"/>
      <c r="V21" s="594"/>
      <c r="W21" s="594"/>
      <c r="X21" s="594"/>
      <c r="Y21" s="595"/>
      <c r="Z21" s="596">
        <v>0.1</v>
      </c>
      <c r="AA21" s="596"/>
      <c r="AB21" s="596"/>
      <c r="AC21" s="596"/>
      <c r="AD21" s="597">
        <v>52714</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3345</v>
      </c>
      <c r="BH21" s="594"/>
      <c r="BI21" s="594"/>
      <c r="BJ21" s="594"/>
      <c r="BK21" s="594"/>
      <c r="BL21" s="594"/>
      <c r="BM21" s="594"/>
      <c r="BN21" s="595"/>
      <c r="BO21" s="596">
        <v>0</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1782603</v>
      </c>
      <c r="S22" s="594"/>
      <c r="T22" s="594"/>
      <c r="U22" s="594"/>
      <c r="V22" s="594"/>
      <c r="W22" s="594"/>
      <c r="X22" s="594"/>
      <c r="Y22" s="595"/>
      <c r="Z22" s="596">
        <v>2.1</v>
      </c>
      <c r="AA22" s="596"/>
      <c r="AB22" s="596"/>
      <c r="AC22" s="596"/>
      <c r="AD22" s="597" t="s">
        <v>109</v>
      </c>
      <c r="AE22" s="597"/>
      <c r="AF22" s="597"/>
      <c r="AG22" s="597"/>
      <c r="AH22" s="597"/>
      <c r="AI22" s="597"/>
      <c r="AJ22" s="597"/>
      <c r="AK22" s="597"/>
      <c r="AL22" s="598" t="s">
        <v>109</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1297427</v>
      </c>
      <c r="S23" s="594"/>
      <c r="T23" s="594"/>
      <c r="U23" s="594"/>
      <c r="V23" s="594"/>
      <c r="W23" s="594"/>
      <c r="X23" s="594"/>
      <c r="Y23" s="595"/>
      <c r="Z23" s="596">
        <v>1.6</v>
      </c>
      <c r="AA23" s="596"/>
      <c r="AB23" s="596"/>
      <c r="AC23" s="596"/>
      <c r="AD23" s="597">
        <v>39063</v>
      </c>
      <c r="AE23" s="597"/>
      <c r="AF23" s="597"/>
      <c r="AG23" s="597"/>
      <c r="AH23" s="597"/>
      <c r="AI23" s="597"/>
      <c r="AJ23" s="597"/>
      <c r="AK23" s="597"/>
      <c r="AL23" s="598">
        <v>0.1</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1368047</v>
      </c>
      <c r="BH23" s="594"/>
      <c r="BI23" s="594"/>
      <c r="BJ23" s="594"/>
      <c r="BK23" s="594"/>
      <c r="BL23" s="594"/>
      <c r="BM23" s="594"/>
      <c r="BN23" s="595"/>
      <c r="BO23" s="596">
        <v>3.3</v>
      </c>
      <c r="BP23" s="596"/>
      <c r="BQ23" s="596"/>
      <c r="BR23" s="596"/>
      <c r="BS23" s="602" t="s">
        <v>109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670870</v>
      </c>
      <c r="S24" s="594"/>
      <c r="T24" s="594"/>
      <c r="U24" s="594"/>
      <c r="V24" s="594"/>
      <c r="W24" s="594"/>
      <c r="X24" s="594"/>
      <c r="Y24" s="595"/>
      <c r="Z24" s="596">
        <v>0.8</v>
      </c>
      <c r="AA24" s="596"/>
      <c r="AB24" s="596"/>
      <c r="AC24" s="596"/>
      <c r="AD24" s="597" t="s">
        <v>109</v>
      </c>
      <c r="AE24" s="597"/>
      <c r="AF24" s="597"/>
      <c r="AG24" s="597"/>
      <c r="AH24" s="597"/>
      <c r="AI24" s="597"/>
      <c r="AJ24" s="597"/>
      <c r="AK24" s="597"/>
      <c r="AL24" s="598" t="s">
        <v>109</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38716126</v>
      </c>
      <c r="CS24" s="583"/>
      <c r="CT24" s="583"/>
      <c r="CU24" s="583"/>
      <c r="CV24" s="583"/>
      <c r="CW24" s="583"/>
      <c r="CX24" s="583"/>
      <c r="CY24" s="584"/>
      <c r="CZ24" s="620">
        <v>48.8</v>
      </c>
      <c r="DA24" s="621"/>
      <c r="DB24" s="621"/>
      <c r="DC24" s="622"/>
      <c r="DD24" s="619">
        <v>24960510</v>
      </c>
      <c r="DE24" s="583"/>
      <c r="DF24" s="583"/>
      <c r="DG24" s="583"/>
      <c r="DH24" s="583"/>
      <c r="DI24" s="583"/>
      <c r="DJ24" s="583"/>
      <c r="DK24" s="584"/>
      <c r="DL24" s="619">
        <v>24822680</v>
      </c>
      <c r="DM24" s="583"/>
      <c r="DN24" s="583"/>
      <c r="DO24" s="583"/>
      <c r="DP24" s="583"/>
      <c r="DQ24" s="583"/>
      <c r="DR24" s="583"/>
      <c r="DS24" s="583"/>
      <c r="DT24" s="583"/>
      <c r="DU24" s="583"/>
      <c r="DV24" s="584"/>
      <c r="DW24" s="587">
        <v>51.7</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11080600</v>
      </c>
      <c r="S25" s="594"/>
      <c r="T25" s="594"/>
      <c r="U25" s="594"/>
      <c r="V25" s="594"/>
      <c r="W25" s="594"/>
      <c r="X25" s="594"/>
      <c r="Y25" s="595"/>
      <c r="Z25" s="596">
        <v>13.3</v>
      </c>
      <c r="AA25" s="596"/>
      <c r="AB25" s="596"/>
      <c r="AC25" s="596"/>
      <c r="AD25" s="597" t="s">
        <v>109</v>
      </c>
      <c r="AE25" s="597"/>
      <c r="AF25" s="597"/>
      <c r="AG25" s="597"/>
      <c r="AH25" s="597"/>
      <c r="AI25" s="597"/>
      <c r="AJ25" s="597"/>
      <c r="AK25" s="597"/>
      <c r="AL25" s="598" t="s">
        <v>109</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13199858</v>
      </c>
      <c r="CS25" s="625"/>
      <c r="CT25" s="625"/>
      <c r="CU25" s="625"/>
      <c r="CV25" s="625"/>
      <c r="CW25" s="625"/>
      <c r="CX25" s="625"/>
      <c r="CY25" s="626"/>
      <c r="CZ25" s="627">
        <v>16.600000000000001</v>
      </c>
      <c r="DA25" s="628"/>
      <c r="DB25" s="628"/>
      <c r="DC25" s="629"/>
      <c r="DD25" s="602">
        <v>12284293</v>
      </c>
      <c r="DE25" s="625"/>
      <c r="DF25" s="625"/>
      <c r="DG25" s="625"/>
      <c r="DH25" s="625"/>
      <c r="DI25" s="625"/>
      <c r="DJ25" s="625"/>
      <c r="DK25" s="626"/>
      <c r="DL25" s="602">
        <v>12261461</v>
      </c>
      <c r="DM25" s="625"/>
      <c r="DN25" s="625"/>
      <c r="DO25" s="625"/>
      <c r="DP25" s="625"/>
      <c r="DQ25" s="625"/>
      <c r="DR25" s="625"/>
      <c r="DS25" s="625"/>
      <c r="DT25" s="625"/>
      <c r="DU25" s="625"/>
      <c r="DV25" s="626"/>
      <c r="DW25" s="598">
        <v>25.5</v>
      </c>
      <c r="DX25" s="623"/>
      <c r="DY25" s="623"/>
      <c r="DZ25" s="623"/>
      <c r="EA25" s="623"/>
      <c r="EB25" s="623"/>
      <c r="EC25" s="624"/>
    </row>
    <row r="26" spans="2:133" ht="11.25" customHeight="1">
      <c r="B26" s="630" t="s">
        <v>274</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8925453</v>
      </c>
      <c r="CS26" s="594"/>
      <c r="CT26" s="594"/>
      <c r="CU26" s="594"/>
      <c r="CV26" s="594"/>
      <c r="CW26" s="594"/>
      <c r="CX26" s="594"/>
      <c r="CY26" s="595"/>
      <c r="CZ26" s="627">
        <v>11.2</v>
      </c>
      <c r="DA26" s="628"/>
      <c r="DB26" s="628"/>
      <c r="DC26" s="629"/>
      <c r="DD26" s="602">
        <v>8244690</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c r="B27" s="590" t="s">
        <v>277</v>
      </c>
      <c r="C27" s="591"/>
      <c r="D27" s="591"/>
      <c r="E27" s="591"/>
      <c r="F27" s="591"/>
      <c r="G27" s="591"/>
      <c r="H27" s="591"/>
      <c r="I27" s="591"/>
      <c r="J27" s="591"/>
      <c r="K27" s="591"/>
      <c r="L27" s="591"/>
      <c r="M27" s="591"/>
      <c r="N27" s="591"/>
      <c r="O27" s="591"/>
      <c r="P27" s="591"/>
      <c r="Q27" s="592"/>
      <c r="R27" s="593">
        <v>8232531</v>
      </c>
      <c r="S27" s="594"/>
      <c r="T27" s="594"/>
      <c r="U27" s="594"/>
      <c r="V27" s="594"/>
      <c r="W27" s="594"/>
      <c r="X27" s="594"/>
      <c r="Y27" s="595"/>
      <c r="Z27" s="596">
        <v>9.9</v>
      </c>
      <c r="AA27" s="596"/>
      <c r="AB27" s="596"/>
      <c r="AC27" s="596"/>
      <c r="AD27" s="597" t="s">
        <v>109</v>
      </c>
      <c r="AE27" s="597"/>
      <c r="AF27" s="597"/>
      <c r="AG27" s="597"/>
      <c r="AH27" s="597"/>
      <c r="AI27" s="597"/>
      <c r="AJ27" s="597"/>
      <c r="AK27" s="597"/>
      <c r="AL27" s="598" t="s">
        <v>109</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41123633</v>
      </c>
      <c r="BH27" s="594"/>
      <c r="BI27" s="594"/>
      <c r="BJ27" s="594"/>
      <c r="BK27" s="594"/>
      <c r="BL27" s="594"/>
      <c r="BM27" s="594"/>
      <c r="BN27" s="595"/>
      <c r="BO27" s="596">
        <v>100</v>
      </c>
      <c r="BP27" s="596"/>
      <c r="BQ27" s="596"/>
      <c r="BR27" s="596"/>
      <c r="BS27" s="602">
        <v>1622005</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18188592</v>
      </c>
      <c r="CS27" s="625"/>
      <c r="CT27" s="625"/>
      <c r="CU27" s="625"/>
      <c r="CV27" s="625"/>
      <c r="CW27" s="625"/>
      <c r="CX27" s="625"/>
      <c r="CY27" s="626"/>
      <c r="CZ27" s="627">
        <v>22.9</v>
      </c>
      <c r="DA27" s="628"/>
      <c r="DB27" s="628"/>
      <c r="DC27" s="629"/>
      <c r="DD27" s="602">
        <v>5679945</v>
      </c>
      <c r="DE27" s="625"/>
      <c r="DF27" s="625"/>
      <c r="DG27" s="625"/>
      <c r="DH27" s="625"/>
      <c r="DI27" s="625"/>
      <c r="DJ27" s="625"/>
      <c r="DK27" s="626"/>
      <c r="DL27" s="602">
        <v>5673093</v>
      </c>
      <c r="DM27" s="625"/>
      <c r="DN27" s="625"/>
      <c r="DO27" s="625"/>
      <c r="DP27" s="625"/>
      <c r="DQ27" s="625"/>
      <c r="DR27" s="625"/>
      <c r="DS27" s="625"/>
      <c r="DT27" s="625"/>
      <c r="DU27" s="625"/>
      <c r="DV27" s="626"/>
      <c r="DW27" s="598">
        <v>11.8</v>
      </c>
      <c r="DX27" s="623"/>
      <c r="DY27" s="623"/>
      <c r="DZ27" s="623"/>
      <c r="EA27" s="623"/>
      <c r="EB27" s="623"/>
      <c r="EC27" s="624"/>
    </row>
    <row r="28" spans="2:133" ht="11.25" customHeight="1">
      <c r="B28" s="590" t="s">
        <v>280</v>
      </c>
      <c r="C28" s="591"/>
      <c r="D28" s="591"/>
      <c r="E28" s="591"/>
      <c r="F28" s="591"/>
      <c r="G28" s="591"/>
      <c r="H28" s="591"/>
      <c r="I28" s="591"/>
      <c r="J28" s="591"/>
      <c r="K28" s="591"/>
      <c r="L28" s="591"/>
      <c r="M28" s="591"/>
      <c r="N28" s="591"/>
      <c r="O28" s="591"/>
      <c r="P28" s="591"/>
      <c r="Q28" s="592"/>
      <c r="R28" s="593">
        <v>236237</v>
      </c>
      <c r="S28" s="594"/>
      <c r="T28" s="594"/>
      <c r="U28" s="594"/>
      <c r="V28" s="594"/>
      <c r="W28" s="594"/>
      <c r="X28" s="594"/>
      <c r="Y28" s="595"/>
      <c r="Z28" s="596">
        <v>0.3</v>
      </c>
      <c r="AA28" s="596"/>
      <c r="AB28" s="596"/>
      <c r="AC28" s="596"/>
      <c r="AD28" s="597">
        <v>39347</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7327676</v>
      </c>
      <c r="CS28" s="594"/>
      <c r="CT28" s="594"/>
      <c r="CU28" s="594"/>
      <c r="CV28" s="594"/>
      <c r="CW28" s="594"/>
      <c r="CX28" s="594"/>
      <c r="CY28" s="595"/>
      <c r="CZ28" s="627">
        <v>9.1999999999999993</v>
      </c>
      <c r="DA28" s="628"/>
      <c r="DB28" s="628"/>
      <c r="DC28" s="629"/>
      <c r="DD28" s="602">
        <v>6996272</v>
      </c>
      <c r="DE28" s="594"/>
      <c r="DF28" s="594"/>
      <c r="DG28" s="594"/>
      <c r="DH28" s="594"/>
      <c r="DI28" s="594"/>
      <c r="DJ28" s="594"/>
      <c r="DK28" s="595"/>
      <c r="DL28" s="602">
        <v>6888126</v>
      </c>
      <c r="DM28" s="594"/>
      <c r="DN28" s="594"/>
      <c r="DO28" s="594"/>
      <c r="DP28" s="594"/>
      <c r="DQ28" s="594"/>
      <c r="DR28" s="594"/>
      <c r="DS28" s="594"/>
      <c r="DT28" s="594"/>
      <c r="DU28" s="594"/>
      <c r="DV28" s="595"/>
      <c r="DW28" s="598">
        <v>14.3</v>
      </c>
      <c r="DX28" s="623"/>
      <c r="DY28" s="623"/>
      <c r="DZ28" s="623"/>
      <c r="EA28" s="623"/>
      <c r="EB28" s="623"/>
      <c r="EC28" s="624"/>
    </row>
    <row r="29" spans="2:133" ht="11.25" customHeight="1">
      <c r="B29" s="590" t="s">
        <v>282</v>
      </c>
      <c r="C29" s="591"/>
      <c r="D29" s="591"/>
      <c r="E29" s="591"/>
      <c r="F29" s="591"/>
      <c r="G29" s="591"/>
      <c r="H29" s="591"/>
      <c r="I29" s="591"/>
      <c r="J29" s="591"/>
      <c r="K29" s="591"/>
      <c r="L29" s="591"/>
      <c r="M29" s="591"/>
      <c r="N29" s="591"/>
      <c r="O29" s="591"/>
      <c r="P29" s="591"/>
      <c r="Q29" s="592"/>
      <c r="R29" s="593">
        <v>70745</v>
      </c>
      <c r="S29" s="594"/>
      <c r="T29" s="594"/>
      <c r="U29" s="594"/>
      <c r="V29" s="594"/>
      <c r="W29" s="594"/>
      <c r="X29" s="594"/>
      <c r="Y29" s="595"/>
      <c r="Z29" s="596">
        <v>0.1</v>
      </c>
      <c r="AA29" s="596"/>
      <c r="AB29" s="596"/>
      <c r="AC29" s="596"/>
      <c r="AD29" s="597" t="s">
        <v>109</v>
      </c>
      <c r="AE29" s="597"/>
      <c r="AF29" s="597"/>
      <c r="AG29" s="597"/>
      <c r="AH29" s="597"/>
      <c r="AI29" s="597"/>
      <c r="AJ29" s="597"/>
      <c r="AK29" s="597"/>
      <c r="AL29" s="598" t="s">
        <v>109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7327676</v>
      </c>
      <c r="CS29" s="625"/>
      <c r="CT29" s="625"/>
      <c r="CU29" s="625"/>
      <c r="CV29" s="625"/>
      <c r="CW29" s="625"/>
      <c r="CX29" s="625"/>
      <c r="CY29" s="626"/>
      <c r="CZ29" s="627">
        <v>9.1999999999999993</v>
      </c>
      <c r="DA29" s="628"/>
      <c r="DB29" s="628"/>
      <c r="DC29" s="629"/>
      <c r="DD29" s="602">
        <v>6996272</v>
      </c>
      <c r="DE29" s="625"/>
      <c r="DF29" s="625"/>
      <c r="DG29" s="625"/>
      <c r="DH29" s="625"/>
      <c r="DI29" s="625"/>
      <c r="DJ29" s="625"/>
      <c r="DK29" s="626"/>
      <c r="DL29" s="602">
        <v>6888126</v>
      </c>
      <c r="DM29" s="625"/>
      <c r="DN29" s="625"/>
      <c r="DO29" s="625"/>
      <c r="DP29" s="625"/>
      <c r="DQ29" s="625"/>
      <c r="DR29" s="625"/>
      <c r="DS29" s="625"/>
      <c r="DT29" s="625"/>
      <c r="DU29" s="625"/>
      <c r="DV29" s="626"/>
      <c r="DW29" s="598">
        <v>14.3</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1751544</v>
      </c>
      <c r="S30" s="594"/>
      <c r="T30" s="594"/>
      <c r="U30" s="594"/>
      <c r="V30" s="594"/>
      <c r="W30" s="594"/>
      <c r="X30" s="594"/>
      <c r="Y30" s="595"/>
      <c r="Z30" s="596">
        <v>2.1</v>
      </c>
      <c r="AA30" s="596"/>
      <c r="AB30" s="596"/>
      <c r="AC30" s="596"/>
      <c r="AD30" s="597" t="s">
        <v>109</v>
      </c>
      <c r="AE30" s="597"/>
      <c r="AF30" s="597"/>
      <c r="AG30" s="597"/>
      <c r="AH30" s="597"/>
      <c r="AI30" s="597"/>
      <c r="AJ30" s="597"/>
      <c r="AK30" s="597"/>
      <c r="AL30" s="598" t="s">
        <v>109</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98.4</v>
      </c>
      <c r="BH30" s="652"/>
      <c r="BI30" s="652"/>
      <c r="BJ30" s="652"/>
      <c r="BK30" s="652"/>
      <c r="BL30" s="652"/>
      <c r="BM30" s="588">
        <v>92.7</v>
      </c>
      <c r="BN30" s="652"/>
      <c r="BO30" s="652"/>
      <c r="BP30" s="652"/>
      <c r="BQ30" s="653"/>
      <c r="BR30" s="651">
        <v>98.5</v>
      </c>
      <c r="BS30" s="652"/>
      <c r="BT30" s="652"/>
      <c r="BU30" s="652"/>
      <c r="BV30" s="652"/>
      <c r="BW30" s="652"/>
      <c r="BX30" s="588">
        <v>92.8</v>
      </c>
      <c r="BY30" s="652"/>
      <c r="BZ30" s="652"/>
      <c r="CA30" s="652"/>
      <c r="CB30" s="653"/>
      <c r="CD30" s="656"/>
      <c r="CE30" s="657"/>
      <c r="CF30" s="607" t="s">
        <v>290</v>
      </c>
      <c r="CG30" s="608"/>
      <c r="CH30" s="608"/>
      <c r="CI30" s="608"/>
      <c r="CJ30" s="608"/>
      <c r="CK30" s="608"/>
      <c r="CL30" s="608"/>
      <c r="CM30" s="608"/>
      <c r="CN30" s="608"/>
      <c r="CO30" s="608"/>
      <c r="CP30" s="608"/>
      <c r="CQ30" s="609"/>
      <c r="CR30" s="593">
        <v>6503167</v>
      </c>
      <c r="CS30" s="594"/>
      <c r="CT30" s="594"/>
      <c r="CU30" s="594"/>
      <c r="CV30" s="594"/>
      <c r="CW30" s="594"/>
      <c r="CX30" s="594"/>
      <c r="CY30" s="595"/>
      <c r="CZ30" s="627">
        <v>8.1999999999999993</v>
      </c>
      <c r="DA30" s="628"/>
      <c r="DB30" s="628"/>
      <c r="DC30" s="629"/>
      <c r="DD30" s="602">
        <v>6216608</v>
      </c>
      <c r="DE30" s="594"/>
      <c r="DF30" s="594"/>
      <c r="DG30" s="594"/>
      <c r="DH30" s="594"/>
      <c r="DI30" s="594"/>
      <c r="DJ30" s="594"/>
      <c r="DK30" s="595"/>
      <c r="DL30" s="602">
        <v>6108462</v>
      </c>
      <c r="DM30" s="594"/>
      <c r="DN30" s="594"/>
      <c r="DO30" s="594"/>
      <c r="DP30" s="594"/>
      <c r="DQ30" s="594"/>
      <c r="DR30" s="594"/>
      <c r="DS30" s="594"/>
      <c r="DT30" s="594"/>
      <c r="DU30" s="594"/>
      <c r="DV30" s="595"/>
      <c r="DW30" s="598">
        <v>12.7</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1154052</v>
      </c>
      <c r="S31" s="594"/>
      <c r="T31" s="594"/>
      <c r="U31" s="594"/>
      <c r="V31" s="594"/>
      <c r="W31" s="594"/>
      <c r="X31" s="594"/>
      <c r="Y31" s="595"/>
      <c r="Z31" s="596">
        <v>1.4</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98.3</v>
      </c>
      <c r="BH31" s="625"/>
      <c r="BI31" s="625"/>
      <c r="BJ31" s="625"/>
      <c r="BK31" s="625"/>
      <c r="BL31" s="625"/>
      <c r="BM31" s="599">
        <v>93.1</v>
      </c>
      <c r="BN31" s="649"/>
      <c r="BO31" s="649"/>
      <c r="BP31" s="649"/>
      <c r="BQ31" s="650"/>
      <c r="BR31" s="648">
        <v>98.6</v>
      </c>
      <c r="BS31" s="625"/>
      <c r="BT31" s="625"/>
      <c r="BU31" s="625"/>
      <c r="BV31" s="625"/>
      <c r="BW31" s="625"/>
      <c r="BX31" s="599">
        <v>93.7</v>
      </c>
      <c r="BY31" s="649"/>
      <c r="BZ31" s="649"/>
      <c r="CA31" s="649"/>
      <c r="CB31" s="650"/>
      <c r="CD31" s="656"/>
      <c r="CE31" s="657"/>
      <c r="CF31" s="607" t="s">
        <v>294</v>
      </c>
      <c r="CG31" s="608"/>
      <c r="CH31" s="608"/>
      <c r="CI31" s="608"/>
      <c r="CJ31" s="608"/>
      <c r="CK31" s="608"/>
      <c r="CL31" s="608"/>
      <c r="CM31" s="608"/>
      <c r="CN31" s="608"/>
      <c r="CO31" s="608"/>
      <c r="CP31" s="608"/>
      <c r="CQ31" s="609"/>
      <c r="CR31" s="593">
        <v>824509</v>
      </c>
      <c r="CS31" s="625"/>
      <c r="CT31" s="625"/>
      <c r="CU31" s="625"/>
      <c r="CV31" s="625"/>
      <c r="CW31" s="625"/>
      <c r="CX31" s="625"/>
      <c r="CY31" s="626"/>
      <c r="CZ31" s="627">
        <v>1</v>
      </c>
      <c r="DA31" s="628"/>
      <c r="DB31" s="628"/>
      <c r="DC31" s="629"/>
      <c r="DD31" s="602">
        <v>779664</v>
      </c>
      <c r="DE31" s="625"/>
      <c r="DF31" s="625"/>
      <c r="DG31" s="625"/>
      <c r="DH31" s="625"/>
      <c r="DI31" s="625"/>
      <c r="DJ31" s="625"/>
      <c r="DK31" s="626"/>
      <c r="DL31" s="602">
        <v>779664</v>
      </c>
      <c r="DM31" s="625"/>
      <c r="DN31" s="625"/>
      <c r="DO31" s="625"/>
      <c r="DP31" s="625"/>
      <c r="DQ31" s="625"/>
      <c r="DR31" s="625"/>
      <c r="DS31" s="625"/>
      <c r="DT31" s="625"/>
      <c r="DU31" s="625"/>
      <c r="DV31" s="626"/>
      <c r="DW31" s="598">
        <v>1.6</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3260241</v>
      </c>
      <c r="S32" s="594"/>
      <c r="T32" s="594"/>
      <c r="U32" s="594"/>
      <c r="V32" s="594"/>
      <c r="W32" s="594"/>
      <c r="X32" s="594"/>
      <c r="Y32" s="595"/>
      <c r="Z32" s="596">
        <v>3.9</v>
      </c>
      <c r="AA32" s="596"/>
      <c r="AB32" s="596"/>
      <c r="AC32" s="596"/>
      <c r="AD32" s="597">
        <v>787</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98.4</v>
      </c>
      <c r="BH32" s="661"/>
      <c r="BI32" s="661"/>
      <c r="BJ32" s="661"/>
      <c r="BK32" s="661"/>
      <c r="BL32" s="661"/>
      <c r="BM32" s="662">
        <v>91.6</v>
      </c>
      <c r="BN32" s="661"/>
      <c r="BO32" s="661"/>
      <c r="BP32" s="661"/>
      <c r="BQ32" s="663"/>
      <c r="BR32" s="660">
        <v>98.4</v>
      </c>
      <c r="BS32" s="661"/>
      <c r="BT32" s="661"/>
      <c r="BU32" s="661"/>
      <c r="BV32" s="661"/>
      <c r="BW32" s="661"/>
      <c r="BX32" s="662">
        <v>90.9</v>
      </c>
      <c r="BY32" s="661"/>
      <c r="BZ32" s="661"/>
      <c r="CA32" s="661"/>
      <c r="CB32" s="663"/>
      <c r="CD32" s="658"/>
      <c r="CE32" s="659"/>
      <c r="CF32" s="607" t="s">
        <v>297</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4342754</v>
      </c>
      <c r="S33" s="594"/>
      <c r="T33" s="594"/>
      <c r="U33" s="594"/>
      <c r="V33" s="594"/>
      <c r="W33" s="594"/>
      <c r="X33" s="594"/>
      <c r="Y33" s="595"/>
      <c r="Z33" s="596">
        <v>5.2</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27686029</v>
      </c>
      <c r="CS33" s="625"/>
      <c r="CT33" s="625"/>
      <c r="CU33" s="625"/>
      <c r="CV33" s="625"/>
      <c r="CW33" s="625"/>
      <c r="CX33" s="625"/>
      <c r="CY33" s="626"/>
      <c r="CZ33" s="627">
        <v>34.9</v>
      </c>
      <c r="DA33" s="628"/>
      <c r="DB33" s="628"/>
      <c r="DC33" s="629"/>
      <c r="DD33" s="602">
        <v>20806825</v>
      </c>
      <c r="DE33" s="625"/>
      <c r="DF33" s="625"/>
      <c r="DG33" s="625"/>
      <c r="DH33" s="625"/>
      <c r="DI33" s="625"/>
      <c r="DJ33" s="625"/>
      <c r="DK33" s="626"/>
      <c r="DL33" s="602">
        <v>18322670</v>
      </c>
      <c r="DM33" s="625"/>
      <c r="DN33" s="625"/>
      <c r="DO33" s="625"/>
      <c r="DP33" s="625"/>
      <c r="DQ33" s="625"/>
      <c r="DR33" s="625"/>
      <c r="DS33" s="625"/>
      <c r="DT33" s="625"/>
      <c r="DU33" s="625"/>
      <c r="DV33" s="626"/>
      <c r="DW33" s="598">
        <v>38.200000000000003</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13027704</v>
      </c>
      <c r="CS34" s="594"/>
      <c r="CT34" s="594"/>
      <c r="CU34" s="594"/>
      <c r="CV34" s="594"/>
      <c r="CW34" s="594"/>
      <c r="CX34" s="594"/>
      <c r="CY34" s="595"/>
      <c r="CZ34" s="627">
        <v>16.399999999999999</v>
      </c>
      <c r="DA34" s="628"/>
      <c r="DB34" s="628"/>
      <c r="DC34" s="629"/>
      <c r="DD34" s="602">
        <v>9607568</v>
      </c>
      <c r="DE34" s="594"/>
      <c r="DF34" s="594"/>
      <c r="DG34" s="594"/>
      <c r="DH34" s="594"/>
      <c r="DI34" s="594"/>
      <c r="DJ34" s="594"/>
      <c r="DK34" s="595"/>
      <c r="DL34" s="602">
        <v>9354591</v>
      </c>
      <c r="DM34" s="594"/>
      <c r="DN34" s="594"/>
      <c r="DO34" s="594"/>
      <c r="DP34" s="594"/>
      <c r="DQ34" s="594"/>
      <c r="DR34" s="594"/>
      <c r="DS34" s="594"/>
      <c r="DT34" s="594"/>
      <c r="DU34" s="594"/>
      <c r="DV34" s="595"/>
      <c r="DW34" s="598">
        <v>19.5</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640954</v>
      </c>
      <c r="S35" s="594"/>
      <c r="T35" s="594"/>
      <c r="U35" s="594"/>
      <c r="V35" s="594"/>
      <c r="W35" s="594"/>
      <c r="X35" s="594"/>
      <c r="Y35" s="595"/>
      <c r="Z35" s="596">
        <v>0.8</v>
      </c>
      <c r="AA35" s="596"/>
      <c r="AB35" s="596"/>
      <c r="AC35" s="596"/>
      <c r="AD35" s="597" t="s">
        <v>109</v>
      </c>
      <c r="AE35" s="597"/>
      <c r="AF35" s="597"/>
      <c r="AG35" s="597"/>
      <c r="AH35" s="597"/>
      <c r="AI35" s="597"/>
      <c r="AJ35" s="597"/>
      <c r="AK35" s="597"/>
      <c r="AL35" s="598" t="s">
        <v>109</v>
      </c>
      <c r="AM35" s="599"/>
      <c r="AN35" s="599"/>
      <c r="AO35" s="600"/>
      <c r="AP35" s="186"/>
      <c r="AQ35" s="604" t="s">
        <v>305</v>
      </c>
      <c r="AR35" s="605"/>
      <c r="AS35" s="605"/>
      <c r="AT35" s="605"/>
      <c r="AU35" s="605"/>
      <c r="AV35" s="605"/>
      <c r="AW35" s="605"/>
      <c r="AX35" s="605"/>
      <c r="AY35" s="606"/>
      <c r="AZ35" s="582">
        <v>8668194</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6129</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364471</v>
      </c>
      <c r="CS35" s="625"/>
      <c r="CT35" s="625"/>
      <c r="CU35" s="625"/>
      <c r="CV35" s="625"/>
      <c r="CW35" s="625"/>
      <c r="CX35" s="625"/>
      <c r="CY35" s="626"/>
      <c r="CZ35" s="627">
        <v>0.5</v>
      </c>
      <c r="DA35" s="628"/>
      <c r="DB35" s="628"/>
      <c r="DC35" s="629"/>
      <c r="DD35" s="602">
        <v>335265</v>
      </c>
      <c r="DE35" s="625"/>
      <c r="DF35" s="625"/>
      <c r="DG35" s="625"/>
      <c r="DH35" s="625"/>
      <c r="DI35" s="625"/>
      <c r="DJ35" s="625"/>
      <c r="DK35" s="626"/>
      <c r="DL35" s="602">
        <v>335265</v>
      </c>
      <c r="DM35" s="625"/>
      <c r="DN35" s="625"/>
      <c r="DO35" s="625"/>
      <c r="DP35" s="625"/>
      <c r="DQ35" s="625"/>
      <c r="DR35" s="625"/>
      <c r="DS35" s="625"/>
      <c r="DT35" s="625"/>
      <c r="DU35" s="625"/>
      <c r="DV35" s="626"/>
      <c r="DW35" s="598">
        <v>0.7</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83144767</v>
      </c>
      <c r="S36" s="666"/>
      <c r="T36" s="666"/>
      <c r="U36" s="666"/>
      <c r="V36" s="666"/>
      <c r="W36" s="666"/>
      <c r="X36" s="666"/>
      <c r="Y36" s="667"/>
      <c r="Z36" s="668">
        <v>100</v>
      </c>
      <c r="AA36" s="668"/>
      <c r="AB36" s="668"/>
      <c r="AC36" s="668"/>
      <c r="AD36" s="669">
        <v>47365429</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2410506</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-787919</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6442526</v>
      </c>
      <c r="CS36" s="594"/>
      <c r="CT36" s="594"/>
      <c r="CU36" s="594"/>
      <c r="CV36" s="594"/>
      <c r="CW36" s="594"/>
      <c r="CX36" s="594"/>
      <c r="CY36" s="595"/>
      <c r="CZ36" s="627">
        <v>8.1</v>
      </c>
      <c r="DA36" s="628"/>
      <c r="DB36" s="628"/>
      <c r="DC36" s="629"/>
      <c r="DD36" s="602">
        <v>5912096</v>
      </c>
      <c r="DE36" s="594"/>
      <c r="DF36" s="594"/>
      <c r="DG36" s="594"/>
      <c r="DH36" s="594"/>
      <c r="DI36" s="594"/>
      <c r="DJ36" s="594"/>
      <c r="DK36" s="595"/>
      <c r="DL36" s="602">
        <v>4418550</v>
      </c>
      <c r="DM36" s="594"/>
      <c r="DN36" s="594"/>
      <c r="DO36" s="594"/>
      <c r="DP36" s="594"/>
      <c r="DQ36" s="594"/>
      <c r="DR36" s="594"/>
      <c r="DS36" s="594"/>
      <c r="DT36" s="594"/>
      <c r="DU36" s="594"/>
      <c r="DV36" s="595"/>
      <c r="DW36" s="598">
        <v>9.1999999999999993</v>
      </c>
      <c r="DX36" s="623"/>
      <c r="DY36" s="623"/>
      <c r="DZ36" s="623"/>
      <c r="EA36" s="623"/>
      <c r="EB36" s="623"/>
      <c r="EC36" s="624"/>
    </row>
    <row r="37" spans="2:133" ht="11.25" customHeight="1">
      <c r="AQ37" s="672" t="s">
        <v>312</v>
      </c>
      <c r="AR37" s="673"/>
      <c r="AS37" s="673"/>
      <c r="AT37" s="673"/>
      <c r="AU37" s="673"/>
      <c r="AV37" s="673"/>
      <c r="AW37" s="673"/>
      <c r="AX37" s="673"/>
      <c r="AY37" s="674"/>
      <c r="AZ37" s="593">
        <v>39883</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33571</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541564</v>
      </c>
      <c r="CS37" s="625"/>
      <c r="CT37" s="625"/>
      <c r="CU37" s="625"/>
      <c r="CV37" s="625"/>
      <c r="CW37" s="625"/>
      <c r="CX37" s="625"/>
      <c r="CY37" s="626"/>
      <c r="CZ37" s="627">
        <v>0.7</v>
      </c>
      <c r="DA37" s="628"/>
      <c r="DB37" s="628"/>
      <c r="DC37" s="629"/>
      <c r="DD37" s="602">
        <v>541564</v>
      </c>
      <c r="DE37" s="625"/>
      <c r="DF37" s="625"/>
      <c r="DG37" s="625"/>
      <c r="DH37" s="625"/>
      <c r="DI37" s="625"/>
      <c r="DJ37" s="625"/>
      <c r="DK37" s="626"/>
      <c r="DL37" s="602">
        <v>538044</v>
      </c>
      <c r="DM37" s="625"/>
      <c r="DN37" s="625"/>
      <c r="DO37" s="625"/>
      <c r="DP37" s="625"/>
      <c r="DQ37" s="625"/>
      <c r="DR37" s="625"/>
      <c r="DS37" s="625"/>
      <c r="DT37" s="625"/>
      <c r="DU37" s="625"/>
      <c r="DV37" s="626"/>
      <c r="DW37" s="598">
        <v>1.1000000000000001</v>
      </c>
      <c r="DX37" s="623"/>
      <c r="DY37" s="623"/>
      <c r="DZ37" s="623"/>
      <c r="EA37" s="623"/>
      <c r="EB37" s="623"/>
      <c r="EC37" s="624"/>
    </row>
    <row r="38" spans="2:133" ht="11.25" customHeight="1">
      <c r="AQ38" s="672" t="s">
        <v>315</v>
      </c>
      <c r="AR38" s="673"/>
      <c r="AS38" s="673"/>
      <c r="AT38" s="673"/>
      <c r="AU38" s="673"/>
      <c r="AV38" s="673"/>
      <c r="AW38" s="673"/>
      <c r="AX38" s="673"/>
      <c r="AY38" s="674"/>
      <c r="AZ38" s="593" t="s">
        <v>109</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58631</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6217805</v>
      </c>
      <c r="CS38" s="594"/>
      <c r="CT38" s="594"/>
      <c r="CU38" s="594"/>
      <c r="CV38" s="594"/>
      <c r="CW38" s="594"/>
      <c r="CX38" s="594"/>
      <c r="CY38" s="595"/>
      <c r="CZ38" s="627">
        <v>7.8</v>
      </c>
      <c r="DA38" s="628"/>
      <c r="DB38" s="628"/>
      <c r="DC38" s="629"/>
      <c r="DD38" s="602">
        <v>4914245</v>
      </c>
      <c r="DE38" s="594"/>
      <c r="DF38" s="594"/>
      <c r="DG38" s="594"/>
      <c r="DH38" s="594"/>
      <c r="DI38" s="594"/>
      <c r="DJ38" s="594"/>
      <c r="DK38" s="595"/>
      <c r="DL38" s="602">
        <v>4214264</v>
      </c>
      <c r="DM38" s="594"/>
      <c r="DN38" s="594"/>
      <c r="DO38" s="594"/>
      <c r="DP38" s="594"/>
      <c r="DQ38" s="594"/>
      <c r="DR38" s="594"/>
      <c r="DS38" s="594"/>
      <c r="DT38" s="594"/>
      <c r="DU38" s="594"/>
      <c r="DV38" s="595"/>
      <c r="DW38" s="598">
        <v>8.8000000000000007</v>
      </c>
      <c r="DX38" s="623"/>
      <c r="DY38" s="623"/>
      <c r="DZ38" s="623"/>
      <c r="EA38" s="623"/>
      <c r="EB38" s="623"/>
      <c r="EC38" s="624"/>
    </row>
    <row r="39" spans="2:133" ht="11.25" customHeight="1">
      <c r="AQ39" s="672" t="s">
        <v>318</v>
      </c>
      <c r="AR39" s="673"/>
      <c r="AS39" s="673"/>
      <c r="AT39" s="673"/>
      <c r="AU39" s="673"/>
      <c r="AV39" s="673"/>
      <c r="AW39" s="673"/>
      <c r="AX39" s="673"/>
      <c r="AY39" s="674"/>
      <c r="AZ39" s="593" t="s">
        <v>109</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90</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174974</v>
      </c>
      <c r="CS39" s="625"/>
      <c r="CT39" s="625"/>
      <c r="CU39" s="625"/>
      <c r="CV39" s="625"/>
      <c r="CW39" s="625"/>
      <c r="CX39" s="625"/>
      <c r="CY39" s="626"/>
      <c r="CZ39" s="627">
        <v>0.2</v>
      </c>
      <c r="DA39" s="628"/>
      <c r="DB39" s="628"/>
      <c r="DC39" s="629"/>
      <c r="DD39" s="602">
        <v>10182</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2193057</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98</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1458549</v>
      </c>
      <c r="CS40" s="594"/>
      <c r="CT40" s="594"/>
      <c r="CU40" s="594"/>
      <c r="CV40" s="594"/>
      <c r="CW40" s="594"/>
      <c r="CX40" s="594"/>
      <c r="CY40" s="595"/>
      <c r="CZ40" s="627">
        <v>1.8</v>
      </c>
      <c r="DA40" s="628"/>
      <c r="DB40" s="628"/>
      <c r="DC40" s="629"/>
      <c r="DD40" s="602">
        <v>27469</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4024748</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255</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12988810</v>
      </c>
      <c r="CS42" s="594"/>
      <c r="CT42" s="594"/>
      <c r="CU42" s="594"/>
      <c r="CV42" s="594"/>
      <c r="CW42" s="594"/>
      <c r="CX42" s="594"/>
      <c r="CY42" s="595"/>
      <c r="CZ42" s="627">
        <v>16.399999999999999</v>
      </c>
      <c r="DA42" s="676"/>
      <c r="DB42" s="676"/>
      <c r="DC42" s="677"/>
      <c r="DD42" s="602">
        <v>3577245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473317</v>
      </c>
      <c r="CS43" s="625"/>
      <c r="CT43" s="625"/>
      <c r="CU43" s="625"/>
      <c r="CV43" s="625"/>
      <c r="CW43" s="625"/>
      <c r="CX43" s="625"/>
      <c r="CY43" s="626"/>
      <c r="CZ43" s="627">
        <v>0.6</v>
      </c>
      <c r="DA43" s="628"/>
      <c r="DB43" s="628"/>
      <c r="DC43" s="629"/>
      <c r="DD43" s="602">
        <v>473317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332</v>
      </c>
      <c r="CD44" s="699" t="s">
        <v>285</v>
      </c>
      <c r="CE44" s="700"/>
      <c r="CF44" s="590" t="s">
        <v>333</v>
      </c>
      <c r="CG44" s="591"/>
      <c r="CH44" s="591"/>
      <c r="CI44" s="591"/>
      <c r="CJ44" s="591"/>
      <c r="CK44" s="591"/>
      <c r="CL44" s="591"/>
      <c r="CM44" s="591"/>
      <c r="CN44" s="591"/>
      <c r="CO44" s="591"/>
      <c r="CP44" s="591"/>
      <c r="CQ44" s="592"/>
      <c r="CR44" s="593">
        <v>12988810</v>
      </c>
      <c r="CS44" s="594"/>
      <c r="CT44" s="594"/>
      <c r="CU44" s="594"/>
      <c r="CV44" s="594"/>
      <c r="CW44" s="594"/>
      <c r="CX44" s="594"/>
      <c r="CY44" s="595"/>
      <c r="CZ44" s="627">
        <v>16.399999999999999</v>
      </c>
      <c r="DA44" s="676"/>
      <c r="DB44" s="676"/>
      <c r="DC44" s="677"/>
      <c r="DD44" s="602">
        <v>3577245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334</v>
      </c>
      <c r="CG45" s="591"/>
      <c r="CH45" s="591"/>
      <c r="CI45" s="591"/>
      <c r="CJ45" s="591"/>
      <c r="CK45" s="591"/>
      <c r="CL45" s="591"/>
      <c r="CM45" s="591"/>
      <c r="CN45" s="591"/>
      <c r="CO45" s="591"/>
      <c r="CP45" s="591"/>
      <c r="CQ45" s="592"/>
      <c r="CR45" s="593">
        <v>7778811</v>
      </c>
      <c r="CS45" s="625"/>
      <c r="CT45" s="625"/>
      <c r="CU45" s="625"/>
      <c r="CV45" s="625"/>
      <c r="CW45" s="625"/>
      <c r="CX45" s="625"/>
      <c r="CY45" s="626"/>
      <c r="CZ45" s="627">
        <v>9.8000000000000007</v>
      </c>
      <c r="DA45" s="628"/>
      <c r="DB45" s="628"/>
      <c r="DC45" s="629"/>
      <c r="DD45" s="602">
        <v>873002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335</v>
      </c>
      <c r="CG46" s="591"/>
      <c r="CH46" s="591"/>
      <c r="CI46" s="591"/>
      <c r="CJ46" s="591"/>
      <c r="CK46" s="591"/>
      <c r="CL46" s="591"/>
      <c r="CM46" s="591"/>
      <c r="CN46" s="591"/>
      <c r="CO46" s="591"/>
      <c r="CP46" s="591"/>
      <c r="CQ46" s="592"/>
      <c r="CR46" s="593">
        <v>5038582</v>
      </c>
      <c r="CS46" s="594"/>
      <c r="CT46" s="594"/>
      <c r="CU46" s="594"/>
      <c r="CV46" s="594"/>
      <c r="CW46" s="594"/>
      <c r="CX46" s="594"/>
      <c r="CY46" s="595"/>
      <c r="CZ46" s="627">
        <v>6.3</v>
      </c>
      <c r="DA46" s="676"/>
      <c r="DB46" s="676"/>
      <c r="DC46" s="677"/>
      <c r="DD46" s="602">
        <v>2540826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336</v>
      </c>
      <c r="CG47" s="591"/>
      <c r="CH47" s="591"/>
      <c r="CI47" s="591"/>
      <c r="CJ47" s="591"/>
      <c r="CK47" s="591"/>
      <c r="CL47" s="591"/>
      <c r="CM47" s="591"/>
      <c r="CN47" s="591"/>
      <c r="CO47" s="591"/>
      <c r="CP47" s="591"/>
      <c r="CQ47" s="592"/>
      <c r="CR47" s="593" t="s">
        <v>117</v>
      </c>
      <c r="CS47" s="625"/>
      <c r="CT47" s="625"/>
      <c r="CU47" s="625"/>
      <c r="CV47" s="625"/>
      <c r="CW47" s="625"/>
      <c r="CX47" s="625"/>
      <c r="CY47" s="626"/>
      <c r="CZ47" s="627" t="s">
        <v>117</v>
      </c>
      <c r="DA47" s="628"/>
      <c r="DB47" s="628"/>
      <c r="DC47" s="629"/>
      <c r="DD47" s="602" t="s">
        <v>117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337</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338</v>
      </c>
      <c r="CE49" s="637"/>
      <c r="CF49" s="637"/>
      <c r="CG49" s="637"/>
      <c r="CH49" s="637"/>
      <c r="CI49" s="637"/>
      <c r="CJ49" s="637"/>
      <c r="CK49" s="637"/>
      <c r="CL49" s="637"/>
      <c r="CM49" s="637"/>
      <c r="CN49" s="637"/>
      <c r="CO49" s="637"/>
      <c r="CP49" s="637"/>
      <c r="CQ49" s="638"/>
      <c r="CR49" s="665">
        <v>79390965</v>
      </c>
      <c r="CS49" s="661"/>
      <c r="CT49" s="661"/>
      <c r="CU49" s="661"/>
      <c r="CV49" s="661"/>
      <c r="CW49" s="661"/>
      <c r="CX49" s="661"/>
      <c r="CY49" s="688"/>
      <c r="CZ49" s="689">
        <v>100</v>
      </c>
      <c r="DA49" s="690"/>
      <c r="DB49" s="690"/>
      <c r="DC49" s="691"/>
      <c r="DD49" s="692">
        <v>49344580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361</v>
      </c>
      <c r="C7" s="720"/>
      <c r="D7" s="720"/>
      <c r="E7" s="720"/>
      <c r="F7" s="720"/>
      <c r="G7" s="720"/>
      <c r="H7" s="720"/>
      <c r="I7" s="720"/>
      <c r="J7" s="720"/>
      <c r="K7" s="720"/>
      <c r="L7" s="720"/>
      <c r="M7" s="720"/>
      <c r="N7" s="720"/>
      <c r="O7" s="720"/>
      <c r="P7" s="721"/>
      <c r="Q7" s="722">
        <v>84171</v>
      </c>
      <c r="R7" s="723"/>
      <c r="S7" s="723"/>
      <c r="T7" s="723"/>
      <c r="U7" s="723"/>
      <c r="V7" s="723">
        <v>80439</v>
      </c>
      <c r="W7" s="723"/>
      <c r="X7" s="723"/>
      <c r="Y7" s="723"/>
      <c r="Z7" s="723"/>
      <c r="AA7" s="723">
        <v>3732</v>
      </c>
      <c r="AB7" s="723"/>
      <c r="AC7" s="723"/>
      <c r="AD7" s="723"/>
      <c r="AE7" s="724"/>
      <c r="AF7" s="725">
        <v>2456</v>
      </c>
      <c r="AG7" s="726"/>
      <c r="AH7" s="726"/>
      <c r="AI7" s="726"/>
      <c r="AJ7" s="727"/>
      <c r="AK7" s="762">
        <v>231</v>
      </c>
      <c r="AL7" s="763"/>
      <c r="AM7" s="763"/>
      <c r="AN7" s="763"/>
      <c r="AO7" s="763"/>
      <c r="AP7" s="763">
        <v>73187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544</v>
      </c>
      <c r="BT7" s="767"/>
      <c r="BU7" s="767"/>
      <c r="BV7" s="767"/>
      <c r="BW7" s="767"/>
      <c r="BX7" s="767"/>
      <c r="BY7" s="767"/>
      <c r="BZ7" s="767"/>
      <c r="CA7" s="767"/>
      <c r="CB7" s="767"/>
      <c r="CC7" s="767"/>
      <c r="CD7" s="767"/>
      <c r="CE7" s="767"/>
      <c r="CF7" s="767"/>
      <c r="CG7" s="768"/>
      <c r="CH7" s="759">
        <v>0</v>
      </c>
      <c r="CI7" s="760"/>
      <c r="CJ7" s="760"/>
      <c r="CK7" s="760"/>
      <c r="CL7" s="761"/>
      <c r="CM7" s="759">
        <v>100</v>
      </c>
      <c r="CN7" s="760"/>
      <c r="CO7" s="760"/>
      <c r="CP7" s="760"/>
      <c r="CQ7" s="761"/>
      <c r="CR7" s="759">
        <v>11</v>
      </c>
      <c r="CS7" s="760"/>
      <c r="CT7" s="760"/>
      <c r="CU7" s="760"/>
      <c r="CV7" s="761"/>
      <c r="CW7" s="759">
        <v>32</v>
      </c>
      <c r="CX7" s="760"/>
      <c r="CY7" s="760"/>
      <c r="CZ7" s="760"/>
      <c r="DA7" s="761"/>
      <c r="DB7" s="759" t="s">
        <v>480</v>
      </c>
      <c r="DC7" s="760"/>
      <c r="DD7" s="760"/>
      <c r="DE7" s="760"/>
      <c r="DF7" s="761"/>
      <c r="DG7" s="759" t="s">
        <v>480</v>
      </c>
      <c r="DH7" s="760"/>
      <c r="DI7" s="760"/>
      <c r="DJ7" s="760"/>
      <c r="DK7" s="761"/>
      <c r="DL7" s="759" t="s">
        <v>480</v>
      </c>
      <c r="DM7" s="760"/>
      <c r="DN7" s="760"/>
      <c r="DO7" s="760"/>
      <c r="DP7" s="761"/>
      <c r="DQ7" s="759" t="s">
        <v>480</v>
      </c>
      <c r="DR7" s="760"/>
      <c r="DS7" s="760"/>
      <c r="DT7" s="760"/>
      <c r="DU7" s="761"/>
      <c r="DV7" s="740"/>
      <c r="DW7" s="741"/>
      <c r="DX7" s="741"/>
      <c r="DY7" s="741"/>
      <c r="DZ7" s="742"/>
      <c r="EA7" s="205"/>
    </row>
    <row r="8" spans="1:131" s="206" customFormat="1" ht="26.25" customHeight="1">
      <c r="A8" s="212">
        <v>2</v>
      </c>
      <c r="B8" s="743" t="s">
        <v>362</v>
      </c>
      <c r="C8" s="744"/>
      <c r="D8" s="744"/>
      <c r="E8" s="744"/>
      <c r="F8" s="744"/>
      <c r="G8" s="744"/>
      <c r="H8" s="744"/>
      <c r="I8" s="744"/>
      <c r="J8" s="744"/>
      <c r="K8" s="744"/>
      <c r="L8" s="744"/>
      <c r="M8" s="744"/>
      <c r="N8" s="744"/>
      <c r="O8" s="744"/>
      <c r="P8" s="745"/>
      <c r="Q8" s="746">
        <v>25</v>
      </c>
      <c r="R8" s="747"/>
      <c r="S8" s="747"/>
      <c r="T8" s="747"/>
      <c r="U8" s="747"/>
      <c r="V8" s="747">
        <v>10</v>
      </c>
      <c r="W8" s="747"/>
      <c r="X8" s="747"/>
      <c r="Y8" s="747"/>
      <c r="Z8" s="747"/>
      <c r="AA8" s="747">
        <v>15</v>
      </c>
      <c r="AB8" s="747"/>
      <c r="AC8" s="747"/>
      <c r="AD8" s="747"/>
      <c r="AE8" s="748"/>
      <c r="AF8" s="749">
        <v>15</v>
      </c>
      <c r="AG8" s="750"/>
      <c r="AH8" s="750"/>
      <c r="AI8" s="750"/>
      <c r="AJ8" s="751"/>
      <c r="AK8" s="752" t="s">
        <v>555</v>
      </c>
      <c r="AL8" s="753"/>
      <c r="AM8" s="753"/>
      <c r="AN8" s="753"/>
      <c r="AO8" s="753"/>
      <c r="AP8" s="753">
        <v>25</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545</v>
      </c>
      <c r="BT8" s="757"/>
      <c r="BU8" s="757"/>
      <c r="BV8" s="757"/>
      <c r="BW8" s="757"/>
      <c r="BX8" s="757"/>
      <c r="BY8" s="757"/>
      <c r="BZ8" s="757"/>
      <c r="CA8" s="757"/>
      <c r="CB8" s="757"/>
      <c r="CC8" s="757"/>
      <c r="CD8" s="757"/>
      <c r="CE8" s="757"/>
      <c r="CF8" s="757"/>
      <c r="CG8" s="758"/>
      <c r="CH8" s="769">
        <v>0</v>
      </c>
      <c r="CI8" s="770"/>
      <c r="CJ8" s="770"/>
      <c r="CK8" s="770"/>
      <c r="CL8" s="771"/>
      <c r="CM8" s="769">
        <v>145</v>
      </c>
      <c r="CN8" s="770"/>
      <c r="CO8" s="770"/>
      <c r="CP8" s="770"/>
      <c r="CQ8" s="771"/>
      <c r="CR8" s="769">
        <v>101</v>
      </c>
      <c r="CS8" s="770"/>
      <c r="CT8" s="770"/>
      <c r="CU8" s="770"/>
      <c r="CV8" s="771"/>
      <c r="CW8" s="769" t="s">
        <v>480</v>
      </c>
      <c r="CX8" s="770"/>
      <c r="CY8" s="770"/>
      <c r="CZ8" s="770"/>
      <c r="DA8" s="771"/>
      <c r="DB8" s="769" t="s">
        <v>480</v>
      </c>
      <c r="DC8" s="770"/>
      <c r="DD8" s="770"/>
      <c r="DE8" s="770"/>
      <c r="DF8" s="771"/>
      <c r="DG8" s="769" t="s">
        <v>480</v>
      </c>
      <c r="DH8" s="770"/>
      <c r="DI8" s="770"/>
      <c r="DJ8" s="770"/>
      <c r="DK8" s="771"/>
      <c r="DL8" s="769" t="s">
        <v>480</v>
      </c>
      <c r="DM8" s="770"/>
      <c r="DN8" s="770"/>
      <c r="DO8" s="770"/>
      <c r="DP8" s="771"/>
      <c r="DQ8" s="769" t="s">
        <v>480</v>
      </c>
      <c r="DR8" s="770"/>
      <c r="DS8" s="770"/>
      <c r="DT8" s="770"/>
      <c r="DU8" s="771"/>
      <c r="DV8" s="772"/>
      <c r="DW8" s="773"/>
      <c r="DX8" s="773"/>
      <c r="DY8" s="773"/>
      <c r="DZ8" s="774"/>
      <c r="EA8" s="205"/>
    </row>
    <row r="9" spans="1:131" s="206" customFormat="1" ht="26.25" customHeight="1">
      <c r="A9" s="212">
        <v>3</v>
      </c>
      <c r="B9" s="743" t="s">
        <v>363</v>
      </c>
      <c r="C9" s="744"/>
      <c r="D9" s="744"/>
      <c r="E9" s="744"/>
      <c r="F9" s="744"/>
      <c r="G9" s="744"/>
      <c r="H9" s="744"/>
      <c r="I9" s="744"/>
      <c r="J9" s="744"/>
      <c r="K9" s="744"/>
      <c r="L9" s="744"/>
      <c r="M9" s="744"/>
      <c r="N9" s="744"/>
      <c r="O9" s="744"/>
      <c r="P9" s="745"/>
      <c r="Q9" s="746">
        <v>76</v>
      </c>
      <c r="R9" s="747"/>
      <c r="S9" s="747"/>
      <c r="T9" s="747"/>
      <c r="U9" s="747"/>
      <c r="V9" s="747">
        <v>70</v>
      </c>
      <c r="W9" s="747"/>
      <c r="X9" s="747"/>
      <c r="Y9" s="747"/>
      <c r="Z9" s="747"/>
      <c r="AA9" s="747">
        <v>6</v>
      </c>
      <c r="AB9" s="747"/>
      <c r="AC9" s="747"/>
      <c r="AD9" s="747"/>
      <c r="AE9" s="748"/>
      <c r="AF9" s="749">
        <v>6</v>
      </c>
      <c r="AG9" s="750"/>
      <c r="AH9" s="750"/>
      <c r="AI9" s="750"/>
      <c r="AJ9" s="751"/>
      <c r="AK9" s="752" t="s">
        <v>556</v>
      </c>
      <c r="AL9" s="753"/>
      <c r="AM9" s="753"/>
      <c r="AN9" s="753"/>
      <c r="AO9" s="753"/>
      <c r="AP9" s="753">
        <v>37</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546</v>
      </c>
      <c r="BT9" s="757"/>
      <c r="BU9" s="757"/>
      <c r="BV9" s="757"/>
      <c r="BW9" s="757"/>
      <c r="BX9" s="757"/>
      <c r="BY9" s="757"/>
      <c r="BZ9" s="757"/>
      <c r="CA9" s="757"/>
      <c r="CB9" s="757"/>
      <c r="CC9" s="757"/>
      <c r="CD9" s="757"/>
      <c r="CE9" s="757"/>
      <c r="CF9" s="757"/>
      <c r="CG9" s="758"/>
      <c r="CH9" s="769">
        <v>0</v>
      </c>
      <c r="CI9" s="770"/>
      <c r="CJ9" s="770"/>
      <c r="CK9" s="770"/>
      <c r="CL9" s="771"/>
      <c r="CM9" s="769">
        <v>119</v>
      </c>
      <c r="CN9" s="770"/>
      <c r="CO9" s="770"/>
      <c r="CP9" s="770"/>
      <c r="CQ9" s="771"/>
      <c r="CR9" s="769">
        <v>55</v>
      </c>
      <c r="CS9" s="770"/>
      <c r="CT9" s="770"/>
      <c r="CU9" s="770"/>
      <c r="CV9" s="771"/>
      <c r="CW9" s="769" t="s">
        <v>480</v>
      </c>
      <c r="CX9" s="770"/>
      <c r="CY9" s="770"/>
      <c r="CZ9" s="770"/>
      <c r="DA9" s="771"/>
      <c r="DB9" s="769" t="s">
        <v>480</v>
      </c>
      <c r="DC9" s="770"/>
      <c r="DD9" s="770"/>
      <c r="DE9" s="770"/>
      <c r="DF9" s="771"/>
      <c r="DG9" s="769" t="s">
        <v>480</v>
      </c>
      <c r="DH9" s="770"/>
      <c r="DI9" s="770"/>
      <c r="DJ9" s="770"/>
      <c r="DK9" s="771"/>
      <c r="DL9" s="769" t="s">
        <v>480</v>
      </c>
      <c r="DM9" s="770"/>
      <c r="DN9" s="770"/>
      <c r="DO9" s="770"/>
      <c r="DP9" s="771"/>
      <c r="DQ9" s="769" t="s">
        <v>480</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547</v>
      </c>
      <c r="BT10" s="757"/>
      <c r="BU10" s="757"/>
      <c r="BV10" s="757"/>
      <c r="BW10" s="757"/>
      <c r="BX10" s="757"/>
      <c r="BY10" s="757"/>
      <c r="BZ10" s="757"/>
      <c r="CA10" s="757"/>
      <c r="CB10" s="757"/>
      <c r="CC10" s="757"/>
      <c r="CD10" s="757"/>
      <c r="CE10" s="757"/>
      <c r="CF10" s="757"/>
      <c r="CG10" s="758"/>
      <c r="CH10" s="769">
        <v>2</v>
      </c>
      <c r="CI10" s="770"/>
      <c r="CJ10" s="770"/>
      <c r="CK10" s="770"/>
      <c r="CL10" s="771"/>
      <c r="CM10" s="769">
        <v>129</v>
      </c>
      <c r="CN10" s="770"/>
      <c r="CO10" s="770"/>
      <c r="CP10" s="770"/>
      <c r="CQ10" s="771"/>
      <c r="CR10" s="769">
        <v>31</v>
      </c>
      <c r="CS10" s="770"/>
      <c r="CT10" s="770"/>
      <c r="CU10" s="770"/>
      <c r="CV10" s="771"/>
      <c r="CW10" s="769" t="s">
        <v>480</v>
      </c>
      <c r="CX10" s="770"/>
      <c r="CY10" s="770"/>
      <c r="CZ10" s="770"/>
      <c r="DA10" s="771"/>
      <c r="DB10" s="769" t="s">
        <v>480</v>
      </c>
      <c r="DC10" s="770"/>
      <c r="DD10" s="770"/>
      <c r="DE10" s="770"/>
      <c r="DF10" s="771"/>
      <c r="DG10" s="769" t="s">
        <v>480</v>
      </c>
      <c r="DH10" s="770"/>
      <c r="DI10" s="770"/>
      <c r="DJ10" s="770"/>
      <c r="DK10" s="771"/>
      <c r="DL10" s="769" t="s">
        <v>480</v>
      </c>
      <c r="DM10" s="770"/>
      <c r="DN10" s="770"/>
      <c r="DO10" s="770"/>
      <c r="DP10" s="771"/>
      <c r="DQ10" s="769" t="s">
        <v>480</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548</v>
      </c>
      <c r="BT11" s="757"/>
      <c r="BU11" s="757"/>
      <c r="BV11" s="757"/>
      <c r="BW11" s="757"/>
      <c r="BX11" s="757"/>
      <c r="BY11" s="757"/>
      <c r="BZ11" s="757"/>
      <c r="CA11" s="757"/>
      <c r="CB11" s="757"/>
      <c r="CC11" s="757"/>
      <c r="CD11" s="757"/>
      <c r="CE11" s="757"/>
      <c r="CF11" s="757"/>
      <c r="CG11" s="758"/>
      <c r="CH11" s="769">
        <v>70</v>
      </c>
      <c r="CI11" s="770"/>
      <c r="CJ11" s="770"/>
      <c r="CK11" s="770"/>
      <c r="CL11" s="771"/>
      <c r="CM11" s="769">
        <v>623</v>
      </c>
      <c r="CN11" s="770"/>
      <c r="CO11" s="770"/>
      <c r="CP11" s="770"/>
      <c r="CQ11" s="771"/>
      <c r="CR11" s="769">
        <v>200</v>
      </c>
      <c r="CS11" s="770"/>
      <c r="CT11" s="770"/>
      <c r="CU11" s="770"/>
      <c r="CV11" s="771"/>
      <c r="CW11" s="769" t="s">
        <v>480</v>
      </c>
      <c r="CX11" s="770"/>
      <c r="CY11" s="770"/>
      <c r="CZ11" s="770"/>
      <c r="DA11" s="771"/>
      <c r="DB11" s="769">
        <v>100</v>
      </c>
      <c r="DC11" s="770"/>
      <c r="DD11" s="770"/>
      <c r="DE11" s="770"/>
      <c r="DF11" s="771"/>
      <c r="DG11" s="769" t="s">
        <v>480</v>
      </c>
      <c r="DH11" s="770"/>
      <c r="DI11" s="770"/>
      <c r="DJ11" s="770"/>
      <c r="DK11" s="771"/>
      <c r="DL11" s="769" t="s">
        <v>480</v>
      </c>
      <c r="DM11" s="770"/>
      <c r="DN11" s="770"/>
      <c r="DO11" s="770"/>
      <c r="DP11" s="771"/>
      <c r="DQ11" s="769" t="s">
        <v>480</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549</v>
      </c>
      <c r="BT12" s="757"/>
      <c r="BU12" s="757"/>
      <c r="BV12" s="757"/>
      <c r="BW12" s="757"/>
      <c r="BX12" s="757"/>
      <c r="BY12" s="757"/>
      <c r="BZ12" s="757"/>
      <c r="CA12" s="757"/>
      <c r="CB12" s="757"/>
      <c r="CC12" s="757"/>
      <c r="CD12" s="757"/>
      <c r="CE12" s="757"/>
      <c r="CF12" s="757"/>
      <c r="CG12" s="758"/>
      <c r="CH12" s="769">
        <v>-28</v>
      </c>
      <c r="CI12" s="770"/>
      <c r="CJ12" s="770"/>
      <c r="CK12" s="770"/>
      <c r="CL12" s="771"/>
      <c r="CM12" s="769">
        <v>212</v>
      </c>
      <c r="CN12" s="770"/>
      <c r="CO12" s="770"/>
      <c r="CP12" s="770"/>
      <c r="CQ12" s="771"/>
      <c r="CR12" s="769">
        <v>36</v>
      </c>
      <c r="CS12" s="770"/>
      <c r="CT12" s="770"/>
      <c r="CU12" s="770"/>
      <c r="CV12" s="771"/>
      <c r="CW12" s="769" t="s">
        <v>480</v>
      </c>
      <c r="CX12" s="770"/>
      <c r="CY12" s="770"/>
      <c r="CZ12" s="770"/>
      <c r="DA12" s="771"/>
      <c r="DB12" s="769" t="s">
        <v>480</v>
      </c>
      <c r="DC12" s="770"/>
      <c r="DD12" s="770"/>
      <c r="DE12" s="770"/>
      <c r="DF12" s="771"/>
      <c r="DG12" s="769" t="s">
        <v>480</v>
      </c>
      <c r="DH12" s="770"/>
      <c r="DI12" s="770"/>
      <c r="DJ12" s="770"/>
      <c r="DK12" s="771"/>
      <c r="DL12" s="769" t="s">
        <v>480</v>
      </c>
      <c r="DM12" s="770"/>
      <c r="DN12" s="770"/>
      <c r="DO12" s="770"/>
      <c r="DP12" s="771"/>
      <c r="DQ12" s="769" t="s">
        <v>480</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t="s">
        <v>550</v>
      </c>
      <c r="BS13" s="756" t="s">
        <v>551</v>
      </c>
      <c r="BT13" s="757"/>
      <c r="BU13" s="757"/>
      <c r="BV13" s="757"/>
      <c r="BW13" s="757"/>
      <c r="BX13" s="757"/>
      <c r="BY13" s="757"/>
      <c r="BZ13" s="757"/>
      <c r="CA13" s="757"/>
      <c r="CB13" s="757"/>
      <c r="CC13" s="757"/>
      <c r="CD13" s="757"/>
      <c r="CE13" s="757"/>
      <c r="CF13" s="757"/>
      <c r="CG13" s="758"/>
      <c r="CH13" s="769">
        <v>-9</v>
      </c>
      <c r="CI13" s="770"/>
      <c r="CJ13" s="770"/>
      <c r="CK13" s="770"/>
      <c r="CL13" s="771"/>
      <c r="CM13" s="769">
        <v>1940</v>
      </c>
      <c r="CN13" s="770"/>
      <c r="CO13" s="770"/>
      <c r="CP13" s="770"/>
      <c r="CQ13" s="771"/>
      <c r="CR13" s="769">
        <v>110</v>
      </c>
      <c r="CS13" s="770"/>
      <c r="CT13" s="770"/>
      <c r="CU13" s="770"/>
      <c r="CV13" s="771"/>
      <c r="CW13" s="769">
        <v>12</v>
      </c>
      <c r="CX13" s="770"/>
      <c r="CY13" s="770"/>
      <c r="CZ13" s="770"/>
      <c r="DA13" s="771"/>
      <c r="DB13" s="769" t="s">
        <v>480</v>
      </c>
      <c r="DC13" s="770"/>
      <c r="DD13" s="770"/>
      <c r="DE13" s="770"/>
      <c r="DF13" s="771"/>
      <c r="DG13" s="769">
        <v>1544</v>
      </c>
      <c r="DH13" s="770"/>
      <c r="DI13" s="770"/>
      <c r="DJ13" s="770"/>
      <c r="DK13" s="771"/>
      <c r="DL13" s="769" t="s">
        <v>480</v>
      </c>
      <c r="DM13" s="770"/>
      <c r="DN13" s="770"/>
      <c r="DO13" s="770"/>
      <c r="DP13" s="771"/>
      <c r="DQ13" s="769" t="s">
        <v>480</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552</v>
      </c>
      <c r="BT14" s="757"/>
      <c r="BU14" s="757"/>
      <c r="BV14" s="757"/>
      <c r="BW14" s="757"/>
      <c r="BX14" s="757"/>
      <c r="BY14" s="757"/>
      <c r="BZ14" s="757"/>
      <c r="CA14" s="757"/>
      <c r="CB14" s="757"/>
      <c r="CC14" s="757"/>
      <c r="CD14" s="757"/>
      <c r="CE14" s="757"/>
      <c r="CF14" s="757"/>
      <c r="CG14" s="758"/>
      <c r="CH14" s="769">
        <v>171</v>
      </c>
      <c r="CI14" s="770"/>
      <c r="CJ14" s="770"/>
      <c r="CK14" s="770"/>
      <c r="CL14" s="771"/>
      <c r="CM14" s="769">
        <v>187</v>
      </c>
      <c r="CN14" s="770"/>
      <c r="CO14" s="770"/>
      <c r="CP14" s="770"/>
      <c r="CQ14" s="771"/>
      <c r="CR14" s="769">
        <v>2</v>
      </c>
      <c r="CS14" s="770"/>
      <c r="CT14" s="770"/>
      <c r="CU14" s="770"/>
      <c r="CV14" s="771"/>
      <c r="CW14" s="769">
        <v>59</v>
      </c>
      <c r="CX14" s="770"/>
      <c r="CY14" s="770"/>
      <c r="CZ14" s="770"/>
      <c r="DA14" s="771"/>
      <c r="DB14" s="769" t="s">
        <v>480</v>
      </c>
      <c r="DC14" s="770"/>
      <c r="DD14" s="770"/>
      <c r="DE14" s="770"/>
      <c r="DF14" s="771"/>
      <c r="DG14" s="769" t="s">
        <v>480</v>
      </c>
      <c r="DH14" s="770"/>
      <c r="DI14" s="770"/>
      <c r="DJ14" s="770"/>
      <c r="DK14" s="771"/>
      <c r="DL14" s="769" t="s">
        <v>480</v>
      </c>
      <c r="DM14" s="770"/>
      <c r="DN14" s="770"/>
      <c r="DO14" s="770"/>
      <c r="DP14" s="771"/>
      <c r="DQ14" s="769" t="s">
        <v>480</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553</v>
      </c>
      <c r="BT15" s="757"/>
      <c r="BU15" s="757"/>
      <c r="BV15" s="757"/>
      <c r="BW15" s="757"/>
      <c r="BX15" s="757"/>
      <c r="BY15" s="757"/>
      <c r="BZ15" s="757"/>
      <c r="CA15" s="757"/>
      <c r="CB15" s="757"/>
      <c r="CC15" s="757"/>
      <c r="CD15" s="757"/>
      <c r="CE15" s="757"/>
      <c r="CF15" s="757"/>
      <c r="CG15" s="758"/>
      <c r="CH15" s="769">
        <v>0</v>
      </c>
      <c r="CI15" s="770"/>
      <c r="CJ15" s="770"/>
      <c r="CK15" s="770"/>
      <c r="CL15" s="771"/>
      <c r="CM15" s="769">
        <v>11</v>
      </c>
      <c r="CN15" s="770"/>
      <c r="CO15" s="770"/>
      <c r="CP15" s="770"/>
      <c r="CQ15" s="771"/>
      <c r="CR15" s="769">
        <v>3</v>
      </c>
      <c r="CS15" s="770"/>
      <c r="CT15" s="770"/>
      <c r="CU15" s="770"/>
      <c r="CV15" s="771"/>
      <c r="CW15" s="769">
        <v>126</v>
      </c>
      <c r="CX15" s="770"/>
      <c r="CY15" s="770"/>
      <c r="CZ15" s="770"/>
      <c r="DA15" s="771"/>
      <c r="DB15" s="769" t="s">
        <v>480</v>
      </c>
      <c r="DC15" s="770"/>
      <c r="DD15" s="770"/>
      <c r="DE15" s="770"/>
      <c r="DF15" s="771"/>
      <c r="DG15" s="769" t="s">
        <v>480</v>
      </c>
      <c r="DH15" s="770"/>
      <c r="DI15" s="770"/>
      <c r="DJ15" s="770"/>
      <c r="DK15" s="771"/>
      <c r="DL15" s="769" t="s">
        <v>480</v>
      </c>
      <c r="DM15" s="770"/>
      <c r="DN15" s="770"/>
      <c r="DO15" s="770"/>
      <c r="DP15" s="771"/>
      <c r="DQ15" s="769" t="s">
        <v>480</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84228</v>
      </c>
      <c r="R23" s="782"/>
      <c r="S23" s="782"/>
      <c r="T23" s="782"/>
      <c r="U23" s="782"/>
      <c r="V23" s="782">
        <v>80474</v>
      </c>
      <c r="W23" s="782"/>
      <c r="X23" s="782"/>
      <c r="Y23" s="782"/>
      <c r="Z23" s="782"/>
      <c r="AA23" s="782">
        <v>3754</v>
      </c>
      <c r="AB23" s="782"/>
      <c r="AC23" s="782"/>
      <c r="AD23" s="782"/>
      <c r="AE23" s="783"/>
      <c r="AF23" s="784">
        <v>2478</v>
      </c>
      <c r="AG23" s="782"/>
      <c r="AH23" s="782"/>
      <c r="AI23" s="782"/>
      <c r="AJ23" s="785"/>
      <c r="AK23" s="786"/>
      <c r="AL23" s="787"/>
      <c r="AM23" s="787"/>
      <c r="AN23" s="787"/>
      <c r="AO23" s="787"/>
      <c r="AP23" s="782">
        <v>73249</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344</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25898</v>
      </c>
      <c r="R28" s="811"/>
      <c r="S28" s="811"/>
      <c r="T28" s="811"/>
      <c r="U28" s="811"/>
      <c r="V28" s="811">
        <v>25892</v>
      </c>
      <c r="W28" s="811"/>
      <c r="X28" s="811"/>
      <c r="Y28" s="811"/>
      <c r="Z28" s="811"/>
      <c r="AA28" s="811">
        <v>6</v>
      </c>
      <c r="AB28" s="811"/>
      <c r="AC28" s="811"/>
      <c r="AD28" s="811"/>
      <c r="AE28" s="812"/>
      <c r="AF28" s="813">
        <v>6</v>
      </c>
      <c r="AG28" s="811"/>
      <c r="AH28" s="811"/>
      <c r="AI28" s="811"/>
      <c r="AJ28" s="814"/>
      <c r="AK28" s="815">
        <v>2193</v>
      </c>
      <c r="AL28" s="806"/>
      <c r="AM28" s="806"/>
      <c r="AN28" s="806"/>
      <c r="AO28" s="806"/>
      <c r="AP28" s="806" t="s">
        <v>555</v>
      </c>
      <c r="AQ28" s="806"/>
      <c r="AR28" s="806"/>
      <c r="AS28" s="806"/>
      <c r="AT28" s="806"/>
      <c r="AU28" s="806" t="s">
        <v>480</v>
      </c>
      <c r="AV28" s="806"/>
      <c r="AW28" s="806"/>
      <c r="AX28" s="806"/>
      <c r="AY28" s="806"/>
      <c r="AZ28" s="807" t="s">
        <v>480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1879</v>
      </c>
      <c r="R29" s="747"/>
      <c r="S29" s="747"/>
      <c r="T29" s="747"/>
      <c r="U29" s="747"/>
      <c r="V29" s="747">
        <v>1874</v>
      </c>
      <c r="W29" s="747"/>
      <c r="X29" s="747"/>
      <c r="Y29" s="747"/>
      <c r="Z29" s="747"/>
      <c r="AA29" s="747">
        <v>5</v>
      </c>
      <c r="AB29" s="747"/>
      <c r="AC29" s="747"/>
      <c r="AD29" s="747"/>
      <c r="AE29" s="748"/>
      <c r="AF29" s="749">
        <v>5</v>
      </c>
      <c r="AG29" s="750"/>
      <c r="AH29" s="750"/>
      <c r="AI29" s="750"/>
      <c r="AJ29" s="751"/>
      <c r="AK29" s="818">
        <v>429</v>
      </c>
      <c r="AL29" s="819"/>
      <c r="AM29" s="819"/>
      <c r="AN29" s="819"/>
      <c r="AO29" s="819"/>
      <c r="AP29" s="819" t="s">
        <v>480</v>
      </c>
      <c r="AQ29" s="819"/>
      <c r="AR29" s="819"/>
      <c r="AS29" s="819"/>
      <c r="AT29" s="819"/>
      <c r="AU29" s="819" t="s">
        <v>480</v>
      </c>
      <c r="AV29" s="819"/>
      <c r="AW29" s="819"/>
      <c r="AX29" s="819"/>
      <c r="AY29" s="819"/>
      <c r="AZ29" s="820" t="s">
        <v>480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14234</v>
      </c>
      <c r="R30" s="747"/>
      <c r="S30" s="747"/>
      <c r="T30" s="747"/>
      <c r="U30" s="747"/>
      <c r="V30" s="747">
        <v>13882</v>
      </c>
      <c r="W30" s="747"/>
      <c r="X30" s="747"/>
      <c r="Y30" s="747"/>
      <c r="Z30" s="747"/>
      <c r="AA30" s="747">
        <v>352</v>
      </c>
      <c r="AB30" s="747"/>
      <c r="AC30" s="747"/>
      <c r="AD30" s="747"/>
      <c r="AE30" s="748"/>
      <c r="AF30" s="749">
        <v>352</v>
      </c>
      <c r="AG30" s="750"/>
      <c r="AH30" s="750"/>
      <c r="AI30" s="750"/>
      <c r="AJ30" s="751"/>
      <c r="AK30" s="818">
        <v>2024</v>
      </c>
      <c r="AL30" s="819"/>
      <c r="AM30" s="819"/>
      <c r="AN30" s="819"/>
      <c r="AO30" s="819"/>
      <c r="AP30" s="819" t="s">
        <v>480</v>
      </c>
      <c r="AQ30" s="819"/>
      <c r="AR30" s="819"/>
      <c r="AS30" s="819"/>
      <c r="AT30" s="819"/>
      <c r="AU30" s="819" t="s">
        <v>480</v>
      </c>
      <c r="AV30" s="819"/>
      <c r="AW30" s="819"/>
      <c r="AX30" s="819"/>
      <c r="AY30" s="819"/>
      <c r="AZ30" s="820" t="s">
        <v>480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4807</v>
      </c>
      <c r="R31" s="747"/>
      <c r="S31" s="747"/>
      <c r="T31" s="747"/>
      <c r="U31" s="747"/>
      <c r="V31" s="747">
        <v>4356</v>
      </c>
      <c r="W31" s="747"/>
      <c r="X31" s="747"/>
      <c r="Y31" s="747"/>
      <c r="Z31" s="747"/>
      <c r="AA31" s="747">
        <v>451</v>
      </c>
      <c r="AB31" s="747"/>
      <c r="AC31" s="747"/>
      <c r="AD31" s="747"/>
      <c r="AE31" s="748"/>
      <c r="AF31" s="749">
        <v>2071</v>
      </c>
      <c r="AG31" s="750"/>
      <c r="AH31" s="750"/>
      <c r="AI31" s="750"/>
      <c r="AJ31" s="751"/>
      <c r="AK31" s="818">
        <v>40</v>
      </c>
      <c r="AL31" s="819"/>
      <c r="AM31" s="819"/>
      <c r="AN31" s="819"/>
      <c r="AO31" s="819"/>
      <c r="AP31" s="819">
        <v>15019</v>
      </c>
      <c r="AQ31" s="819"/>
      <c r="AR31" s="819"/>
      <c r="AS31" s="819"/>
      <c r="AT31" s="819"/>
      <c r="AU31" s="819">
        <v>315</v>
      </c>
      <c r="AV31" s="819"/>
      <c r="AW31" s="819"/>
      <c r="AX31" s="819"/>
      <c r="AY31" s="819"/>
      <c r="AZ31" s="820" t="s">
        <v>480</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3809</v>
      </c>
      <c r="R32" s="747"/>
      <c r="S32" s="747"/>
      <c r="T32" s="747"/>
      <c r="U32" s="747"/>
      <c r="V32" s="747">
        <v>3716</v>
      </c>
      <c r="W32" s="747"/>
      <c r="X32" s="747"/>
      <c r="Y32" s="747"/>
      <c r="Z32" s="747"/>
      <c r="AA32" s="747">
        <v>93</v>
      </c>
      <c r="AB32" s="747"/>
      <c r="AC32" s="747"/>
      <c r="AD32" s="747"/>
      <c r="AE32" s="748"/>
      <c r="AF32" s="749">
        <v>753</v>
      </c>
      <c r="AG32" s="750"/>
      <c r="AH32" s="750"/>
      <c r="AI32" s="750"/>
      <c r="AJ32" s="751"/>
      <c r="AK32" s="818">
        <v>2411</v>
      </c>
      <c r="AL32" s="819"/>
      <c r="AM32" s="819"/>
      <c r="AN32" s="819"/>
      <c r="AO32" s="819"/>
      <c r="AP32" s="819">
        <v>29015</v>
      </c>
      <c r="AQ32" s="819"/>
      <c r="AR32" s="819"/>
      <c r="AS32" s="819"/>
      <c r="AT32" s="819"/>
      <c r="AU32" s="819">
        <v>25069</v>
      </c>
      <c r="AV32" s="819"/>
      <c r="AW32" s="819"/>
      <c r="AX32" s="819"/>
      <c r="AY32" s="819"/>
      <c r="AZ32" s="820" t="s">
        <v>480</v>
      </c>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383</v>
      </c>
      <c r="C33" s="744"/>
      <c r="D33" s="744"/>
      <c r="E33" s="744"/>
      <c r="F33" s="744"/>
      <c r="G33" s="744"/>
      <c r="H33" s="744"/>
      <c r="I33" s="744"/>
      <c r="J33" s="744"/>
      <c r="K33" s="744"/>
      <c r="L33" s="744"/>
      <c r="M33" s="744"/>
      <c r="N33" s="744"/>
      <c r="O33" s="744"/>
      <c r="P33" s="745"/>
      <c r="Q33" s="746">
        <v>296</v>
      </c>
      <c r="R33" s="747"/>
      <c r="S33" s="747"/>
      <c r="T33" s="747"/>
      <c r="U33" s="747"/>
      <c r="V33" s="747">
        <v>275</v>
      </c>
      <c r="W33" s="747"/>
      <c r="X33" s="747"/>
      <c r="Y33" s="747"/>
      <c r="Z33" s="747"/>
      <c r="AA33" s="747">
        <v>21</v>
      </c>
      <c r="AB33" s="747"/>
      <c r="AC33" s="747"/>
      <c r="AD33" s="747"/>
      <c r="AE33" s="748"/>
      <c r="AF33" s="749">
        <v>21</v>
      </c>
      <c r="AG33" s="750"/>
      <c r="AH33" s="750"/>
      <c r="AI33" s="750"/>
      <c r="AJ33" s="751"/>
      <c r="AK33" s="818" t="s">
        <v>480</v>
      </c>
      <c r="AL33" s="819"/>
      <c r="AM33" s="819"/>
      <c r="AN33" s="819"/>
      <c r="AO33" s="819"/>
      <c r="AP33" s="819" t="s">
        <v>480</v>
      </c>
      <c r="AQ33" s="819"/>
      <c r="AR33" s="819"/>
      <c r="AS33" s="819"/>
      <c r="AT33" s="819"/>
      <c r="AU33" s="819" t="s">
        <v>480</v>
      </c>
      <c r="AV33" s="819"/>
      <c r="AW33" s="819"/>
      <c r="AX33" s="819"/>
      <c r="AY33" s="819"/>
      <c r="AZ33" s="820" t="s">
        <v>480</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3207</v>
      </c>
      <c r="AG63" s="830"/>
      <c r="AH63" s="830"/>
      <c r="AI63" s="830"/>
      <c r="AJ63" s="831"/>
      <c r="AK63" s="832"/>
      <c r="AL63" s="827"/>
      <c r="AM63" s="827"/>
      <c r="AN63" s="827"/>
      <c r="AO63" s="827"/>
      <c r="AP63" s="830">
        <v>44034</v>
      </c>
      <c r="AQ63" s="830"/>
      <c r="AR63" s="830"/>
      <c r="AS63" s="830"/>
      <c r="AT63" s="830"/>
      <c r="AU63" s="830">
        <v>25384</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389</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539</v>
      </c>
      <c r="C68" s="858"/>
      <c r="D68" s="858"/>
      <c r="E68" s="858"/>
      <c r="F68" s="858"/>
      <c r="G68" s="858"/>
      <c r="H68" s="858"/>
      <c r="I68" s="858"/>
      <c r="J68" s="858"/>
      <c r="K68" s="858"/>
      <c r="L68" s="858"/>
      <c r="M68" s="858"/>
      <c r="N68" s="858"/>
      <c r="O68" s="858"/>
      <c r="P68" s="859"/>
      <c r="Q68" s="860">
        <v>916</v>
      </c>
      <c r="R68" s="854"/>
      <c r="S68" s="854"/>
      <c r="T68" s="854"/>
      <c r="U68" s="854"/>
      <c r="V68" s="854">
        <v>882</v>
      </c>
      <c r="W68" s="854"/>
      <c r="X68" s="854"/>
      <c r="Y68" s="854"/>
      <c r="Z68" s="854"/>
      <c r="AA68" s="854">
        <v>34</v>
      </c>
      <c r="AB68" s="854"/>
      <c r="AC68" s="854"/>
      <c r="AD68" s="854"/>
      <c r="AE68" s="854"/>
      <c r="AF68" s="854">
        <v>34</v>
      </c>
      <c r="AG68" s="854"/>
      <c r="AH68" s="854"/>
      <c r="AI68" s="854"/>
      <c r="AJ68" s="854"/>
      <c r="AK68" s="854">
        <v>30</v>
      </c>
      <c r="AL68" s="854"/>
      <c r="AM68" s="854"/>
      <c r="AN68" s="854"/>
      <c r="AO68" s="854"/>
      <c r="AP68" s="854">
        <v>457</v>
      </c>
      <c r="AQ68" s="854"/>
      <c r="AR68" s="854"/>
      <c r="AS68" s="854"/>
      <c r="AT68" s="854"/>
      <c r="AU68" s="854">
        <v>335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540</v>
      </c>
      <c r="C69" s="862"/>
      <c r="D69" s="862"/>
      <c r="E69" s="862"/>
      <c r="F69" s="862"/>
      <c r="G69" s="862"/>
      <c r="H69" s="862"/>
      <c r="I69" s="862"/>
      <c r="J69" s="862"/>
      <c r="K69" s="862"/>
      <c r="L69" s="862"/>
      <c r="M69" s="862"/>
      <c r="N69" s="862"/>
      <c r="O69" s="862"/>
      <c r="P69" s="863"/>
      <c r="Q69" s="864">
        <v>8206</v>
      </c>
      <c r="R69" s="819"/>
      <c r="S69" s="819"/>
      <c r="T69" s="819"/>
      <c r="U69" s="819"/>
      <c r="V69" s="819">
        <v>7544</v>
      </c>
      <c r="W69" s="819"/>
      <c r="X69" s="819"/>
      <c r="Y69" s="819"/>
      <c r="Z69" s="819"/>
      <c r="AA69" s="819">
        <v>662</v>
      </c>
      <c r="AB69" s="819"/>
      <c r="AC69" s="819"/>
      <c r="AD69" s="819"/>
      <c r="AE69" s="819"/>
      <c r="AF69" s="819">
        <v>662</v>
      </c>
      <c r="AG69" s="819"/>
      <c r="AH69" s="819"/>
      <c r="AI69" s="819"/>
      <c r="AJ69" s="819"/>
      <c r="AK69" s="819">
        <v>1650</v>
      </c>
      <c r="AL69" s="819"/>
      <c r="AM69" s="819"/>
      <c r="AN69" s="819"/>
      <c r="AO69" s="819"/>
      <c r="AP69" s="819" t="s">
        <v>480</v>
      </c>
      <c r="AQ69" s="819"/>
      <c r="AR69" s="819"/>
      <c r="AS69" s="819"/>
      <c r="AT69" s="819"/>
      <c r="AU69" s="819" t="s">
        <v>480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541</v>
      </c>
      <c r="C70" s="862"/>
      <c r="D70" s="862"/>
      <c r="E70" s="862"/>
      <c r="F70" s="862"/>
      <c r="G70" s="862"/>
      <c r="H70" s="862"/>
      <c r="I70" s="862"/>
      <c r="J70" s="862"/>
      <c r="K70" s="862"/>
      <c r="L70" s="862"/>
      <c r="M70" s="862"/>
      <c r="N70" s="862"/>
      <c r="O70" s="862"/>
      <c r="P70" s="863"/>
      <c r="Q70" s="864">
        <v>204</v>
      </c>
      <c r="R70" s="819"/>
      <c r="S70" s="819"/>
      <c r="T70" s="819"/>
      <c r="U70" s="819"/>
      <c r="V70" s="819">
        <v>176</v>
      </c>
      <c r="W70" s="819"/>
      <c r="X70" s="819"/>
      <c r="Y70" s="819"/>
      <c r="Z70" s="819"/>
      <c r="AA70" s="819">
        <v>28</v>
      </c>
      <c r="AB70" s="819"/>
      <c r="AC70" s="819"/>
      <c r="AD70" s="819"/>
      <c r="AE70" s="819"/>
      <c r="AF70" s="819">
        <v>27</v>
      </c>
      <c r="AG70" s="819"/>
      <c r="AH70" s="819"/>
      <c r="AI70" s="819"/>
      <c r="AJ70" s="819"/>
      <c r="AK70" s="819">
        <v>54</v>
      </c>
      <c r="AL70" s="819"/>
      <c r="AM70" s="819"/>
      <c r="AN70" s="819"/>
      <c r="AO70" s="819"/>
      <c r="AP70" s="819" t="s">
        <v>480</v>
      </c>
      <c r="AQ70" s="819"/>
      <c r="AR70" s="819"/>
      <c r="AS70" s="819"/>
      <c r="AT70" s="819"/>
      <c r="AU70" s="819" t="s">
        <v>480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542</v>
      </c>
      <c r="C71" s="862"/>
      <c r="D71" s="862"/>
      <c r="E71" s="862"/>
      <c r="F71" s="862"/>
      <c r="G71" s="862"/>
      <c r="H71" s="862"/>
      <c r="I71" s="862"/>
      <c r="J71" s="862"/>
      <c r="K71" s="862"/>
      <c r="L71" s="862"/>
      <c r="M71" s="862"/>
      <c r="N71" s="862"/>
      <c r="O71" s="862"/>
      <c r="P71" s="863"/>
      <c r="Q71" s="864">
        <v>107</v>
      </c>
      <c r="R71" s="819"/>
      <c r="S71" s="819"/>
      <c r="T71" s="819"/>
      <c r="U71" s="819"/>
      <c r="V71" s="819">
        <v>96</v>
      </c>
      <c r="W71" s="819"/>
      <c r="X71" s="819"/>
      <c r="Y71" s="819"/>
      <c r="Z71" s="819"/>
      <c r="AA71" s="819">
        <v>11</v>
      </c>
      <c r="AB71" s="819"/>
      <c r="AC71" s="819"/>
      <c r="AD71" s="819"/>
      <c r="AE71" s="819"/>
      <c r="AF71" s="819">
        <v>11</v>
      </c>
      <c r="AG71" s="819"/>
      <c r="AH71" s="819"/>
      <c r="AI71" s="819"/>
      <c r="AJ71" s="819"/>
      <c r="AK71" s="819" t="s">
        <v>480</v>
      </c>
      <c r="AL71" s="819"/>
      <c r="AM71" s="819"/>
      <c r="AN71" s="819"/>
      <c r="AO71" s="819"/>
      <c r="AP71" s="819" t="s">
        <v>480</v>
      </c>
      <c r="AQ71" s="819"/>
      <c r="AR71" s="819"/>
      <c r="AS71" s="819"/>
      <c r="AT71" s="819"/>
      <c r="AU71" s="819" t="s">
        <v>480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543</v>
      </c>
      <c r="C72" s="862"/>
      <c r="D72" s="862"/>
      <c r="E72" s="862"/>
      <c r="F72" s="862"/>
      <c r="G72" s="862"/>
      <c r="H72" s="862"/>
      <c r="I72" s="862"/>
      <c r="J72" s="862"/>
      <c r="K72" s="862"/>
      <c r="L72" s="862"/>
      <c r="M72" s="862"/>
      <c r="N72" s="862"/>
      <c r="O72" s="862"/>
      <c r="P72" s="863"/>
      <c r="Q72" s="864">
        <v>223048</v>
      </c>
      <c r="R72" s="819"/>
      <c r="S72" s="819"/>
      <c r="T72" s="819"/>
      <c r="U72" s="819"/>
      <c r="V72" s="819">
        <v>217428</v>
      </c>
      <c r="W72" s="819"/>
      <c r="X72" s="819"/>
      <c r="Y72" s="819"/>
      <c r="Z72" s="819"/>
      <c r="AA72" s="819">
        <v>5620</v>
      </c>
      <c r="AB72" s="819"/>
      <c r="AC72" s="819"/>
      <c r="AD72" s="819"/>
      <c r="AE72" s="819"/>
      <c r="AF72" s="819">
        <v>5620</v>
      </c>
      <c r="AG72" s="819"/>
      <c r="AH72" s="819"/>
      <c r="AI72" s="819"/>
      <c r="AJ72" s="819"/>
      <c r="AK72" s="819">
        <v>1845</v>
      </c>
      <c r="AL72" s="819"/>
      <c r="AM72" s="819"/>
      <c r="AN72" s="819"/>
      <c r="AO72" s="819"/>
      <c r="AP72" s="819" t="s">
        <v>480</v>
      </c>
      <c r="AQ72" s="819"/>
      <c r="AR72" s="819"/>
      <c r="AS72" s="819"/>
      <c r="AT72" s="819"/>
      <c r="AU72" s="819" t="s">
        <v>480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554</v>
      </c>
      <c r="C73" s="862"/>
      <c r="D73" s="862"/>
      <c r="E73" s="862"/>
      <c r="F73" s="862"/>
      <c r="G73" s="862"/>
      <c r="H73" s="862"/>
      <c r="I73" s="862"/>
      <c r="J73" s="862"/>
      <c r="K73" s="862"/>
      <c r="L73" s="862"/>
      <c r="M73" s="862"/>
      <c r="N73" s="862"/>
      <c r="O73" s="862"/>
      <c r="P73" s="863"/>
      <c r="Q73" s="864">
        <v>260</v>
      </c>
      <c r="R73" s="819"/>
      <c r="S73" s="819"/>
      <c r="T73" s="819"/>
      <c r="U73" s="819"/>
      <c r="V73" s="819">
        <v>173</v>
      </c>
      <c r="W73" s="819"/>
      <c r="X73" s="819"/>
      <c r="Y73" s="819"/>
      <c r="Z73" s="819"/>
      <c r="AA73" s="819">
        <v>87</v>
      </c>
      <c r="AB73" s="819"/>
      <c r="AC73" s="819"/>
      <c r="AD73" s="819"/>
      <c r="AE73" s="819"/>
      <c r="AF73" s="819">
        <v>87</v>
      </c>
      <c r="AG73" s="819"/>
      <c r="AH73" s="819"/>
      <c r="AI73" s="819"/>
      <c r="AJ73" s="819"/>
      <c r="AK73" s="819" t="s">
        <v>480</v>
      </c>
      <c r="AL73" s="819"/>
      <c r="AM73" s="819"/>
      <c r="AN73" s="819"/>
      <c r="AO73" s="819"/>
      <c r="AP73" s="819" t="s">
        <v>480</v>
      </c>
      <c r="AQ73" s="819"/>
      <c r="AR73" s="819"/>
      <c r="AS73" s="819"/>
      <c r="AT73" s="819"/>
      <c r="AU73" s="819" t="s">
        <v>480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6441</v>
      </c>
      <c r="AG88" s="830"/>
      <c r="AH88" s="830"/>
      <c r="AI88" s="830"/>
      <c r="AJ88" s="830"/>
      <c r="AK88" s="827"/>
      <c r="AL88" s="827"/>
      <c r="AM88" s="827"/>
      <c r="AN88" s="827"/>
      <c r="AO88" s="827"/>
      <c r="AP88" s="830">
        <v>457</v>
      </c>
      <c r="AQ88" s="830"/>
      <c r="AR88" s="830"/>
      <c r="AS88" s="830"/>
      <c r="AT88" s="830"/>
      <c r="AU88" s="830">
        <v>335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549</v>
      </c>
      <c r="CS102" s="838"/>
      <c r="CT102" s="838"/>
      <c r="CU102" s="838"/>
      <c r="CV102" s="881"/>
      <c r="CW102" s="880">
        <v>229</v>
      </c>
      <c r="CX102" s="838"/>
      <c r="CY102" s="838"/>
      <c r="CZ102" s="838"/>
      <c r="DA102" s="881"/>
      <c r="DB102" s="880">
        <v>100</v>
      </c>
      <c r="DC102" s="838"/>
      <c r="DD102" s="838"/>
      <c r="DE102" s="838"/>
      <c r="DF102" s="881"/>
      <c r="DG102" s="880">
        <v>1544</v>
      </c>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284</v>
      </c>
      <c r="AG109" s="883"/>
      <c r="AH109" s="883"/>
      <c r="AI109" s="883"/>
      <c r="AJ109" s="884"/>
      <c r="AK109" s="882" t="s">
        <v>283</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284</v>
      </c>
      <c r="BW109" s="883"/>
      <c r="BX109" s="883"/>
      <c r="BY109" s="883"/>
      <c r="BZ109" s="884"/>
      <c r="CA109" s="882" t="s">
        <v>283</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284</v>
      </c>
      <c r="DM109" s="883"/>
      <c r="DN109" s="883"/>
      <c r="DO109" s="883"/>
      <c r="DP109" s="884"/>
      <c r="DQ109" s="882" t="s">
        <v>283</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7593195</v>
      </c>
      <c r="AB110" s="890"/>
      <c r="AC110" s="890"/>
      <c r="AD110" s="890"/>
      <c r="AE110" s="891"/>
      <c r="AF110" s="892">
        <v>7640573</v>
      </c>
      <c r="AG110" s="890"/>
      <c r="AH110" s="890"/>
      <c r="AI110" s="890"/>
      <c r="AJ110" s="891"/>
      <c r="AK110" s="892">
        <v>7044530</v>
      </c>
      <c r="AL110" s="890"/>
      <c r="AM110" s="890"/>
      <c r="AN110" s="890"/>
      <c r="AO110" s="891"/>
      <c r="AP110" s="893">
        <v>16.2</v>
      </c>
      <c r="AQ110" s="894"/>
      <c r="AR110" s="894"/>
      <c r="AS110" s="894"/>
      <c r="AT110" s="895"/>
      <c r="AU110" s="896" t="s">
        <v>60</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80648640</v>
      </c>
      <c r="BR110" s="927"/>
      <c r="BS110" s="927"/>
      <c r="BT110" s="927"/>
      <c r="BU110" s="927"/>
      <c r="BV110" s="927">
        <v>75484537</v>
      </c>
      <c r="BW110" s="927"/>
      <c r="BX110" s="927"/>
      <c r="BY110" s="927"/>
      <c r="BZ110" s="927"/>
      <c r="CA110" s="927">
        <v>73249124</v>
      </c>
      <c r="CB110" s="927"/>
      <c r="CC110" s="927"/>
      <c r="CD110" s="927"/>
      <c r="CE110" s="927"/>
      <c r="CF110" s="941">
        <v>168.4</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406</v>
      </c>
      <c r="DH110" s="927"/>
      <c r="DI110" s="927"/>
      <c r="DJ110" s="927"/>
      <c r="DK110" s="927"/>
      <c r="DL110" s="927" t="s">
        <v>406</v>
      </c>
      <c r="DM110" s="927"/>
      <c r="DN110" s="927"/>
      <c r="DO110" s="927"/>
      <c r="DP110" s="927"/>
      <c r="DQ110" s="927" t="s">
        <v>406</v>
      </c>
      <c r="DR110" s="927"/>
      <c r="DS110" s="927"/>
      <c r="DT110" s="927"/>
      <c r="DU110" s="927"/>
      <c r="DV110" s="928" t="s">
        <v>406</v>
      </c>
      <c r="DW110" s="928"/>
      <c r="DX110" s="928"/>
      <c r="DY110" s="928"/>
      <c r="DZ110" s="929"/>
    </row>
    <row r="111" spans="1:131" s="197"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109</v>
      </c>
      <c r="AB111" s="934"/>
      <c r="AC111" s="934"/>
      <c r="AD111" s="934"/>
      <c r="AE111" s="935"/>
      <c r="AF111" s="936" t="s">
        <v>109</v>
      </c>
      <c r="AG111" s="934"/>
      <c r="AH111" s="934"/>
      <c r="AI111" s="934"/>
      <c r="AJ111" s="935"/>
      <c r="AK111" s="936">
        <v>36721</v>
      </c>
      <c r="AL111" s="934"/>
      <c r="AM111" s="934"/>
      <c r="AN111" s="934"/>
      <c r="AO111" s="935"/>
      <c r="AP111" s="937">
        <v>0.1</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514004</v>
      </c>
      <c r="BR111" s="920"/>
      <c r="BS111" s="920"/>
      <c r="BT111" s="920"/>
      <c r="BU111" s="920"/>
      <c r="BV111" s="920">
        <v>411754</v>
      </c>
      <c r="BW111" s="920"/>
      <c r="BX111" s="920"/>
      <c r="BY111" s="920"/>
      <c r="BZ111" s="920"/>
      <c r="CA111" s="920">
        <v>300069</v>
      </c>
      <c r="CB111" s="920"/>
      <c r="CC111" s="920"/>
      <c r="CD111" s="920"/>
      <c r="CE111" s="920"/>
      <c r="CF111" s="914">
        <v>0.7</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410</v>
      </c>
      <c r="DH111" s="920"/>
      <c r="DI111" s="920"/>
      <c r="DJ111" s="920"/>
      <c r="DK111" s="920"/>
      <c r="DL111" s="920" t="s">
        <v>410</v>
      </c>
      <c r="DM111" s="920"/>
      <c r="DN111" s="920"/>
      <c r="DO111" s="920"/>
      <c r="DP111" s="920"/>
      <c r="DQ111" s="920" t="s">
        <v>410</v>
      </c>
      <c r="DR111" s="920"/>
      <c r="DS111" s="920"/>
      <c r="DT111" s="920"/>
      <c r="DU111" s="920"/>
      <c r="DV111" s="921" t="s">
        <v>410</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193725</v>
      </c>
      <c r="AB112" s="959"/>
      <c r="AC112" s="959"/>
      <c r="AD112" s="959"/>
      <c r="AE112" s="960"/>
      <c r="AF112" s="961">
        <v>204667</v>
      </c>
      <c r="AG112" s="959"/>
      <c r="AH112" s="959"/>
      <c r="AI112" s="959"/>
      <c r="AJ112" s="960"/>
      <c r="AK112" s="961">
        <v>221333</v>
      </c>
      <c r="AL112" s="959"/>
      <c r="AM112" s="959"/>
      <c r="AN112" s="959"/>
      <c r="AO112" s="960"/>
      <c r="AP112" s="962">
        <v>0.5</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27901067</v>
      </c>
      <c r="BR112" s="920"/>
      <c r="BS112" s="920"/>
      <c r="BT112" s="920"/>
      <c r="BU112" s="920"/>
      <c r="BV112" s="920">
        <v>26204441</v>
      </c>
      <c r="BW112" s="920"/>
      <c r="BX112" s="920"/>
      <c r="BY112" s="920"/>
      <c r="BZ112" s="920"/>
      <c r="CA112" s="920">
        <v>25384127</v>
      </c>
      <c r="CB112" s="920"/>
      <c r="CC112" s="920"/>
      <c r="CD112" s="920"/>
      <c r="CE112" s="920"/>
      <c r="CF112" s="914">
        <v>58.4</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410</v>
      </c>
      <c r="DH112" s="920"/>
      <c r="DI112" s="920"/>
      <c r="DJ112" s="920"/>
      <c r="DK112" s="920"/>
      <c r="DL112" s="920" t="s">
        <v>410</v>
      </c>
      <c r="DM112" s="920"/>
      <c r="DN112" s="920"/>
      <c r="DO112" s="920"/>
      <c r="DP112" s="920"/>
      <c r="DQ112" s="920" t="s">
        <v>410</v>
      </c>
      <c r="DR112" s="920"/>
      <c r="DS112" s="920"/>
      <c r="DT112" s="920"/>
      <c r="DU112" s="920"/>
      <c r="DV112" s="921" t="s">
        <v>410</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2027938</v>
      </c>
      <c r="AB113" s="934"/>
      <c r="AC113" s="934"/>
      <c r="AD113" s="934"/>
      <c r="AE113" s="935"/>
      <c r="AF113" s="936">
        <v>2043813</v>
      </c>
      <c r="AG113" s="934"/>
      <c r="AH113" s="934"/>
      <c r="AI113" s="934"/>
      <c r="AJ113" s="935"/>
      <c r="AK113" s="936">
        <v>2040084</v>
      </c>
      <c r="AL113" s="934"/>
      <c r="AM113" s="934"/>
      <c r="AN113" s="934"/>
      <c r="AO113" s="935"/>
      <c r="AP113" s="937">
        <v>4.7</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549975</v>
      </c>
      <c r="BR113" s="920"/>
      <c r="BS113" s="920"/>
      <c r="BT113" s="920"/>
      <c r="BU113" s="920"/>
      <c r="BV113" s="920">
        <v>443081</v>
      </c>
      <c r="BW113" s="920"/>
      <c r="BX113" s="920"/>
      <c r="BY113" s="920"/>
      <c r="BZ113" s="920"/>
      <c r="CA113" s="920">
        <v>334658</v>
      </c>
      <c r="CB113" s="920"/>
      <c r="CC113" s="920"/>
      <c r="CD113" s="920"/>
      <c r="CE113" s="920"/>
      <c r="CF113" s="914">
        <v>0.8</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410</v>
      </c>
      <c r="DH113" s="959"/>
      <c r="DI113" s="959"/>
      <c r="DJ113" s="959"/>
      <c r="DK113" s="960"/>
      <c r="DL113" s="961" t="s">
        <v>410</v>
      </c>
      <c r="DM113" s="959"/>
      <c r="DN113" s="959"/>
      <c r="DO113" s="959"/>
      <c r="DP113" s="960"/>
      <c r="DQ113" s="961" t="s">
        <v>410</v>
      </c>
      <c r="DR113" s="959"/>
      <c r="DS113" s="959"/>
      <c r="DT113" s="959"/>
      <c r="DU113" s="960"/>
      <c r="DV113" s="962" t="s">
        <v>410</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114351</v>
      </c>
      <c r="AB114" s="959"/>
      <c r="AC114" s="959"/>
      <c r="AD114" s="959"/>
      <c r="AE114" s="960"/>
      <c r="AF114" s="961">
        <v>114352</v>
      </c>
      <c r="AG114" s="959"/>
      <c r="AH114" s="959"/>
      <c r="AI114" s="959"/>
      <c r="AJ114" s="960"/>
      <c r="AK114" s="961">
        <v>114352</v>
      </c>
      <c r="AL114" s="959"/>
      <c r="AM114" s="959"/>
      <c r="AN114" s="959"/>
      <c r="AO114" s="960"/>
      <c r="AP114" s="962">
        <v>0.3</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13914028</v>
      </c>
      <c r="BR114" s="920"/>
      <c r="BS114" s="920"/>
      <c r="BT114" s="920"/>
      <c r="BU114" s="920"/>
      <c r="BV114" s="920">
        <v>12798223</v>
      </c>
      <c r="BW114" s="920"/>
      <c r="BX114" s="920"/>
      <c r="BY114" s="920"/>
      <c r="BZ114" s="920"/>
      <c r="CA114" s="920">
        <v>12039631</v>
      </c>
      <c r="CB114" s="920"/>
      <c r="CC114" s="920"/>
      <c r="CD114" s="920"/>
      <c r="CE114" s="920"/>
      <c r="CF114" s="914">
        <v>27.7</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410</v>
      </c>
      <c r="DH114" s="959"/>
      <c r="DI114" s="959"/>
      <c r="DJ114" s="959"/>
      <c r="DK114" s="960"/>
      <c r="DL114" s="961" t="s">
        <v>410</v>
      </c>
      <c r="DM114" s="959"/>
      <c r="DN114" s="959"/>
      <c r="DO114" s="959"/>
      <c r="DP114" s="960"/>
      <c r="DQ114" s="961" t="s">
        <v>410</v>
      </c>
      <c r="DR114" s="959"/>
      <c r="DS114" s="959"/>
      <c r="DT114" s="959"/>
      <c r="DU114" s="960"/>
      <c r="DV114" s="962" t="s">
        <v>410</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80718</v>
      </c>
      <c r="AB115" s="934"/>
      <c r="AC115" s="934"/>
      <c r="AD115" s="934"/>
      <c r="AE115" s="935"/>
      <c r="AF115" s="936">
        <v>63050</v>
      </c>
      <c r="AG115" s="934"/>
      <c r="AH115" s="934"/>
      <c r="AI115" s="934"/>
      <c r="AJ115" s="935"/>
      <c r="AK115" s="936">
        <v>61837</v>
      </c>
      <c r="AL115" s="934"/>
      <c r="AM115" s="934"/>
      <c r="AN115" s="934"/>
      <c r="AO115" s="935"/>
      <c r="AP115" s="937">
        <v>0.1</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v>880403</v>
      </c>
      <c r="BR115" s="920"/>
      <c r="BS115" s="920"/>
      <c r="BT115" s="920"/>
      <c r="BU115" s="920"/>
      <c r="BV115" s="920">
        <v>157598</v>
      </c>
      <c r="BW115" s="920"/>
      <c r="BX115" s="920"/>
      <c r="BY115" s="920"/>
      <c r="BZ115" s="920"/>
      <c r="CA115" s="920">
        <v>173284</v>
      </c>
      <c r="CB115" s="920"/>
      <c r="CC115" s="920"/>
      <c r="CD115" s="920"/>
      <c r="CE115" s="920"/>
      <c r="CF115" s="914">
        <v>0.4</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89178</v>
      </c>
      <c r="DH115" s="959"/>
      <c r="DI115" s="959"/>
      <c r="DJ115" s="959"/>
      <c r="DK115" s="960"/>
      <c r="DL115" s="961">
        <v>50296</v>
      </c>
      <c r="DM115" s="959"/>
      <c r="DN115" s="959"/>
      <c r="DO115" s="959"/>
      <c r="DP115" s="960"/>
      <c r="DQ115" s="961">
        <v>1538</v>
      </c>
      <c r="DR115" s="959"/>
      <c r="DS115" s="959"/>
      <c r="DT115" s="959"/>
      <c r="DU115" s="960"/>
      <c r="DV115" s="962">
        <v>0</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410</v>
      </c>
      <c r="AB116" s="959"/>
      <c r="AC116" s="959"/>
      <c r="AD116" s="959"/>
      <c r="AE116" s="960"/>
      <c r="AF116" s="961" t="s">
        <v>410</v>
      </c>
      <c r="AG116" s="959"/>
      <c r="AH116" s="959"/>
      <c r="AI116" s="959"/>
      <c r="AJ116" s="960"/>
      <c r="AK116" s="961" t="s">
        <v>410</v>
      </c>
      <c r="AL116" s="959"/>
      <c r="AM116" s="959"/>
      <c r="AN116" s="959"/>
      <c r="AO116" s="960"/>
      <c r="AP116" s="962" t="s">
        <v>410</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410</v>
      </c>
      <c r="BR116" s="920"/>
      <c r="BS116" s="920"/>
      <c r="BT116" s="920"/>
      <c r="BU116" s="920"/>
      <c r="BV116" s="920" t="s">
        <v>410</v>
      </c>
      <c r="BW116" s="920"/>
      <c r="BX116" s="920"/>
      <c r="BY116" s="920"/>
      <c r="BZ116" s="920"/>
      <c r="CA116" s="920" t="s">
        <v>410</v>
      </c>
      <c r="CB116" s="920"/>
      <c r="CC116" s="920"/>
      <c r="CD116" s="920"/>
      <c r="CE116" s="920"/>
      <c r="CF116" s="914" t="s">
        <v>410</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410</v>
      </c>
      <c r="DH116" s="959"/>
      <c r="DI116" s="959"/>
      <c r="DJ116" s="959"/>
      <c r="DK116" s="960"/>
      <c r="DL116" s="961" t="s">
        <v>410</v>
      </c>
      <c r="DM116" s="959"/>
      <c r="DN116" s="959"/>
      <c r="DO116" s="959"/>
      <c r="DP116" s="960"/>
      <c r="DQ116" s="961" t="s">
        <v>410</v>
      </c>
      <c r="DR116" s="959"/>
      <c r="DS116" s="959"/>
      <c r="DT116" s="959"/>
      <c r="DU116" s="960"/>
      <c r="DV116" s="962" t="s">
        <v>410</v>
      </c>
      <c r="DW116" s="963"/>
      <c r="DX116" s="963"/>
      <c r="DY116" s="963"/>
      <c r="DZ116" s="964"/>
    </row>
    <row r="117" spans="1:130" s="197" customFormat="1" ht="26.25" customHeight="1">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10009927</v>
      </c>
      <c r="AB117" s="966"/>
      <c r="AC117" s="966"/>
      <c r="AD117" s="966"/>
      <c r="AE117" s="967"/>
      <c r="AF117" s="965">
        <v>10066455</v>
      </c>
      <c r="AG117" s="966"/>
      <c r="AH117" s="966"/>
      <c r="AI117" s="966"/>
      <c r="AJ117" s="967"/>
      <c r="AK117" s="965">
        <v>9518857</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429</v>
      </c>
      <c r="BR117" s="986"/>
      <c r="BS117" s="986"/>
      <c r="BT117" s="986"/>
      <c r="BU117" s="986"/>
      <c r="BV117" s="986" t="s">
        <v>429</v>
      </c>
      <c r="BW117" s="986"/>
      <c r="BX117" s="986"/>
      <c r="BY117" s="986"/>
      <c r="BZ117" s="986"/>
      <c r="CA117" s="986" t="s">
        <v>429</v>
      </c>
      <c r="CB117" s="986"/>
      <c r="CC117" s="986"/>
      <c r="CD117" s="986"/>
      <c r="CE117" s="986"/>
      <c r="CF117" s="914" t="s">
        <v>429</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429</v>
      </c>
      <c r="DH117" s="959"/>
      <c r="DI117" s="959"/>
      <c r="DJ117" s="959"/>
      <c r="DK117" s="960"/>
      <c r="DL117" s="961" t="s">
        <v>429</v>
      </c>
      <c r="DM117" s="959"/>
      <c r="DN117" s="959"/>
      <c r="DO117" s="959"/>
      <c r="DP117" s="960"/>
      <c r="DQ117" s="961" t="s">
        <v>429</v>
      </c>
      <c r="DR117" s="959"/>
      <c r="DS117" s="959"/>
      <c r="DT117" s="959"/>
      <c r="DU117" s="960"/>
      <c r="DV117" s="962" t="s">
        <v>429</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284</v>
      </c>
      <c r="AG118" s="883"/>
      <c r="AH118" s="883"/>
      <c r="AI118" s="883"/>
      <c r="AJ118" s="884"/>
      <c r="AK118" s="882" t="s">
        <v>283</v>
      </c>
      <c r="AL118" s="883"/>
      <c r="AM118" s="883"/>
      <c r="AN118" s="883"/>
      <c r="AO118" s="884"/>
      <c r="AP118" s="990" t="s">
        <v>400</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431</v>
      </c>
      <c r="BP118" s="994"/>
      <c r="BQ118" s="985">
        <v>124408117</v>
      </c>
      <c r="BR118" s="986"/>
      <c r="BS118" s="986"/>
      <c r="BT118" s="986"/>
      <c r="BU118" s="986"/>
      <c r="BV118" s="986">
        <v>115499634</v>
      </c>
      <c r="BW118" s="986"/>
      <c r="BX118" s="986"/>
      <c r="BY118" s="986"/>
      <c r="BZ118" s="986"/>
      <c r="CA118" s="986">
        <v>111480893</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8358065</v>
      </c>
      <c r="BR119" s="927"/>
      <c r="BS119" s="927"/>
      <c r="BT119" s="927"/>
      <c r="BU119" s="927"/>
      <c r="BV119" s="927">
        <v>10661257</v>
      </c>
      <c r="BW119" s="927"/>
      <c r="BX119" s="927"/>
      <c r="BY119" s="927"/>
      <c r="BZ119" s="927"/>
      <c r="CA119" s="927">
        <v>11052813</v>
      </c>
      <c r="CB119" s="927"/>
      <c r="CC119" s="927"/>
      <c r="CD119" s="927"/>
      <c r="CE119" s="927"/>
      <c r="CF119" s="941">
        <v>25.4</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424826</v>
      </c>
      <c r="DH119" s="998"/>
      <c r="DI119" s="998"/>
      <c r="DJ119" s="998"/>
      <c r="DK119" s="999"/>
      <c r="DL119" s="1000">
        <v>361458</v>
      </c>
      <c r="DM119" s="998"/>
      <c r="DN119" s="998"/>
      <c r="DO119" s="998"/>
      <c r="DP119" s="999"/>
      <c r="DQ119" s="1000">
        <v>298531</v>
      </c>
      <c r="DR119" s="998"/>
      <c r="DS119" s="998"/>
      <c r="DT119" s="998"/>
      <c r="DU119" s="999"/>
      <c r="DV119" s="1001">
        <v>0.7</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14537964</v>
      </c>
      <c r="BR120" s="920"/>
      <c r="BS120" s="920"/>
      <c r="BT120" s="920"/>
      <c r="BU120" s="920"/>
      <c r="BV120" s="920">
        <v>12824263</v>
      </c>
      <c r="BW120" s="920"/>
      <c r="BX120" s="920"/>
      <c r="BY120" s="920"/>
      <c r="BZ120" s="920"/>
      <c r="CA120" s="920">
        <v>12546531</v>
      </c>
      <c r="CB120" s="920"/>
      <c r="CC120" s="920"/>
      <c r="CD120" s="920"/>
      <c r="CE120" s="920"/>
      <c r="CF120" s="914">
        <v>28.9</v>
      </c>
      <c r="CG120" s="915"/>
      <c r="CH120" s="915"/>
      <c r="CI120" s="915"/>
      <c r="CJ120" s="915"/>
      <c r="CK120" s="1013" t="s">
        <v>437</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27494908</v>
      </c>
      <c r="DH120" s="927"/>
      <c r="DI120" s="927"/>
      <c r="DJ120" s="927"/>
      <c r="DK120" s="927"/>
      <c r="DL120" s="927">
        <v>25838781</v>
      </c>
      <c r="DM120" s="927"/>
      <c r="DN120" s="927"/>
      <c r="DO120" s="927"/>
      <c r="DP120" s="927"/>
      <c r="DQ120" s="927">
        <v>25068735</v>
      </c>
      <c r="DR120" s="927"/>
      <c r="DS120" s="927"/>
      <c r="DT120" s="927"/>
      <c r="DU120" s="927"/>
      <c r="DV120" s="928">
        <v>57.6</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109</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68000517</v>
      </c>
      <c r="BR121" s="986"/>
      <c r="BS121" s="986"/>
      <c r="BT121" s="986"/>
      <c r="BU121" s="986"/>
      <c r="BV121" s="986">
        <v>66960929</v>
      </c>
      <c r="BW121" s="986"/>
      <c r="BX121" s="986"/>
      <c r="BY121" s="986"/>
      <c r="BZ121" s="986"/>
      <c r="CA121" s="986">
        <v>65365518</v>
      </c>
      <c r="CB121" s="986"/>
      <c r="CC121" s="986"/>
      <c r="CD121" s="986"/>
      <c r="CE121" s="986"/>
      <c r="CF121" s="1024">
        <v>150.30000000000001</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v>406159</v>
      </c>
      <c r="DH121" s="920"/>
      <c r="DI121" s="920"/>
      <c r="DJ121" s="920"/>
      <c r="DK121" s="920"/>
      <c r="DL121" s="920">
        <v>365660</v>
      </c>
      <c r="DM121" s="920"/>
      <c r="DN121" s="920"/>
      <c r="DO121" s="920"/>
      <c r="DP121" s="920"/>
      <c r="DQ121" s="920">
        <v>315392</v>
      </c>
      <c r="DR121" s="920"/>
      <c r="DS121" s="920"/>
      <c r="DT121" s="920"/>
      <c r="DU121" s="920"/>
      <c r="DV121" s="921">
        <v>0.7</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440</v>
      </c>
      <c r="BP122" s="994"/>
      <c r="BQ122" s="1034">
        <v>90896546</v>
      </c>
      <c r="BR122" s="1035"/>
      <c r="BS122" s="1035"/>
      <c r="BT122" s="1035"/>
      <c r="BU122" s="1035"/>
      <c r="BV122" s="1035">
        <v>90446449</v>
      </c>
      <c r="BW122" s="1035"/>
      <c r="BX122" s="1035"/>
      <c r="BY122" s="1035"/>
      <c r="BZ122" s="1035"/>
      <c r="CA122" s="1035">
        <v>88964862</v>
      </c>
      <c r="CB122" s="1035"/>
      <c r="CC122" s="1035"/>
      <c r="CD122" s="1035"/>
      <c r="CE122" s="1035"/>
      <c r="CF122" s="987"/>
      <c r="CG122" s="988"/>
      <c r="CH122" s="988"/>
      <c r="CI122" s="988"/>
      <c r="CJ122" s="989"/>
      <c r="CK122" s="1016"/>
      <c r="CL122" s="1017"/>
      <c r="CM122" s="1017"/>
      <c r="CN122" s="1017"/>
      <c r="CO122" s="1018"/>
      <c r="CP122" s="1007" t="s">
        <v>441</v>
      </c>
      <c r="CQ122" s="1008"/>
      <c r="CR122" s="1008"/>
      <c r="CS122" s="1008"/>
      <c r="CT122" s="1008"/>
      <c r="CU122" s="1008"/>
      <c r="CV122" s="1008"/>
      <c r="CW122" s="1008"/>
      <c r="CX122" s="1008"/>
      <c r="CY122" s="1008"/>
      <c r="CZ122" s="1008"/>
      <c r="DA122" s="1008"/>
      <c r="DB122" s="1008"/>
      <c r="DC122" s="1008"/>
      <c r="DD122" s="1008"/>
      <c r="DE122" s="1008"/>
      <c r="DF122" s="1009"/>
      <c r="DG122" s="919" t="s">
        <v>442</v>
      </c>
      <c r="DH122" s="920"/>
      <c r="DI122" s="920"/>
      <c r="DJ122" s="920"/>
      <c r="DK122" s="920"/>
      <c r="DL122" s="920" t="s">
        <v>442</v>
      </c>
      <c r="DM122" s="920"/>
      <c r="DN122" s="920"/>
      <c r="DO122" s="920"/>
      <c r="DP122" s="920"/>
      <c r="DQ122" s="920" t="s">
        <v>442</v>
      </c>
      <c r="DR122" s="920"/>
      <c r="DS122" s="920"/>
      <c r="DT122" s="920"/>
      <c r="DU122" s="920"/>
      <c r="DV122" s="921" t="s">
        <v>442</v>
      </c>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442</v>
      </c>
      <c r="AB123" s="959"/>
      <c r="AC123" s="959"/>
      <c r="AD123" s="959"/>
      <c r="AE123" s="960"/>
      <c r="AF123" s="961" t="s">
        <v>442</v>
      </c>
      <c r="AG123" s="959"/>
      <c r="AH123" s="959"/>
      <c r="AI123" s="959"/>
      <c r="AJ123" s="960"/>
      <c r="AK123" s="961" t="s">
        <v>442</v>
      </c>
      <c r="AL123" s="959"/>
      <c r="AM123" s="959"/>
      <c r="AN123" s="959"/>
      <c r="AO123" s="960"/>
      <c r="AP123" s="962" t="s">
        <v>442</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86.8</v>
      </c>
      <c r="BR123" s="1027"/>
      <c r="BS123" s="1027"/>
      <c r="BT123" s="1027"/>
      <c r="BU123" s="1027"/>
      <c r="BV123" s="1027">
        <v>65.8</v>
      </c>
      <c r="BW123" s="1027"/>
      <c r="BX123" s="1027"/>
      <c r="BY123" s="1027"/>
      <c r="BZ123" s="1027"/>
      <c r="CA123" s="1027">
        <v>51.7</v>
      </c>
      <c r="CB123" s="1027"/>
      <c r="CC123" s="1027"/>
      <c r="CD123" s="1027"/>
      <c r="CE123" s="1027"/>
      <c r="CF123" s="1028"/>
      <c r="CG123" s="1029"/>
      <c r="CH123" s="1029"/>
      <c r="CI123" s="1029"/>
      <c r="CJ123" s="1030"/>
      <c r="CK123" s="1016"/>
      <c r="CL123" s="1017"/>
      <c r="CM123" s="1017"/>
      <c r="CN123" s="1017"/>
      <c r="CO123" s="1018"/>
      <c r="CP123" s="1007" t="s">
        <v>444</v>
      </c>
      <c r="CQ123" s="1008"/>
      <c r="CR123" s="1008"/>
      <c r="CS123" s="1008"/>
      <c r="CT123" s="1008"/>
      <c r="CU123" s="1008"/>
      <c r="CV123" s="1008"/>
      <c r="CW123" s="1008"/>
      <c r="CX123" s="1008"/>
      <c r="CY123" s="1008"/>
      <c r="CZ123" s="1008"/>
      <c r="DA123" s="1008"/>
      <c r="DB123" s="1008"/>
      <c r="DC123" s="1008"/>
      <c r="DD123" s="1008"/>
      <c r="DE123" s="1008"/>
      <c r="DF123" s="1009"/>
      <c r="DG123" s="958" t="s">
        <v>442</v>
      </c>
      <c r="DH123" s="959"/>
      <c r="DI123" s="959"/>
      <c r="DJ123" s="959"/>
      <c r="DK123" s="960"/>
      <c r="DL123" s="961" t="s">
        <v>442</v>
      </c>
      <c r="DM123" s="959"/>
      <c r="DN123" s="959"/>
      <c r="DO123" s="959"/>
      <c r="DP123" s="960"/>
      <c r="DQ123" s="961" t="s">
        <v>442</v>
      </c>
      <c r="DR123" s="959"/>
      <c r="DS123" s="959"/>
      <c r="DT123" s="959"/>
      <c r="DU123" s="960"/>
      <c r="DV123" s="962" t="s">
        <v>442</v>
      </c>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442</v>
      </c>
      <c r="AB124" s="959"/>
      <c r="AC124" s="959"/>
      <c r="AD124" s="959"/>
      <c r="AE124" s="960"/>
      <c r="AF124" s="961" t="s">
        <v>442</v>
      </c>
      <c r="AG124" s="959"/>
      <c r="AH124" s="959"/>
      <c r="AI124" s="959"/>
      <c r="AJ124" s="960"/>
      <c r="AK124" s="961" t="s">
        <v>442</v>
      </c>
      <c r="AL124" s="959"/>
      <c r="AM124" s="959"/>
      <c r="AN124" s="959"/>
      <c r="AO124" s="960"/>
      <c r="AP124" s="962" t="s">
        <v>442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442</v>
      </c>
      <c r="DH124" s="998"/>
      <c r="DI124" s="998"/>
      <c r="DJ124" s="998"/>
      <c r="DK124" s="999"/>
      <c r="DL124" s="1000" t="s">
        <v>442</v>
      </c>
      <c r="DM124" s="998"/>
      <c r="DN124" s="998"/>
      <c r="DO124" s="998"/>
      <c r="DP124" s="999"/>
      <c r="DQ124" s="1000" t="s">
        <v>442</v>
      </c>
      <c r="DR124" s="998"/>
      <c r="DS124" s="998"/>
      <c r="DT124" s="998"/>
      <c r="DU124" s="999"/>
      <c r="DV124" s="1001" t="s">
        <v>442</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442</v>
      </c>
      <c r="AB125" s="959"/>
      <c r="AC125" s="959"/>
      <c r="AD125" s="959"/>
      <c r="AE125" s="960"/>
      <c r="AF125" s="961" t="s">
        <v>442</v>
      </c>
      <c r="AG125" s="959"/>
      <c r="AH125" s="959"/>
      <c r="AI125" s="959"/>
      <c r="AJ125" s="960"/>
      <c r="AK125" s="961" t="s">
        <v>442</v>
      </c>
      <c r="AL125" s="959"/>
      <c r="AM125" s="959"/>
      <c r="AN125" s="959"/>
      <c r="AO125" s="960"/>
      <c r="AP125" s="962" t="s">
        <v>442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442</v>
      </c>
      <c r="DH125" s="927"/>
      <c r="DI125" s="927"/>
      <c r="DJ125" s="927"/>
      <c r="DK125" s="927"/>
      <c r="DL125" s="927" t="s">
        <v>442</v>
      </c>
      <c r="DM125" s="927"/>
      <c r="DN125" s="927"/>
      <c r="DO125" s="927"/>
      <c r="DP125" s="927"/>
      <c r="DQ125" s="927" t="s">
        <v>442</v>
      </c>
      <c r="DR125" s="927"/>
      <c r="DS125" s="927"/>
      <c r="DT125" s="927"/>
      <c r="DU125" s="927"/>
      <c r="DV125" s="928" t="s">
        <v>442</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442</v>
      </c>
      <c r="AB126" s="959"/>
      <c r="AC126" s="959"/>
      <c r="AD126" s="959"/>
      <c r="AE126" s="960"/>
      <c r="AF126" s="961" t="s">
        <v>442</v>
      </c>
      <c r="AG126" s="959"/>
      <c r="AH126" s="959"/>
      <c r="AI126" s="959"/>
      <c r="AJ126" s="960"/>
      <c r="AK126" s="961" t="s">
        <v>442</v>
      </c>
      <c r="AL126" s="959"/>
      <c r="AM126" s="959"/>
      <c r="AN126" s="959"/>
      <c r="AO126" s="960"/>
      <c r="AP126" s="962" t="s">
        <v>442</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v>791370</v>
      </c>
      <c r="DH126" s="920"/>
      <c r="DI126" s="920"/>
      <c r="DJ126" s="920"/>
      <c r="DK126" s="920"/>
      <c r="DL126" s="920" t="s">
        <v>442</v>
      </c>
      <c r="DM126" s="920"/>
      <c r="DN126" s="920"/>
      <c r="DO126" s="920"/>
      <c r="DP126" s="920"/>
      <c r="DQ126" s="920" t="s">
        <v>442</v>
      </c>
      <c r="DR126" s="920"/>
      <c r="DS126" s="920"/>
      <c r="DT126" s="920"/>
      <c r="DU126" s="920"/>
      <c r="DV126" s="921" t="s">
        <v>442</v>
      </c>
      <c r="DW126" s="921"/>
      <c r="DX126" s="921"/>
      <c r="DY126" s="921"/>
      <c r="DZ126" s="922"/>
    </row>
    <row r="127" spans="1:130" s="197" customFormat="1" ht="26.25" customHeight="1" thickBot="1">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80718</v>
      </c>
      <c r="AB127" s="959"/>
      <c r="AC127" s="959"/>
      <c r="AD127" s="959"/>
      <c r="AE127" s="960"/>
      <c r="AF127" s="961">
        <v>63050</v>
      </c>
      <c r="AG127" s="959"/>
      <c r="AH127" s="959"/>
      <c r="AI127" s="959"/>
      <c r="AJ127" s="960"/>
      <c r="AK127" s="961">
        <v>61837</v>
      </c>
      <c r="AL127" s="959"/>
      <c r="AM127" s="959"/>
      <c r="AN127" s="959"/>
      <c r="AO127" s="960"/>
      <c r="AP127" s="962">
        <v>0.1</v>
      </c>
      <c r="AQ127" s="963"/>
      <c r="AR127" s="963"/>
      <c r="AS127" s="963"/>
      <c r="AT127" s="964"/>
      <c r="AU127" s="233"/>
      <c r="AV127" s="233"/>
      <c r="AW127" s="233"/>
      <c r="AX127" s="886" t="s">
        <v>454</v>
      </c>
      <c r="AY127" s="887"/>
      <c r="AZ127" s="887"/>
      <c r="BA127" s="887"/>
      <c r="BB127" s="887"/>
      <c r="BC127" s="887"/>
      <c r="BD127" s="887"/>
      <c r="BE127" s="888"/>
      <c r="BF127" s="1041" t="s">
        <v>442</v>
      </c>
      <c r="BG127" s="1042"/>
      <c r="BH127" s="1042"/>
      <c r="BI127" s="1042"/>
      <c r="BJ127" s="1042"/>
      <c r="BK127" s="1042"/>
      <c r="BL127" s="1051"/>
      <c r="BM127" s="1041">
        <v>11.26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v>89033</v>
      </c>
      <c r="DH127" s="1048"/>
      <c r="DI127" s="1048"/>
      <c r="DJ127" s="1048"/>
      <c r="DK127" s="1048"/>
      <c r="DL127" s="1048">
        <v>157598</v>
      </c>
      <c r="DM127" s="1048"/>
      <c r="DN127" s="1048"/>
      <c r="DO127" s="1048"/>
      <c r="DP127" s="1048"/>
      <c r="DQ127" s="1048">
        <v>173284</v>
      </c>
      <c r="DR127" s="1048"/>
      <c r="DS127" s="1048"/>
      <c r="DT127" s="1048"/>
      <c r="DU127" s="1048"/>
      <c r="DV127" s="1049">
        <v>0.4</v>
      </c>
      <c r="DW127" s="1049"/>
      <c r="DX127" s="1049"/>
      <c r="DY127" s="1049"/>
      <c r="DZ127" s="1050"/>
    </row>
    <row r="128" spans="1:130" s="197" customFormat="1" ht="26.25" customHeigh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1544629</v>
      </c>
      <c r="AB128" s="1090"/>
      <c r="AC128" s="1090"/>
      <c r="AD128" s="1090"/>
      <c r="AE128" s="1091"/>
      <c r="AF128" s="1092">
        <v>1505918</v>
      </c>
      <c r="AG128" s="1090"/>
      <c r="AH128" s="1090"/>
      <c r="AI128" s="1090"/>
      <c r="AJ128" s="1091"/>
      <c r="AK128" s="1092">
        <v>1246735</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459</v>
      </c>
      <c r="BG128" s="1067"/>
      <c r="BH128" s="1067"/>
      <c r="BI128" s="1067"/>
      <c r="BJ128" s="1067"/>
      <c r="BK128" s="1067"/>
      <c r="BL128" s="1068"/>
      <c r="BM128" s="1066">
        <v>16.260000000000002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44074429</v>
      </c>
      <c r="AB129" s="959"/>
      <c r="AC129" s="959"/>
      <c r="AD129" s="959"/>
      <c r="AE129" s="960"/>
      <c r="AF129" s="961">
        <v>43819881</v>
      </c>
      <c r="AG129" s="959"/>
      <c r="AH129" s="959"/>
      <c r="AI129" s="959"/>
      <c r="AJ129" s="960"/>
      <c r="AK129" s="961">
        <v>49238477</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6.9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5508868</v>
      </c>
      <c r="AB130" s="959"/>
      <c r="AC130" s="959"/>
      <c r="AD130" s="959"/>
      <c r="AE130" s="960"/>
      <c r="AF130" s="961">
        <v>5778018</v>
      </c>
      <c r="AG130" s="959"/>
      <c r="AH130" s="959"/>
      <c r="AI130" s="959"/>
      <c r="AJ130" s="960"/>
      <c r="AK130" s="961">
        <v>5749911</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51.7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38565561</v>
      </c>
      <c r="AB131" s="998"/>
      <c r="AC131" s="998"/>
      <c r="AD131" s="998"/>
      <c r="AE131" s="999"/>
      <c r="AF131" s="1000">
        <v>38041863</v>
      </c>
      <c r="AG131" s="998"/>
      <c r="AH131" s="998"/>
      <c r="AI131" s="998"/>
      <c r="AJ131" s="999"/>
      <c r="AK131" s="1000">
        <v>43488566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7.6659846849999997</v>
      </c>
      <c r="AB132" s="1104"/>
      <c r="AC132" s="1104"/>
      <c r="AD132" s="1104"/>
      <c r="AE132" s="1105"/>
      <c r="AF132" s="1106">
        <v>7.3143604980000001</v>
      </c>
      <c r="AG132" s="1104"/>
      <c r="AH132" s="1104"/>
      <c r="AI132" s="1104"/>
      <c r="AJ132" s="1105"/>
      <c r="AK132" s="1106">
        <v>5.799710664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7.7</v>
      </c>
      <c r="AB133" s="1111"/>
      <c r="AC133" s="1111"/>
      <c r="AD133" s="1111"/>
      <c r="AE133" s="1112"/>
      <c r="AF133" s="1110">
        <v>7.5</v>
      </c>
      <c r="AG133" s="1111"/>
      <c r="AH133" s="1111"/>
      <c r="AI133" s="1111"/>
      <c r="AJ133" s="1112"/>
      <c r="AK133" s="1110">
        <v>6.9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5"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19" t="s">
        <v>476</v>
      </c>
      <c r="H9" s="1120"/>
      <c r="I9" s="1120"/>
      <c r="J9" s="1121"/>
      <c r="K9" s="263">
        <v>13199858</v>
      </c>
      <c r="L9" s="264">
        <v>59220</v>
      </c>
      <c r="M9" s="265">
        <v>57432</v>
      </c>
      <c r="N9" s="266">
        <v>3.1</v>
      </c>
    </row>
    <row r="10" spans="1:16">
      <c r="A10" s="248"/>
      <c r="B10" s="244"/>
      <c r="C10" s="244"/>
      <c r="D10" s="244"/>
      <c r="E10" s="244"/>
      <c r="F10" s="244"/>
      <c r="G10" s="1119" t="s">
        <v>477</v>
      </c>
      <c r="H10" s="1120"/>
      <c r="I10" s="1120"/>
      <c r="J10" s="1121"/>
      <c r="K10" s="267">
        <v>1297396</v>
      </c>
      <c r="L10" s="268">
        <v>5821</v>
      </c>
      <c r="M10" s="269">
        <v>3554</v>
      </c>
      <c r="N10" s="270">
        <v>63.8</v>
      </c>
    </row>
    <row r="11" spans="1:16" ht="13.5" customHeight="1">
      <c r="A11" s="248"/>
      <c r="B11" s="244"/>
      <c r="C11" s="244"/>
      <c r="D11" s="244"/>
      <c r="E11" s="244"/>
      <c r="F11" s="244"/>
      <c r="G11" s="1119" t="s">
        <v>478</v>
      </c>
      <c r="H11" s="1120"/>
      <c r="I11" s="1120"/>
      <c r="J11" s="1121"/>
      <c r="K11" s="267">
        <v>65873</v>
      </c>
      <c r="L11" s="268">
        <v>296</v>
      </c>
      <c r="M11" s="269">
        <v>1872</v>
      </c>
      <c r="N11" s="270">
        <v>-84.2</v>
      </c>
    </row>
    <row r="12" spans="1:16" ht="13.5" customHeight="1">
      <c r="A12" s="248"/>
      <c r="B12" s="244"/>
      <c r="C12" s="244"/>
      <c r="D12" s="244"/>
      <c r="E12" s="244"/>
      <c r="F12" s="244"/>
      <c r="G12" s="1119" t="s">
        <v>479</v>
      </c>
      <c r="H12" s="1120"/>
      <c r="I12" s="1120"/>
      <c r="J12" s="1121"/>
      <c r="K12" s="267" t="s">
        <v>480</v>
      </c>
      <c r="L12" s="268" t="s">
        <v>480</v>
      </c>
      <c r="M12" s="269">
        <v>1337</v>
      </c>
      <c r="N12" s="270" t="s">
        <v>480</v>
      </c>
    </row>
    <row r="13" spans="1:16" ht="13.5" customHeight="1">
      <c r="A13" s="248"/>
      <c r="B13" s="244"/>
      <c r="C13" s="244"/>
      <c r="D13" s="244"/>
      <c r="E13" s="244"/>
      <c r="F13" s="244"/>
      <c r="G13" s="1119" t="s">
        <v>481</v>
      </c>
      <c r="H13" s="1120"/>
      <c r="I13" s="1120"/>
      <c r="J13" s="1121"/>
      <c r="K13" s="267" t="s">
        <v>480</v>
      </c>
      <c r="L13" s="268" t="s">
        <v>480</v>
      </c>
      <c r="M13" s="269">
        <v>100</v>
      </c>
      <c r="N13" s="270" t="s">
        <v>480</v>
      </c>
    </row>
    <row r="14" spans="1:16" ht="13.5" customHeight="1">
      <c r="A14" s="248"/>
      <c r="B14" s="244"/>
      <c r="C14" s="244"/>
      <c r="D14" s="244"/>
      <c r="E14" s="244"/>
      <c r="F14" s="244"/>
      <c r="G14" s="1119" t="s">
        <v>482</v>
      </c>
      <c r="H14" s="1120"/>
      <c r="I14" s="1120"/>
      <c r="J14" s="1121"/>
      <c r="K14" s="267">
        <v>364791</v>
      </c>
      <c r="L14" s="268">
        <v>1637</v>
      </c>
      <c r="M14" s="269">
        <v>1938</v>
      </c>
      <c r="N14" s="270">
        <v>-15.5</v>
      </c>
    </row>
    <row r="15" spans="1:16" ht="13.5" customHeight="1">
      <c r="A15" s="248"/>
      <c r="B15" s="244"/>
      <c r="C15" s="244"/>
      <c r="D15" s="244"/>
      <c r="E15" s="244"/>
      <c r="F15" s="244"/>
      <c r="G15" s="1119" t="s">
        <v>483</v>
      </c>
      <c r="H15" s="1120"/>
      <c r="I15" s="1120"/>
      <c r="J15" s="1121"/>
      <c r="K15" s="267">
        <v>473317</v>
      </c>
      <c r="L15" s="268">
        <v>2123</v>
      </c>
      <c r="M15" s="269">
        <v>1186</v>
      </c>
      <c r="N15" s="270">
        <v>79</v>
      </c>
    </row>
    <row r="16" spans="1:16">
      <c r="A16" s="248"/>
      <c r="B16" s="244"/>
      <c r="C16" s="244"/>
      <c r="D16" s="244"/>
      <c r="E16" s="244"/>
      <c r="F16" s="244"/>
      <c r="G16" s="1122" t="s">
        <v>484</v>
      </c>
      <c r="H16" s="1123"/>
      <c r="I16" s="1123"/>
      <c r="J16" s="1124"/>
      <c r="K16" s="268">
        <v>-1789936</v>
      </c>
      <c r="L16" s="268">
        <v>-8030</v>
      </c>
      <c r="M16" s="269">
        <v>-5101</v>
      </c>
      <c r="N16" s="270">
        <v>57.4</v>
      </c>
    </row>
    <row r="17" spans="1:16">
      <c r="A17" s="248"/>
      <c r="B17" s="244"/>
      <c r="C17" s="244"/>
      <c r="D17" s="244"/>
      <c r="E17" s="244"/>
      <c r="F17" s="244"/>
      <c r="G17" s="1122" t="s">
        <v>167</v>
      </c>
      <c r="H17" s="1123"/>
      <c r="I17" s="1123"/>
      <c r="J17" s="1124"/>
      <c r="K17" s="268">
        <v>13611299</v>
      </c>
      <c r="L17" s="268">
        <v>61065</v>
      </c>
      <c r="M17" s="269">
        <v>62317</v>
      </c>
      <c r="N17" s="270">
        <v>-2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4" t="s">
        <v>489</v>
      </c>
      <c r="H21" s="1115"/>
      <c r="I21" s="1115"/>
      <c r="J21" s="1116"/>
      <c r="K21" s="280">
        <v>6.16</v>
      </c>
      <c r="L21" s="281">
        <v>6.15</v>
      </c>
      <c r="M21" s="282">
        <v>0.01</v>
      </c>
      <c r="N21" s="249"/>
      <c r="O21" s="283"/>
      <c r="P21" s="279"/>
    </row>
    <row r="22" spans="1:16" s="284" customFormat="1">
      <c r="A22" s="279"/>
      <c r="B22" s="249"/>
      <c r="C22" s="249"/>
      <c r="D22" s="249"/>
      <c r="E22" s="249"/>
      <c r="F22" s="249"/>
      <c r="G22" s="1114" t="s">
        <v>490</v>
      </c>
      <c r="H22" s="1115"/>
      <c r="I22" s="1115"/>
      <c r="J22" s="1116"/>
      <c r="K22" s="285">
        <v>100.9</v>
      </c>
      <c r="L22" s="286">
        <v>100.2</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30" t="s">
        <v>494</v>
      </c>
      <c r="H32" s="1131"/>
      <c r="I32" s="1131"/>
      <c r="J32" s="1132"/>
      <c r="K32" s="294">
        <v>7044530</v>
      </c>
      <c r="L32" s="294">
        <v>31604</v>
      </c>
      <c r="M32" s="295">
        <v>33247</v>
      </c>
      <c r="N32" s="296">
        <v>-4.9000000000000004</v>
      </c>
    </row>
    <row r="33" spans="1:16" ht="13.5" customHeight="1">
      <c r="A33" s="248"/>
      <c r="B33" s="244"/>
      <c r="C33" s="244"/>
      <c r="D33" s="244"/>
      <c r="E33" s="244"/>
      <c r="F33" s="244"/>
      <c r="G33" s="1130" t="s">
        <v>495</v>
      </c>
      <c r="H33" s="1131"/>
      <c r="I33" s="1131"/>
      <c r="J33" s="1132"/>
      <c r="K33" s="294">
        <v>36721</v>
      </c>
      <c r="L33" s="294">
        <v>165</v>
      </c>
      <c r="M33" s="295">
        <v>7</v>
      </c>
      <c r="N33" s="296">
        <v>2257.1</v>
      </c>
    </row>
    <row r="34" spans="1:16" ht="27" customHeight="1">
      <c r="A34" s="248"/>
      <c r="B34" s="244"/>
      <c r="C34" s="244"/>
      <c r="D34" s="244"/>
      <c r="E34" s="244"/>
      <c r="F34" s="244"/>
      <c r="G34" s="1130" t="s">
        <v>496</v>
      </c>
      <c r="H34" s="1131"/>
      <c r="I34" s="1131"/>
      <c r="J34" s="1132"/>
      <c r="K34" s="294">
        <v>221333</v>
      </c>
      <c r="L34" s="294">
        <v>993</v>
      </c>
      <c r="M34" s="295">
        <v>75</v>
      </c>
      <c r="N34" s="296">
        <v>1224</v>
      </c>
    </row>
    <row r="35" spans="1:16" ht="27" customHeight="1">
      <c r="A35" s="248"/>
      <c r="B35" s="244"/>
      <c r="C35" s="244"/>
      <c r="D35" s="244"/>
      <c r="E35" s="244"/>
      <c r="F35" s="244"/>
      <c r="G35" s="1130" t="s">
        <v>497</v>
      </c>
      <c r="H35" s="1131"/>
      <c r="I35" s="1131"/>
      <c r="J35" s="1132"/>
      <c r="K35" s="294">
        <v>2040084</v>
      </c>
      <c r="L35" s="294">
        <v>9153</v>
      </c>
      <c r="M35" s="295">
        <v>11550</v>
      </c>
      <c r="N35" s="296">
        <v>-20.8</v>
      </c>
    </row>
    <row r="36" spans="1:16" ht="27" customHeight="1">
      <c r="A36" s="248"/>
      <c r="B36" s="244"/>
      <c r="C36" s="244"/>
      <c r="D36" s="244"/>
      <c r="E36" s="244"/>
      <c r="F36" s="244"/>
      <c r="G36" s="1130" t="s">
        <v>498</v>
      </c>
      <c r="H36" s="1131"/>
      <c r="I36" s="1131"/>
      <c r="J36" s="1132"/>
      <c r="K36" s="294">
        <v>114352</v>
      </c>
      <c r="L36" s="294">
        <v>513</v>
      </c>
      <c r="M36" s="295">
        <v>437</v>
      </c>
      <c r="N36" s="296">
        <v>17.399999999999999</v>
      </c>
    </row>
    <row r="37" spans="1:16" ht="13.5" customHeight="1">
      <c r="A37" s="248"/>
      <c r="B37" s="244"/>
      <c r="C37" s="244"/>
      <c r="D37" s="244"/>
      <c r="E37" s="244"/>
      <c r="F37" s="244"/>
      <c r="G37" s="1130" t="s">
        <v>499</v>
      </c>
      <c r="H37" s="1131"/>
      <c r="I37" s="1131"/>
      <c r="J37" s="1132"/>
      <c r="K37" s="294">
        <v>61837</v>
      </c>
      <c r="L37" s="294">
        <v>277</v>
      </c>
      <c r="M37" s="295">
        <v>1068</v>
      </c>
      <c r="N37" s="296">
        <v>-74.099999999999994</v>
      </c>
    </row>
    <row r="38" spans="1:16" ht="27" customHeight="1">
      <c r="A38" s="248"/>
      <c r="B38" s="244"/>
      <c r="C38" s="244"/>
      <c r="D38" s="244"/>
      <c r="E38" s="244"/>
      <c r="F38" s="244"/>
      <c r="G38" s="1133" t="s">
        <v>500</v>
      </c>
      <c r="H38" s="1134"/>
      <c r="I38" s="1134"/>
      <c r="J38" s="1135"/>
      <c r="K38" s="297" t="s">
        <v>480</v>
      </c>
      <c r="L38" s="297" t="s">
        <v>480</v>
      </c>
      <c r="M38" s="298">
        <v>2</v>
      </c>
      <c r="N38" s="299" t="s">
        <v>480</v>
      </c>
      <c r="O38" s="293"/>
    </row>
    <row r="39" spans="1:16">
      <c r="A39" s="248"/>
      <c r="B39" s="244"/>
      <c r="C39" s="244"/>
      <c r="D39" s="244"/>
      <c r="E39" s="244"/>
      <c r="F39" s="244"/>
      <c r="G39" s="1133" t="s">
        <v>501</v>
      </c>
      <c r="H39" s="1134"/>
      <c r="I39" s="1134"/>
      <c r="J39" s="1135"/>
      <c r="K39" s="300">
        <v>-1246735</v>
      </c>
      <c r="L39" s="300">
        <v>-5593</v>
      </c>
      <c r="M39" s="301">
        <v>-8067</v>
      </c>
      <c r="N39" s="302">
        <v>-30.7</v>
      </c>
      <c r="O39" s="293"/>
    </row>
    <row r="40" spans="1:16" ht="27" customHeight="1">
      <c r="A40" s="248"/>
      <c r="B40" s="244"/>
      <c r="C40" s="244"/>
      <c r="D40" s="244"/>
      <c r="E40" s="244"/>
      <c r="F40" s="244"/>
      <c r="G40" s="1130" t="s">
        <v>502</v>
      </c>
      <c r="H40" s="1131"/>
      <c r="I40" s="1131"/>
      <c r="J40" s="1132"/>
      <c r="K40" s="300">
        <v>-5749911</v>
      </c>
      <c r="L40" s="300">
        <v>-25796</v>
      </c>
      <c r="M40" s="301">
        <v>-28419</v>
      </c>
      <c r="N40" s="302">
        <v>-9.1999999999999993</v>
      </c>
      <c r="O40" s="293"/>
    </row>
    <row r="41" spans="1:16">
      <c r="A41" s="248"/>
      <c r="B41" s="244"/>
      <c r="C41" s="244"/>
      <c r="D41" s="244"/>
      <c r="E41" s="244"/>
      <c r="F41" s="244"/>
      <c r="G41" s="1136" t="s">
        <v>278</v>
      </c>
      <c r="H41" s="1137"/>
      <c r="I41" s="1137"/>
      <c r="J41" s="1138"/>
      <c r="K41" s="294">
        <v>2522211</v>
      </c>
      <c r="L41" s="300">
        <v>11316</v>
      </c>
      <c r="M41" s="301">
        <v>9899</v>
      </c>
      <c r="N41" s="302">
        <v>14.3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5" t="s">
        <v>471</v>
      </c>
      <c r="J49" s="1127" t="s">
        <v>506</v>
      </c>
      <c r="K49" s="1128"/>
      <c r="L49" s="1128"/>
      <c r="M49" s="1128"/>
      <c r="N49" s="1129"/>
    </row>
    <row r="50" spans="1:14">
      <c r="A50" s="248"/>
      <c r="B50" s="244"/>
      <c r="C50" s="244"/>
      <c r="D50" s="244"/>
      <c r="E50" s="244"/>
      <c r="F50" s="244"/>
      <c r="G50" s="312"/>
      <c r="H50" s="313"/>
      <c r="I50" s="1126"/>
      <c r="J50" s="314" t="s">
        <v>507</v>
      </c>
      <c r="K50" s="315" t="s">
        <v>508</v>
      </c>
      <c r="L50" s="316" t="s">
        <v>509</v>
      </c>
      <c r="M50" s="317" t="s">
        <v>510</v>
      </c>
      <c r="N50" s="318" t="s">
        <v>511</v>
      </c>
    </row>
    <row r="51" spans="1:14">
      <c r="A51" s="248"/>
      <c r="B51" s="244"/>
      <c r="C51" s="244"/>
      <c r="D51" s="244"/>
      <c r="E51" s="244"/>
      <c r="F51" s="244"/>
      <c r="G51" s="310" t="s">
        <v>512</v>
      </c>
      <c r="H51" s="311"/>
      <c r="I51" s="319">
        <v>12071141</v>
      </c>
      <c r="J51" s="320">
        <v>56730</v>
      </c>
      <c r="K51" s="321">
        <v>16.399999999999999</v>
      </c>
      <c r="L51" s="322">
        <v>36765</v>
      </c>
      <c r="M51" s="323">
        <v>-11.9</v>
      </c>
      <c r="N51" s="324">
        <v>28.3</v>
      </c>
    </row>
    <row r="52" spans="1:14">
      <c r="A52" s="248"/>
      <c r="B52" s="244"/>
      <c r="C52" s="244"/>
      <c r="D52" s="244"/>
      <c r="E52" s="244"/>
      <c r="F52" s="244"/>
      <c r="G52" s="325"/>
      <c r="H52" s="326" t="s">
        <v>513</v>
      </c>
      <c r="I52" s="327">
        <v>8100424</v>
      </c>
      <c r="J52" s="328">
        <v>38069</v>
      </c>
      <c r="K52" s="329">
        <v>39.200000000000003</v>
      </c>
      <c r="L52" s="330">
        <v>20975</v>
      </c>
      <c r="M52" s="331">
        <v>-14.8</v>
      </c>
      <c r="N52" s="332">
        <v>54</v>
      </c>
    </row>
    <row r="53" spans="1:14">
      <c r="A53" s="248"/>
      <c r="B53" s="244"/>
      <c r="C53" s="244"/>
      <c r="D53" s="244"/>
      <c r="E53" s="244"/>
      <c r="F53" s="244"/>
      <c r="G53" s="310" t="s">
        <v>514</v>
      </c>
      <c r="H53" s="311"/>
      <c r="I53" s="319">
        <v>7789370</v>
      </c>
      <c r="J53" s="320">
        <v>35341</v>
      </c>
      <c r="K53" s="321">
        <v>-37.700000000000003</v>
      </c>
      <c r="L53" s="322">
        <v>39052</v>
      </c>
      <c r="M53" s="323">
        <v>6.2</v>
      </c>
      <c r="N53" s="324">
        <v>-43.9</v>
      </c>
    </row>
    <row r="54" spans="1:14">
      <c r="A54" s="248"/>
      <c r="B54" s="244"/>
      <c r="C54" s="244"/>
      <c r="D54" s="244"/>
      <c r="E54" s="244"/>
      <c r="F54" s="244"/>
      <c r="G54" s="325"/>
      <c r="H54" s="326" t="s">
        <v>513</v>
      </c>
      <c r="I54" s="327">
        <v>3978178</v>
      </c>
      <c r="J54" s="328">
        <v>18049</v>
      </c>
      <c r="K54" s="329">
        <v>-52.6</v>
      </c>
      <c r="L54" s="330">
        <v>21186</v>
      </c>
      <c r="M54" s="331">
        <v>1</v>
      </c>
      <c r="N54" s="332">
        <v>-53.6</v>
      </c>
    </row>
    <row r="55" spans="1:14">
      <c r="A55" s="248"/>
      <c r="B55" s="244"/>
      <c r="C55" s="244"/>
      <c r="D55" s="244"/>
      <c r="E55" s="244"/>
      <c r="F55" s="244"/>
      <c r="G55" s="310" t="s">
        <v>515</v>
      </c>
      <c r="H55" s="311"/>
      <c r="I55" s="319">
        <v>10184904</v>
      </c>
      <c r="J55" s="320">
        <v>46035</v>
      </c>
      <c r="K55" s="321">
        <v>30.3</v>
      </c>
      <c r="L55" s="322">
        <v>41235</v>
      </c>
      <c r="M55" s="323">
        <v>5.6</v>
      </c>
      <c r="N55" s="324">
        <v>24.7</v>
      </c>
    </row>
    <row r="56" spans="1:14">
      <c r="A56" s="248"/>
      <c r="B56" s="244"/>
      <c r="C56" s="244"/>
      <c r="D56" s="244"/>
      <c r="E56" s="244"/>
      <c r="F56" s="244"/>
      <c r="G56" s="325"/>
      <c r="H56" s="326" t="s">
        <v>513</v>
      </c>
      <c r="I56" s="327">
        <v>4023404</v>
      </c>
      <c r="J56" s="328">
        <v>18185</v>
      </c>
      <c r="K56" s="329">
        <v>0.8</v>
      </c>
      <c r="L56" s="330">
        <v>22086</v>
      </c>
      <c r="M56" s="331">
        <v>4.2</v>
      </c>
      <c r="N56" s="332">
        <v>-3.4</v>
      </c>
    </row>
    <row r="57" spans="1:14">
      <c r="A57" s="248"/>
      <c r="B57" s="244"/>
      <c r="C57" s="244"/>
      <c r="D57" s="244"/>
      <c r="E57" s="244"/>
      <c r="F57" s="244"/>
      <c r="G57" s="310" t="s">
        <v>516</v>
      </c>
      <c r="H57" s="311"/>
      <c r="I57" s="319">
        <v>8465374</v>
      </c>
      <c r="J57" s="320">
        <v>38110</v>
      </c>
      <c r="K57" s="321">
        <v>-17.2</v>
      </c>
      <c r="L57" s="322">
        <v>41862</v>
      </c>
      <c r="M57" s="323">
        <v>1.5</v>
      </c>
      <c r="N57" s="324">
        <v>-18.7</v>
      </c>
    </row>
    <row r="58" spans="1:14">
      <c r="A58" s="248"/>
      <c r="B58" s="244"/>
      <c r="C58" s="244"/>
      <c r="D58" s="244"/>
      <c r="E58" s="244"/>
      <c r="F58" s="244"/>
      <c r="G58" s="325"/>
      <c r="H58" s="326" t="s">
        <v>513</v>
      </c>
      <c r="I58" s="327">
        <v>5860988</v>
      </c>
      <c r="J58" s="328">
        <v>26385</v>
      </c>
      <c r="K58" s="329">
        <v>45.1</v>
      </c>
      <c r="L58" s="330">
        <v>23710</v>
      </c>
      <c r="M58" s="331">
        <v>7.4</v>
      </c>
      <c r="N58" s="332">
        <v>37.700000000000003</v>
      </c>
    </row>
    <row r="59" spans="1:14">
      <c r="A59" s="248"/>
      <c r="B59" s="244"/>
      <c r="C59" s="244"/>
      <c r="D59" s="244"/>
      <c r="E59" s="244"/>
      <c r="F59" s="244"/>
      <c r="G59" s="310" t="s">
        <v>517</v>
      </c>
      <c r="H59" s="311"/>
      <c r="I59" s="319">
        <v>12988810</v>
      </c>
      <c r="J59" s="320">
        <v>58273</v>
      </c>
      <c r="K59" s="321">
        <v>52.9</v>
      </c>
      <c r="L59" s="322">
        <v>43554</v>
      </c>
      <c r="M59" s="323">
        <v>4</v>
      </c>
      <c r="N59" s="324">
        <v>48.9</v>
      </c>
    </row>
    <row r="60" spans="1:14">
      <c r="A60" s="248"/>
      <c r="B60" s="244"/>
      <c r="C60" s="244"/>
      <c r="D60" s="244"/>
      <c r="E60" s="244"/>
      <c r="F60" s="244"/>
      <c r="G60" s="325"/>
      <c r="H60" s="326" t="s">
        <v>513</v>
      </c>
      <c r="I60" s="333">
        <v>5038582</v>
      </c>
      <c r="J60" s="328">
        <v>22605</v>
      </c>
      <c r="K60" s="329">
        <v>-14.3</v>
      </c>
      <c r="L60" s="330">
        <v>24811</v>
      </c>
      <c r="M60" s="331">
        <v>4.5999999999999996</v>
      </c>
      <c r="N60" s="332">
        <v>-18.899999999999999</v>
      </c>
    </row>
    <row r="61" spans="1:14">
      <c r="A61" s="248"/>
      <c r="B61" s="244"/>
      <c r="C61" s="244"/>
      <c r="D61" s="244"/>
      <c r="E61" s="244"/>
      <c r="F61" s="244"/>
      <c r="G61" s="310" t="s">
        <v>518</v>
      </c>
      <c r="H61" s="334"/>
      <c r="I61" s="335">
        <v>10299920</v>
      </c>
      <c r="J61" s="336">
        <v>46898</v>
      </c>
      <c r="K61" s="337">
        <v>8.9</v>
      </c>
      <c r="L61" s="338">
        <v>40494</v>
      </c>
      <c r="M61" s="339">
        <v>1.1000000000000001</v>
      </c>
      <c r="N61" s="324">
        <v>7.8</v>
      </c>
    </row>
    <row r="62" spans="1:14">
      <c r="A62" s="248"/>
      <c r="B62" s="244"/>
      <c r="C62" s="244"/>
      <c r="D62" s="244"/>
      <c r="E62" s="244"/>
      <c r="F62" s="244"/>
      <c r="G62" s="325"/>
      <c r="H62" s="326" t="s">
        <v>513</v>
      </c>
      <c r="I62" s="327">
        <v>5400315</v>
      </c>
      <c r="J62" s="328">
        <v>24659</v>
      </c>
      <c r="K62" s="329">
        <v>3.6</v>
      </c>
      <c r="L62" s="330">
        <v>22554</v>
      </c>
      <c r="M62" s="331">
        <v>0.5</v>
      </c>
      <c r="N62" s="332">
        <v>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12.6</v>
      </c>
      <c r="G47" s="12">
        <v>12.88</v>
      </c>
      <c r="H47" s="12">
        <v>15.06</v>
      </c>
      <c r="I47" s="12">
        <v>18.920000000000002</v>
      </c>
      <c r="J47" s="13">
        <v>17.8</v>
      </c>
    </row>
    <row r="48" spans="2:10" ht="57.75" customHeight="1">
      <c r="B48" s="14"/>
      <c r="C48" s="1141" t="s">
        <v>4</v>
      </c>
      <c r="D48" s="1141"/>
      <c r="E48" s="1142"/>
      <c r="F48" s="15">
        <v>3.53</v>
      </c>
      <c r="G48" s="16">
        <v>3.69</v>
      </c>
      <c r="H48" s="16">
        <v>4.24</v>
      </c>
      <c r="I48" s="16">
        <v>4.8899999999999997</v>
      </c>
      <c r="J48" s="17">
        <v>5.03</v>
      </c>
    </row>
    <row r="49" spans="2:10" ht="57.75" customHeight="1" thickBot="1">
      <c r="B49" s="18"/>
      <c r="C49" s="1143" t="s">
        <v>5</v>
      </c>
      <c r="D49" s="1143"/>
      <c r="E49" s="1144"/>
      <c r="F49" s="19" t="s">
        <v>525</v>
      </c>
      <c r="G49" s="20" t="s">
        <v>526</v>
      </c>
      <c r="H49" s="20" t="s">
        <v>527</v>
      </c>
      <c r="I49" s="20">
        <v>6.52</v>
      </c>
      <c r="J49" s="21" t="s">
        <v>528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太田市</cp:lastModifiedBy>
  <cp:lastPrinted>2017-04-10T00:38:46Z</cp:lastPrinted>
  <dcterms:created xsi:type="dcterms:W3CDTF">2017-02-15T16:48:02Z</dcterms:created>
  <dcterms:modified xsi:type="dcterms:W3CDTF">2017-04-10T00:39:33Z</dcterms:modified>
</cp:coreProperties>
</file>