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E39" i="9"/>
  <c r="AM39" i="9"/>
  <c r="U39" i="9"/>
  <c r="C39" i="9"/>
  <c r="BE38" i="9"/>
  <c r="AM38" i="9"/>
  <c r="U38" i="9"/>
  <c r="C38" i="9"/>
  <c r="BE37" i="9"/>
  <c r="AM37" i="9"/>
  <c r="U37" i="9"/>
  <c r="C37" i="9"/>
  <c r="BE36" i="9"/>
  <c r="AM36" i="9"/>
  <c r="BE35" i="9"/>
  <c r="AM35" i="9"/>
  <c r="BW34" i="9"/>
  <c r="C34" i="9"/>
  <c r="BW35" i="9" l="1"/>
  <c r="BW36" i="9" s="1"/>
  <c r="BW37" i="9" s="1"/>
  <c r="BW38" i="9" s="1"/>
  <c r="BW39" i="9" s="1"/>
  <c r="C35" i="9"/>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CO40" i="9" s="1"/>
  <c r="CO41" i="9" s="1"/>
  <c r="CO42" i="9" s="1"/>
  <c r="AM34" i="9"/>
  <c r="BE34" i="9" s="1"/>
</calcChain>
</file>

<file path=xl/sharedStrings.xml><?xml version="1.0" encoding="utf-8"?>
<sst xmlns="http://schemas.openxmlformats.org/spreadsheetml/2006/main" count="1048" uniqueCount="571">
  <si>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</si>
  <si>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</si>
  <si>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</si>
  <si>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</si>
  <si>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</si>
  <si>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</si>
  <si>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</si>
  <si>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</si>
  <si>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</si>
  <si>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</si>
  <si>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</si>
  <si>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</si>
  <si>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</si>
  <si>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</si>
  <si>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</si>
  <si>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</si>
  <si>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</si>
  <si>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</si>
  <si>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</si>
  <si>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</si>
  <si>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</si>
  <si>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</si>
  <si>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</si>
  <si>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</si>
  <si>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</si>
  <si>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</si>
  <si>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</si>
  <si>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</si>
  <si>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</si>
  <si>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</si>
  <si>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</si>
  <si>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</si>
  <si>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</si>
  <si>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</si>
  <si>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</si>
  <si>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</si>
  <si>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</si>
  <si>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</si>
  <si>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</si>
  <si>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</si>
  <si>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</si>
  <si>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</si>
  <si>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</si>
  <si>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</si>
  <si>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</si>
  <si>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</si>
  <si>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</si>
  <si>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</si>
  <si>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</si>
  <si>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</si>
  <si>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</si>
  <si>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</si>
  <si>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</si>
  <si>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</si>
  <si>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</si>
  <si>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</si>
  <si>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</si>
  <si>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</si>
  <si>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</si>
  <si>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</si>
  <si>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</si>
  <si>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</si>
  <si>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</si>
  <si>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</si>
  <si>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</si>
  <si>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</si>
  <si>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</si>
  <si>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</si>
  <si>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</si>
  <si>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</si>
  <si>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</si>
  <si>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</si>
  <si>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</si>
  <si>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</si>
  <si>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</si>
  <si>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</si>
  <si>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</si>
  <si>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</si>
  <si>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</si>
  <si>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</si>
  <si>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</si>
  <si>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</si>
  <si>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太田市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</si>
  <si>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</si>
  <si>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</si>
  <si>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</si>
  <si>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</si>
  <si>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</si>
  <si>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</si>
  <si>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</si>
  <si>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</si>
  <si>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</si>
  <si>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</si>
  <si>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</si>
  <si>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</si>
  <si>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</si>
  <si>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</si>
  <si>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</si>
  <si>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</si>
  <si>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</si>
  <si>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</si>
  <si>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</si>
  <si>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</si>
  <si>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</si>
  <si>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</si>
  <si>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</si>
  <si>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</si>
  <si>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</si>
  <si>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</si>
  <si>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</si>
  <si>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</si>
  <si>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</si>
  <si>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</si>
  <si>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</si>
  <si>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</si>
  <si>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</si>
  <si>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</si>
  <si>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</si>
  <si>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</si>
  <si>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</si>
  <si>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</si>
  <si>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</si>
  <si>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</si>
  <si>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</si>
  <si>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</si>
  <si>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</si>
  <si>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</si>
  <si>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</si>
  <si>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</si>
  <si>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</si>
  <si>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</si>
  <si>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</si>
  <si>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</si>
  <si>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</si>
  <si>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</si>
  <si>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</si>
  <si>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</si>
  <si>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</si>
  <si>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</si>
  <si>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</si>
  <si>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</si>
  <si>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</si>
  <si>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</si>
  <si>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</si>
  <si>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</si>
  <si>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</si>
  <si>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</si>
  <si>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</si>
  <si>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</si>
  <si>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</si>
  <si>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</si>
  <si>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</si>
  <si>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</si>
  <si>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</si>
  <si>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</si>
  <si>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</si>
  <si>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</si>
  <si>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</si>
  <si>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</si>
  <si>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</si>
  <si>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</si>
  <si>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</si>
  <si>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</si>
  <si>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</si>
  <si>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</si>
  <si>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</si>
  <si>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</si>
  <si>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</si>
  <si>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</si>
  <si>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</si>
  <si>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</si>
  <si>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</si>
  <si>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</si>
  <si>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</si>
  <si>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</si>
  <si>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</si>
  <si>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</si>
  <si>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</si>
  <si>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</si>
  <si>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</si>
  <si>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</si>
  <si>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</si>
  <si>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</si>
  <si>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</si>
  <si>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</si>
  <si>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</si>
  <si>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</si>
  <si>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</si>
  <si>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</si>
  <si>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</si>
  <si>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</si>
  <si>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</si>
  <si>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</si>
  <si>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</si>
  <si>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</si>
  <si>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</si>
  <si>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</si>
  <si>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</si>
  <si>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群馬県太田市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</si>
  <si>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</si>
  <si>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</si>
  <si>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</si>
  <si>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</si>
  <si>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</si>
  <si>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</si>
  <si>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</si>
  <si>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</si>
  <si>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</si>
  <si>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</si>
  <si>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</si>
  <si>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</si>
  <si>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</si>
  <si>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</si>
  <si>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</si>
  <si>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</si>
  <si>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</si>
  <si>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</si>
  <si>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</si>
  <si>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</si>
  <si>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</si>
  <si>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</si>
  <si>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</si>
  <si>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</si>
  <si>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</si>
  <si>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</si>
  <si>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</si>
  <si>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</si>
  <si>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</si>
  <si>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</si>
  <si>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</si>
  <si>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</si>
  <si>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</si>
  <si>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</si>
  <si>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</si>
  <si>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</si>
  <si>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</si>
  <si>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</si>
  <si>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</si>
  <si>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</si>
  <si>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</si>
  <si>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</si>
  <si>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</si>
  <si>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</si>
  <si>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</si>
  <si>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</si>
  <si>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</si>
  <si>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</si>
  <si>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</si>
  <si>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</si>
  <si>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</si>
  <si>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</si>
  <si>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</si>
  <si>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</si>
  <si>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</si>
  <si>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</si>
  <si>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</si>
  <si>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</si>
  <si>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</si>
  <si>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</si>
  <si>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</si>
  <si>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</si>
  <si>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</si>
  <si>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</si>
  <si>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</si>
  <si>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</si>
  <si>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</si>
  <si>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</si>
  <si>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</si>
  <si>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</si>
  <si>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</si>
  <si>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</si>
  <si>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</si>
  <si>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</si>
  <si>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</si>
  <si>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</si>
  <si>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</si>
  <si>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</si>
  <si>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</si>
  <si>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</si>
  <si>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</si>
  <si>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</si>
  <si>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</si>
  <si>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</si>
  <si>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</si>
  <si>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</si>
  <si>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</si>
  <si>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</si>
  <si>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</si>
  <si>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</si>
  <si>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</si>
  <si>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</si>
  <si>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</si>
  <si>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</si>
  <si>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</si>
  <si>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</si>
  <si>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</si>
  <si>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</si>
  <si>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</si>
  <si>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</si>
  <si>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</si>
  <si>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</si>
  <si>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</si>
  <si>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</si>
  <si>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</si>
  <si>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</si>
  <si>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</si>
  <si>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</si>
  <si>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</si>
  <si>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</si>
  <si>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</si>
  <si>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</si>
  <si>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</si>
  <si>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</si>
  <si>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</si>
  <si>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</si>
  <si>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</si>
  <si>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</si>
  <si>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</si>
  <si>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</si>
  <si>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</si>
  <si>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</si>
  <si>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</si>
  <si>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</si>
  <si>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</si>
  <si>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</si>
  <si>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</si>
  <si>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</si>
  <si>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</si>
  <si>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</si>
  <si>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</si>
  <si>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</si>
  <si>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</si>
  <si>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</si>
  <si>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</si>
  <si>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</si>
  <si>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</si>
  <si>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</si>
  <si>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</si>
  <si>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</si>
  <si>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</si>
  <si>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</si>
  <si>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</si>
  <si>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</si>
  <si>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</si>
  <si>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</si>
  <si>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</si>
  <si>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</si>
  <si>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</si>
  <si>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</si>
  <si>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群馬県太田市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</si>
  <si>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</si>
  <si>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</si>
  <si>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</si>
  <si>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</si>
  <si>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</si>
  <si>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</si>
  <si>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</si>
  <si>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</si>
  <si>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</si>
  <si>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</si>
  <si>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</si>
  <si>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</si>
  <si>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</si>
  <si>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</si>
  <si>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</si>
  <si>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</si>
  <si>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</si>
  <si>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</si>
  <si>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</si>
  <si>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</si>
  <si>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</si>
  <si>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八王子山墓園特別会計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</si>
  <si>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</si>
  <si>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</si>
  <si>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</si>
  <si>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</si>
  <si>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</si>
  <si>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</si>
  <si>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</si>
  <si>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</si>
  <si>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</si>
  <si>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</si>
  <si>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</si>
  <si>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</si>
  <si>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</si>
  <si>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</si>
  <si>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</si>
  <si>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</si>
  <si>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下水道事業等会計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</si>
  <si>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</si>
  <si>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</si>
  <si>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</si>
  <si>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</si>
  <si>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</si>
  <si>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</si>
  <si>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</si>
  <si>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</si>
  <si>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</si>
  <si>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</si>
  <si>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</si>
  <si>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</si>
  <si>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</si>
  <si>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</si>
  <si>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</si>
  <si>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</si>
  <si>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</si>
  <si>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</si>
  <si>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</si>
  <si>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</si>
  <si>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</si>
  <si>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</si>
  <si>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</si>
  <si>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</si>
  <si>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</si>
  <si>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</si>
  <si>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</si>
  <si>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</si>
  <si>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</si>
  <si>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</si>
  <si>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</si>
  <si>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</si>
  <si>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</si>
  <si>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</si>
  <si>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</si>
  <si>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</si>
  <si>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</si>
  <si>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</si>
  <si>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</si>
  <si>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</si>
  <si>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</si>
  <si>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</si>
  <si>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</si>
  <si>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</si>
  <si>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</si>
  <si>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</si>
  <si>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</si>
  <si>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</si>
  <si>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</si>
  <si>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</si>
  <si>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</si>
  <si>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</si>
  <si>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</si>
  <si>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</si>
  <si>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</si>
  <si>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</si>
  <si>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</si>
  <si>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</si>
  <si>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</si>
  <si>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</si>
  <si>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</si>
  <si>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</si>
  <si>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</si>
  <si>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</si>
  <si>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</si>
  <si>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</si>
  <si>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</si>
  <si>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</si>
  <si>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</si>
  <si>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</si>
  <si>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</si>
  <si>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</si>
  <si>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</si>
  <si>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</si>
  <si>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</si>
  <si>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</si>
  <si>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</si>
  <si>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</si>
  <si>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</si>
  <si>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</si>
  <si>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</si>
  <si>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</si>
  <si>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</si>
  <si>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</si>
  <si>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</si>
  <si>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</si>
  <si>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</si>
  <si>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</si>
  <si>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</si>
  <si>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</si>
  <si>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</si>
  <si>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</si>
  <si>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</si>
  <si>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</si>
  <si>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</si>
  <si>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</si>
  <si>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</si>
  <si>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</si>
  <si>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</si>
  <si>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</si>
  <si>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</si>
  <si>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</si>
  <si>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</si>
  <si>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</si>
  <si>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</si>
  <si>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</si>
  <si>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</si>
  <si>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</si>
  <si>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</si>
  <si>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</si>
  <si>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</si>
  <si>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</si>
  <si>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</si>
  <si>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</si>
  <si>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</si>
  <si>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</si>
  <si>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</si>
  <si>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</si>
  <si>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</si>
  <si>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</si>
  <si>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</si>
  <si>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</si>
  <si>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</si>
  <si>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</si>
  <si>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</si>
  <si>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</si>
  <si>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</si>
  <si>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</si>
  <si>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</si>
  <si>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</si>
  <si>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</si>
  <si>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</si>
  <si>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</si>
  <si>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</si>
  <si>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</si>
  <si>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</si>
  <si>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</si>
  <si>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</si>
  <si>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1.91</t>
  </si>
  <si>
    <t>▲ 0.16</t>
  </si>
  <si>
    <t>▲ 2.20</t>
  </si>
  <si>
    <t>▲ 2.67</t>
  </si>
  <si>
    <t>一般会計</t>
  </si>
  <si>
    <t>下水道事業等会計</t>
  </si>
  <si>
    <t>介護保険特別会計</t>
  </si>
  <si>
    <t>太陽光発電事業特別会計</t>
  </si>
  <si>
    <t>八王子山墓園特別会計</t>
  </si>
  <si>
    <t>住宅新築資金等貸付特別会計</t>
  </si>
  <si>
    <t>後期高齢者医療特別会計</t>
  </si>
  <si>
    <t>国民健康保険特別会計</t>
  </si>
  <si>
    <t>その他会計（赤字）</t>
  </si>
  <si>
    <t>その他会計（黒字）</t>
  </si>
  <si>
    <t>太田市健診センター</t>
  </si>
  <si>
    <t>太田市文化スポーツ振興財団</t>
  </si>
  <si>
    <t>夢麦酒太田</t>
  </si>
  <si>
    <t>おおたコミュニティ放送</t>
  </si>
  <si>
    <t>田園都市未来新田</t>
  </si>
  <si>
    <t>太田国際貨物ターミナル</t>
  </si>
  <si>
    <t>太田市土地開発公社</t>
  </si>
  <si>
    <t>地域産学官連携ものづくり研究機構</t>
  </si>
  <si>
    <t>太田市行政管理公社</t>
  </si>
  <si>
    <t>　　　　－</t>
  </si>
  <si>
    <t>○</t>
    <phoneticPr fontId="2"/>
  </si>
  <si>
    <t>太田市外三町広域清掃組合</t>
  </si>
  <si>
    <t>群馬県市町村総合事務組合</t>
  </si>
  <si>
    <t>群馬県市町村会館管理組合</t>
  </si>
  <si>
    <t>群馬県後期高齢者医療広域連合（一般会計）</t>
  </si>
  <si>
    <t>群馬県後期高齢者医療広域連合（事業会計）</t>
  </si>
  <si>
    <t>群馬東部水道企業団</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</si>
  <si>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</si>
  <si>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</si>
  <si>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</si>
  <si>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</si>
  <si>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</si>
  <si>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</si>
  <si>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</si>
  <si>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</si>
  <si>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</si>
  <si>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</si>
  <si>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類似団体と比較すると、将来負担比率は上回っており、有形固定資産減価償却率は下回っている。
将来負担比率については、年々改善してきており、今後も抑制に努める。有形固定資産減価償却率については大幅に上昇することがないよう必要な投資は継続的に行う。
有形固定資産減価償却率という新たな指標を注視し、投資と将来負担の均衡のとれた財政運営を行う。</t>
    <phoneticPr fontId="5"/>
  </si>
  <si>
    <t>有形固定資産減価償却率</t>
    <phoneticPr fontId="5"/>
  </si>
  <si>
    <t>将来負担比率、実質公債費比率ともに類似団体内平均値よりも高くなっているが、年々改善してきている。
改善した要因は、平成26年度に利率2.15%以上の地方債を一括繰上償還したことに伴う地方債現在高の減、標準税収入額等（市町村民税等）の増などがあげられる。
今後も「償還元金を超えない市債の発行」を堅持することにより、比率の抑制に努めていく。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</si>
</sst>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extLst xmlns:c16r2="http://schemas.microsoft.com/office/drawing/2015/06/chart">
            <c:ext xmlns:c16="http://schemas.microsoft.com/office/drawing/2014/chart" uri="{C3380CC4-5D6E-409C-BE32-E72D297353CC}">
              <c16:uniqueId val="{00000000-0F57-4F99-BF0A-98D557E996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35341</c:v>
                </c:pt>
                <c:pt idx="1">
                  <c:v>46035</c:v>
                </c:pt>
                <c:pt idx="2">
                  <c:v>38110</c:v>
                </c:pt>
                <c:pt idx="3">
                  <c:v>58273</c:v>
                </c:pt>
                <c:pt idx="4">
                  <c:v>61210</c:v>
                </c:pt>
              </c:numCache>
            </c:numRef>
          </c:val>
          <c:smooth val="0"/>
          <c:extLst xmlns:c16r2="http://schemas.microsoft.com/office/drawing/2015/06/chart">
            <c:ext xmlns:c16="http://schemas.microsoft.com/office/drawing/2014/chart" uri="{C3380CC4-5D6E-409C-BE32-E72D297353CC}">
              <c16:uniqueId val="{00000001-0F57-4F99-BF0A-98D557E996F1}"/>
            </c:ext>
          </c:extLst>
        </c:ser>
        <c:dLbls>
          <c:showLegendKey val="0"/>
          <c:showVal val="0"/>
          <c:showCatName val="0"/>
          <c:showSerName val="0"/>
          <c:showPercent val="0"/>
          <c:showBubbleSize val="0"/>
        </c:dLbls>
        <c:marker val="1"/>
        <c:smooth val="0"/>
        <c:axId val="105278848"/>
        <c:axId val="105293312"/>
      </c:lineChart>
      <c:catAx>
        <c:axId val="105278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93312"/>
        <c:crosses val="autoZero"/>
        <c:auto val="1"/>
        <c:lblAlgn val="ctr"/>
        <c:lblOffset val="100"/>
        <c:tickLblSkip val="1"/>
        <c:tickMarkSkip val="1"/>
        <c:noMultiLvlLbl val="0"/>
      </c:catAx>
      <c:valAx>
        <c:axId val="1052933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78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3.69</c:v>
                </c:pt>
                <c:pt idx="1">
                  <c:v>4.24</c:v>
                </c:pt>
                <c:pt idx="2">
                  <c:v>4.8899999999999997</c:v>
                </c:pt>
                <c:pt idx="3">
                  <c:v>5.03</c:v>
                </c:pt>
                <c:pt idx="4">
                  <c:v>6.78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12.88</c:v>
                </c:pt>
                <c:pt idx="1">
                  <c:v>15.06</c:v>
                </c:pt>
                <c:pt idx="2">
                  <c:v>18.920000000000002</c:v>
                </c:pt>
                <c:pt idx="3">
                  <c:v>17.8</c:v>
                </c:pt>
                <c:pt idx="4">
                  <c:v>19.12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4977024"/>
        <c:axId val="94983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-1.91</c:v>
                </c:pt>
                <c:pt idx="1">
                  <c:v>-0.16</c:v>
                </c:pt>
                <c:pt idx="2">
                  <c:v>6.52</c:v>
                </c:pt>
                <c:pt idx="3">
                  <c:v>-2.2000000000000002</c:v>
                </c:pt>
                <c:pt idx="4">
                  <c:v>-2.67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4977024"/>
        <c:axId val="94983296"/>
      </c:lineChart>
      <c:catAx>
        <c:axId val="9497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983296"/>
        <c:crosses val="autoZero"/>
        <c:auto val="1"/>
        <c:lblAlgn val="ctr"/>
        <c:lblOffset val="100"/>
        <c:tickLblSkip val="1"/>
        <c:tickMarkSkip val="1"/>
        <c:noMultiLvlLbl val="0"/>
      </c:catAx>
      <c:valAx>
        <c:axId val="9498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7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4.59</c:v>
                </c:pt>
                <c:pt idx="2">
                  <c:v>#N/A</c:v>
                </c:pt>
                <c:pt idx="3">
                  <c:v>4.57</c:v>
                </c:pt>
                <c:pt idx="4">
                  <c:v>#N/A</c:v>
                </c:pt>
                <c:pt idx="5">
                  <c:v>4.62</c:v>
                </c:pt>
                <c:pt idx="6">
                  <c:v>#N/A</c:v>
                </c:pt>
                <c:pt idx="7">
                  <c:v>4.2</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1.1000000000000001</c:v>
                </c:pt>
                <c:pt idx="2">
                  <c:v>#N/A</c:v>
                </c:pt>
                <c:pt idx="3">
                  <c:v>0.99</c:v>
                </c:pt>
                <c:pt idx="4">
                  <c:v>#N/A</c:v>
                </c:pt>
                <c:pt idx="5">
                  <c:v>0.18</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0.05</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住宅新築資金等貸付特別会計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八王子山墓園特別会計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0.06</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太陽光発電事業特別会計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#N/A</c:v>
                </c:pt>
                <c:pt idx="3">
                  <c:v>0.02</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0.41</c:v>
                </c:pt>
                <c:pt idx="2">
                  <c:v>#N/A</c:v>
                </c:pt>
                <c:pt idx="3">
                  <c:v>0.57999999999999996</c:v>
                </c:pt>
                <c:pt idx="4">
                  <c:v>#N/A</c:v>
                </c:pt>
                <c:pt idx="5">
                  <c:v>0.54</c:v>
                </c:pt>
                <c:pt idx="6">
                  <c:v>#N/A</c:v>
                </c:pt>
                <c:pt idx="7">
                  <c:v>0.71</c:v>
                </c:pt>
                <c:pt idx="8">
                  <c:v>#N/A</c:v>
                </c:pt>
                <c:pt idx="9">
                  <c:v>0.81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1.68</c:v>
                </c:pt>
                <c:pt idx="2">
                  <c:v>#N/A</c:v>
                </c:pt>
                <c:pt idx="3">
                  <c:v>1.89</c:v>
                </c:pt>
                <c:pt idx="4">
                  <c:v>#N/A</c:v>
                </c:pt>
                <c:pt idx="5">
                  <c:v>1.85</c:v>
                </c:pt>
                <c:pt idx="6">
                  <c:v>#N/A</c:v>
                </c:pt>
                <c:pt idx="7">
                  <c:v>1.52</c:v>
                </c:pt>
                <c:pt idx="8">
                  <c:v>#N/A</c:v>
                </c:pt>
                <c:pt idx="9">
                  <c:v>1.77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3.59</c:v>
                </c:pt>
                <c:pt idx="2">
                  <c:v>#N/A</c:v>
                </c:pt>
                <c:pt idx="3">
                  <c:v>4.17</c:v>
                </c:pt>
                <c:pt idx="4">
                  <c:v>#N/A</c:v>
                </c:pt>
                <c:pt idx="5">
                  <c:v>4.8499999999999996</c:v>
                </c:pt>
                <c:pt idx="6">
                  <c:v>#N/A</c:v>
                </c:pt>
                <c:pt idx="7">
                  <c:v>4.9800000000000004</c:v>
                </c:pt>
                <c:pt idx="8">
                  <c:v>#N/A</c:v>
                </c:pt>
                <c:pt idx="9">
                  <c:v>6.74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5019776"/>
        <c:axId val="95021312"/>
      </c:barChart>
      <c:catAx>
        <c:axId val="9501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021312"/>
        <c:crosses val="autoZero"/>
        <c:auto val="1"/>
        <c:lblAlgn val="ctr"/>
        <c:lblOffset val="100"/>
        <c:tickLblSkip val="1"/>
        <c:tickMarkSkip val="1"/>
        <c:noMultiLvlLbl val="0"/>
      </c:catAx>
      <c:valAx>
        <c:axId val="9502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019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6804</c:v>
                </c:pt>
                <c:pt idx="5">
                  <c:v>7054</c:v>
                </c:pt>
                <c:pt idx="8">
                  <c:v>7283</c:v>
                </c:pt>
                <c:pt idx="11">
                  <c:v>6997</c:v>
                </c:pt>
                <c:pt idx="14">
                  <c:v>7127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94</c:v>
                </c:pt>
                <c:pt idx="3">
                  <c:v>81</c:v>
                </c:pt>
                <c:pt idx="6">
                  <c:v>63</c:v>
                </c:pt>
                <c:pt idx="9">
                  <c:v>62</c:v>
                </c:pt>
                <c:pt idx="12">
                  <c:v>51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114</c:v>
                </c:pt>
                <c:pt idx="3">
                  <c:v>114</c:v>
                </c:pt>
                <c:pt idx="6">
                  <c:v>114</c:v>
                </c:pt>
                <c:pt idx="9">
                  <c:v>114</c:v>
                </c:pt>
                <c:pt idx="12">
                  <c:v>114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2005</c:v>
                </c:pt>
                <c:pt idx="3">
                  <c:v>2028</c:v>
                </c:pt>
                <c:pt idx="6">
                  <c:v>2044</c:v>
                </c:pt>
                <c:pt idx="9">
                  <c:v>2040</c:v>
                </c:pt>
                <c:pt idx="12">
                  <c:v>2008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183</c:v>
                </c:pt>
                <c:pt idx="3">
                  <c:v>194</c:v>
                </c:pt>
                <c:pt idx="6">
                  <c:v>205</c:v>
                </c:pt>
                <c:pt idx="9">
                  <c:v>221</c:v>
                </c:pt>
                <c:pt idx="12">
                  <c:v>235</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37</c:v>
                </c:pt>
                <c:pt idx="12">
                  <c:v>67</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7285</c:v>
                </c:pt>
                <c:pt idx="3">
                  <c:v>7593</c:v>
                </c:pt>
                <c:pt idx="6">
                  <c:v>7641</c:v>
                </c:pt>
                <c:pt idx="9">
                  <c:v>7045</c:v>
                </c:pt>
                <c:pt idx="12">
                  <c:v>7250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5041920"/>
        <c:axId val="105043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2877</c:v>
                </c:pt>
                <c:pt idx="2">
                  <c:v>#N/A</c:v>
                </c:pt>
                <c:pt idx="3">
                  <c:v>#N/A</c:v>
                </c:pt>
                <c:pt idx="4">
                  <c:v>2956</c:v>
                </c:pt>
                <c:pt idx="5">
                  <c:v>#N/A</c:v>
                </c:pt>
                <c:pt idx="6">
                  <c:v>#N/A</c:v>
                </c:pt>
                <c:pt idx="7">
                  <c:v>2784</c:v>
                </c:pt>
                <c:pt idx="8">
                  <c:v>#N/A</c:v>
                </c:pt>
                <c:pt idx="9">
                  <c:v>#N/A</c:v>
                </c:pt>
                <c:pt idx="10">
                  <c:v>2522</c:v>
                </c:pt>
                <c:pt idx="11">
                  <c:v>#N/A</c:v>
                </c:pt>
                <c:pt idx="12">
                  <c:v>#N/A</c:v>
                </c:pt>
                <c:pt idx="13">
                  <c:v>2598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5041920"/>
        <c:axId val="105043840"/>
      </c:lineChart>
      <c:catAx>
        <c:axId val="10504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043840"/>
        <c:crosses val="autoZero"/>
        <c:auto val="1"/>
        <c:lblAlgn val="ctr"/>
        <c:lblOffset val="100"/>
        <c:tickLblSkip val="1"/>
        <c:tickMarkSkip val="1"/>
        <c:noMultiLvlLbl val="0"/>
      </c:catAx>
      <c:valAx>
        <c:axId val="10504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04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68233</c:v>
                </c:pt>
                <c:pt idx="5">
                  <c:v>68001</c:v>
                </c:pt>
                <c:pt idx="8">
                  <c:v>66961</c:v>
                </c:pt>
                <c:pt idx="11">
                  <c:v>65366</c:v>
                </c:pt>
                <c:pt idx="14">
                  <c:v>65142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16269</c:v>
                </c:pt>
                <c:pt idx="5">
                  <c:v>14538</c:v>
                </c:pt>
                <c:pt idx="8">
                  <c:v>12824</c:v>
                </c:pt>
                <c:pt idx="11">
                  <c:v>12547</c:v>
                </c:pt>
                <c:pt idx="14">
                  <c:v>12503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7809</c:v>
                </c:pt>
                <c:pt idx="5">
                  <c:v>8358</c:v>
                </c:pt>
                <c:pt idx="8">
                  <c:v>10661</c:v>
                </c:pt>
                <c:pt idx="11">
                  <c:v>11053</c:v>
                </c:pt>
                <c:pt idx="14">
                  <c:v>13246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1176</c:v>
                </c:pt>
                <c:pt idx="3">
                  <c:v>880</c:v>
                </c:pt>
                <c:pt idx="6">
                  <c:v>158</c:v>
                </c:pt>
                <c:pt idx="9">
                  <c:v>173</c:v>
                </c:pt>
                <c:pt idx="12">
                  <c:v>105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15210</c:v>
                </c:pt>
                <c:pt idx="3">
                  <c:v>13914</c:v>
                </c:pt>
                <c:pt idx="6">
                  <c:v>12798</c:v>
                </c:pt>
                <c:pt idx="9">
                  <c:v>12040</c:v>
                </c:pt>
                <c:pt idx="12">
                  <c:v>12178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655</c:v>
                </c:pt>
                <c:pt idx="3">
                  <c:v>550</c:v>
                </c:pt>
                <c:pt idx="6">
                  <c:v>443</c:v>
                </c:pt>
                <c:pt idx="9">
                  <c:v>335</c:v>
                </c:pt>
                <c:pt idx="12">
                  <c:v>225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28158</c:v>
                </c:pt>
                <c:pt idx="3">
                  <c:v>27901</c:v>
                </c:pt>
                <c:pt idx="6">
                  <c:v>26204</c:v>
                </c:pt>
                <c:pt idx="9">
                  <c:v>25384</c:v>
                </c:pt>
                <c:pt idx="12">
                  <c:v>26191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650</c:v>
                </c:pt>
                <c:pt idx="3">
                  <c:v>514</c:v>
                </c:pt>
                <c:pt idx="6">
                  <c:v>412</c:v>
                </c:pt>
                <c:pt idx="9">
                  <c:v>300</c:v>
                </c:pt>
                <c:pt idx="12">
                  <c:v>249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81972</c:v>
                </c:pt>
                <c:pt idx="3">
                  <c:v>80649</c:v>
                </c:pt>
                <c:pt idx="6">
                  <c:v>75485</c:v>
                </c:pt>
                <c:pt idx="9">
                  <c:v>73249</c:v>
                </c:pt>
                <c:pt idx="12">
                  <c:v>73000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2832896"/>
        <c:axId val="112834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35510</c:v>
                </c:pt>
                <c:pt idx="2">
                  <c:v>#N/A</c:v>
                </c:pt>
                <c:pt idx="3">
                  <c:v>#N/A</c:v>
                </c:pt>
                <c:pt idx="4">
                  <c:v>33512</c:v>
                </c:pt>
                <c:pt idx="5">
                  <c:v>#N/A</c:v>
                </c:pt>
                <c:pt idx="6">
                  <c:v>#N/A</c:v>
                </c:pt>
                <c:pt idx="7">
                  <c:v>25053</c:v>
                </c:pt>
                <c:pt idx="8">
                  <c:v>#N/A</c:v>
                </c:pt>
                <c:pt idx="9">
                  <c:v>#N/A</c:v>
                </c:pt>
                <c:pt idx="10">
                  <c:v>22516</c:v>
                </c:pt>
                <c:pt idx="11">
                  <c:v>#N/A</c:v>
                </c:pt>
                <c:pt idx="12">
                  <c:v>#N/A</c:v>
                </c:pt>
                <c:pt idx="13">
                  <c:v>21057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2832896"/>
        <c:axId val="112834816"/>
      </c:lineChart>
      <c:catAx>
        <c:axId val="11283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834816"/>
        <c:crosses val="autoZero"/>
        <c:auto val="1"/>
        <c:lblAlgn val="ctr"/>
        <c:lblOffset val="100"/>
        <c:tickLblSkip val="1"/>
        <c:tickMarkSkip val="1"/>
        <c:noMultiLvlLbl val="0"/>
      </c:catAx>
      <c:valAx>
        <c:axId val="11283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3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52.4</c:v>
                </c:pt>
              </c:numCache>
            </c:numRef>
          </c:xVal>
          <c:yVal>
            <c:numRef>
              <c:f>公会計指標分析・財政指標組合せ分析表!$K$51:$O$51</c:f>
              <c:numCache>
                <c:formatCode>#,##0.0;"▲ "#,##0.0</c:formatCode>
                <c:ptCount val="5"/>
                <c:pt idx="3">
                  <c:v>51.7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numCache>
            </c:numRef>
          </c:xVal>
          <c:yVal>
            <c:numRef>
              <c:f>公会計指標分析・財政指標組合せ分析表!$K$55:$O$55</c:f>
              <c:numCache>
                <c:formatCode>#,##0.0;"▲ "#,##0.0</c:formatCode>
                <c:ptCount val="5"/>
                <c:pt idx="3">
                  <c:v>37.4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2260224"/>
        <c:axId val="112262144"/>
      </c:scatterChart>
      <c:valAx>
        <c:axId val="112260224"/>
        <c:scaling>
          <c:orientation val="minMax"/>
          <c:max val="54.6"/>
          <c:min val="52.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262144"/>
        <c:crosses val="autoZero"/>
        <c:crossBetween val="midCat"/>
      </c:valAx>
      <c:valAx>
        <c:axId val="112262144"/>
        <c:scaling>
          <c:orientation val="minMax"/>
          <c:max val="55"/>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260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8.4</c:v>
                </c:pt>
                <c:pt idx="1">
                  <c:v>7.7</c:v>
                </c:pt>
                <c:pt idx="2">
                  <c:v>7.5</c:v>
                </c:pt>
                <c:pt idx="3">
                  <c:v>6.9</c:v>
                </c:pt>
                <c:pt idx="4">
                  <c:v>6.4</c:v>
                </c:pt>
              </c:numCache>
            </c:numRef>
          </c:xVal>
          <c:yVal>
            <c:numRef>
              <c:f>公会計指標分析・財政指標組合せ分析表!$K$73:$O$73</c:f>
              <c:numCache>
                <c:formatCode>#,##0.0;"▲ "#,##0.0</c:formatCode>
                <c:ptCount val="5"/>
                <c:pt idx="0">
                  <c:v>93.2</c:v>
                </c:pt>
                <c:pt idx="1">
                  <c:v>86.8</c:v>
                </c:pt>
                <c:pt idx="2">
                  <c:v>65.8</c:v>
                </c:pt>
                <c:pt idx="3">
                  <c:v>51.7</c:v>
                </c:pt>
                <c:pt idx="4">
                  <c:v>50.6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3255552"/>
        <c:axId val="113257472"/>
      </c:scatterChart>
      <c:valAx>
        <c:axId val="113255552"/>
        <c:scaling>
          <c:orientation val="minMax"/>
          <c:max val="8.6999999999999993"/>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257472"/>
        <c:crosses val="autoZero"/>
        <c:crossBetween val="midCat"/>
      </c:valAx>
      <c:valAx>
        <c:axId val="113257472"/>
        <c:scaling>
          <c:orientation val="minMax"/>
          <c:max val="10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255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元利償還金は平成</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年度に大規模な地方債の繰上償還を行ったため減少</a:t>
          </a:r>
          <a:r>
            <a:rPr kumimoji="1" lang="ja-JP" altLang="en-US" sz="1300">
              <a:solidFill>
                <a:schemeClr val="dk1"/>
              </a:solidFill>
              <a:effectLst/>
              <a:latin typeface="+mn-lt"/>
              <a:ea typeface="+mn-ea"/>
              <a:cs typeface="+mn-cs"/>
            </a:rPr>
            <a:t>傾向にある。</a:t>
          </a:r>
          <a:endParaRPr lang="ja-JP" altLang="ja-JP" sz="1300">
            <a:effectLst/>
          </a:endParaRPr>
        </a:p>
        <a:p>
          <a:r>
            <a:rPr kumimoji="1" lang="ja-JP" altLang="ja-JP" sz="1300">
              <a:solidFill>
                <a:schemeClr val="dk1"/>
              </a:solidFill>
              <a:effectLst/>
              <a:latin typeface="+mn-lt"/>
              <a:ea typeface="+mn-ea"/>
              <a:cs typeface="+mn-cs"/>
            </a:rPr>
            <a:t>公営企業債の元利償還金に対する繰入金は、ほぼ横ばいとなっている。</a:t>
          </a:r>
          <a:endParaRPr lang="ja-JP" altLang="ja-JP" sz="1300">
            <a:effectLst/>
          </a:endParaRPr>
        </a:p>
        <a:p>
          <a:r>
            <a:rPr kumimoji="1" lang="ja-JP" altLang="en-US" sz="1300">
              <a:solidFill>
                <a:schemeClr val="dk1"/>
              </a:solidFill>
              <a:effectLst/>
              <a:latin typeface="+mn-lt"/>
              <a:ea typeface="+mn-ea"/>
              <a:cs typeface="+mn-cs"/>
            </a:rPr>
            <a:t>平成２７年度との比較では、</a:t>
          </a:r>
          <a:r>
            <a:rPr kumimoji="1" lang="ja-JP" altLang="ja-JP" sz="1300">
              <a:solidFill>
                <a:schemeClr val="dk1"/>
              </a:solidFill>
              <a:effectLst/>
              <a:latin typeface="+mn-lt"/>
              <a:ea typeface="+mn-ea"/>
              <a:cs typeface="+mn-cs"/>
            </a:rPr>
            <a:t>算入公債費等の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以上に元利償還金等が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したため、分子は</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r>
            <a:rPr kumimoji="1" lang="ja-JP" altLang="en-US" sz="1300">
              <a:solidFill>
                <a:schemeClr val="dk1"/>
              </a:solidFill>
              <a:effectLst/>
              <a:latin typeface="+mn-lt"/>
              <a:ea typeface="+mn-ea"/>
              <a:cs typeface="+mn-cs"/>
            </a:rPr>
            <a:t>が、実質公債費率を算出する３ヶ年平均で比較すると減少となっている。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市債の現在高については、臨時財政対策債を含む市債発行額が償還額を下回ったため減少となった。</a:t>
          </a:r>
          <a:endParaRPr lang="ja-JP" altLang="ja-JP" sz="1300">
            <a:effectLst/>
          </a:endParaRPr>
        </a:p>
        <a:p>
          <a:r>
            <a:rPr kumimoji="1" lang="ja-JP" altLang="ja-JP" sz="1300">
              <a:solidFill>
                <a:schemeClr val="dk1"/>
              </a:solidFill>
              <a:effectLst/>
              <a:latin typeface="+mn-lt"/>
              <a:ea typeface="+mn-ea"/>
              <a:cs typeface="+mn-cs"/>
            </a:rPr>
            <a:t>債務負担行為に基づく支出額等については、償還の進捗に伴い減少となっている。</a:t>
          </a:r>
          <a:endParaRPr lang="ja-JP" altLang="ja-JP" sz="1300">
            <a:effectLst/>
          </a:endParaRPr>
        </a:p>
        <a:p>
          <a:r>
            <a:rPr kumimoji="1" lang="ja-JP" altLang="ja-JP" sz="1300">
              <a:solidFill>
                <a:schemeClr val="dk1"/>
              </a:solidFill>
              <a:effectLst/>
              <a:latin typeface="+mn-lt"/>
              <a:ea typeface="+mn-ea"/>
              <a:cs typeface="+mn-cs"/>
            </a:rPr>
            <a:t>充当可能基金は、</a:t>
          </a:r>
          <a:r>
            <a:rPr kumimoji="1" lang="ja-JP" altLang="en-US" sz="1300">
              <a:solidFill>
                <a:schemeClr val="dk1"/>
              </a:solidFill>
              <a:effectLst/>
              <a:latin typeface="+mn-lt"/>
              <a:ea typeface="+mn-ea"/>
              <a:cs typeface="+mn-cs"/>
            </a:rPr>
            <a:t>減債</a:t>
          </a:r>
          <a:r>
            <a:rPr kumimoji="1" lang="ja-JP" altLang="ja-JP" sz="1300">
              <a:solidFill>
                <a:schemeClr val="dk1"/>
              </a:solidFill>
              <a:effectLst/>
              <a:latin typeface="+mn-lt"/>
              <a:ea typeface="+mn-ea"/>
              <a:cs typeface="+mn-cs"/>
            </a:rPr>
            <a:t>基金の増により増加となっている。</a:t>
          </a:r>
          <a:endParaRPr lang="ja-JP" altLang="ja-JP" sz="1300">
            <a:effectLst/>
          </a:endParaRPr>
        </a:p>
        <a:p>
          <a:r>
            <a:rPr kumimoji="1" lang="ja-JP" altLang="en-US" sz="1300">
              <a:solidFill>
                <a:schemeClr val="dk1"/>
              </a:solidFill>
              <a:effectLst/>
              <a:latin typeface="+mn-lt"/>
              <a:ea typeface="+mn-ea"/>
              <a:cs typeface="+mn-cs"/>
            </a:rPr>
            <a:t>将来負担額の増加以上に、</a:t>
          </a:r>
          <a:r>
            <a:rPr kumimoji="1" lang="ja-JP" altLang="ja-JP" sz="1300">
              <a:solidFill>
                <a:schemeClr val="dk1"/>
              </a:solidFill>
              <a:effectLst/>
              <a:latin typeface="+mn-lt"/>
              <a:ea typeface="+mn-ea"/>
              <a:cs typeface="+mn-cs"/>
            </a:rPr>
            <a:t>充当可能財源等が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したため、分子は減少した。</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群馬県太田市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223,665
214,113
175.54
86,110,933
82,109,930
3,212,300
47,406,655
72,748,850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52.4</a:t>
          </a:r>
          <a:r>
            <a:rPr kumimoji="1" lang="ja-JP" altLang="ja-JP" sz="1100">
              <a:solidFill>
                <a:schemeClr val="dk1"/>
              </a:solidFill>
              <a:effectLst/>
              <a:latin typeface="+mn-lt"/>
              <a:ea typeface="+mn-ea"/>
              <a:cs typeface="+mn-cs"/>
            </a:rPr>
            <a:t>％であり、類似団体を下回っている。</a:t>
          </a:r>
          <a:endParaRPr lang="ja-JP" altLang="ja-JP">
            <a:effectLst/>
          </a:endParaRPr>
        </a:p>
        <a:p>
          <a:r>
            <a:rPr kumimoji="1" lang="ja-JP" altLang="ja-JP" sz="1100">
              <a:solidFill>
                <a:schemeClr val="dk1"/>
              </a:solidFill>
              <a:effectLst/>
              <a:latin typeface="+mn-lt"/>
              <a:ea typeface="+mn-ea"/>
              <a:cs typeface="+mn-cs"/>
            </a:rPr>
            <a:t>他団体の</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有形固定資産減価償却率と比較してみると、概ね標準的は数値であると考えられる。</a:t>
          </a:r>
          <a:endParaRPr lang="ja-JP" altLang="ja-JP">
            <a:effectLst/>
          </a:endParaRPr>
        </a:p>
        <a:p>
          <a:r>
            <a:rPr kumimoji="1" lang="ja-JP" altLang="ja-JP" sz="1100">
              <a:solidFill>
                <a:schemeClr val="dk1"/>
              </a:solidFill>
              <a:effectLst/>
              <a:latin typeface="+mn-lt"/>
              <a:ea typeface="+mn-ea"/>
              <a:cs typeface="+mn-cs"/>
            </a:rPr>
            <a:t>太田市公共施設等総合管理計画を基本に、数値が大幅に上昇することがないよう必要な投資は継続的に行う。</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2" name="直線コネクタ 61"/>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3"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4" name="直線コネクタ 63"/>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67"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68" name="フローチャート : 判断 67"/>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69" name="フローチャート : 判断 68"/>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169418</xdr:rowOff>
    </xdr:from>
    <xdr:to>
      <xdr:col>3</xdr:col>
      <xdr:colOff>511175</xdr:colOff>
      <xdr:row>31</xdr:row>
      <xdr:rowOff>99568</xdr:rowOff>
    </xdr:to>
    <xdr:sp macro="" textlink="">
      <xdr:nvSpPr>
        <xdr:cNvPr id="75" name="円/楕円 74"/>
        <xdr:cNvSpPr/>
      </xdr:nvSpPr>
      <xdr:spPr>
        <a:xfrm>
          <a:off x="4000500" y="60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29735</xdr:rowOff>
    </xdr:from>
    <xdr:ext cx="405111" cy="259045"/>
    <xdr:sp macro="" textlink="">
      <xdr:nvSpPr>
        <xdr:cNvPr id="76" name="n_1aveValue有形固定資産減価償却率"/>
        <xdr:cNvSpPr txBox="1"/>
      </xdr:nvSpPr>
      <xdr:spPr>
        <a:xfrm>
          <a:off x="3836043"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90695</xdr:rowOff>
    </xdr:from>
    <xdr:ext cx="405111" cy="259045"/>
    <xdr:sp macro="" textlink="">
      <xdr:nvSpPr>
        <xdr:cNvPr id="77" name="n_1mainValue有形固定資産減価償却率"/>
        <xdr:cNvSpPr txBox="1"/>
      </xdr:nvSpPr>
      <xdr:spPr>
        <a:xfrm>
          <a:off x="3836043" y="6186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群馬県太田市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223,665
214,113
175.54
86,110,933
82,109,930
3,212,300
47,406,655
72,748,850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7637</xdr:rowOff>
    </xdr:from>
    <xdr:ext cx="405111" cy="259045"/>
    <xdr:sp macro="" textlink="">
      <xdr:nvSpPr>
        <xdr:cNvPr id="62" name="【道路】&#10;有形固定資産減価償却率平均値テキスト"/>
        <xdr:cNvSpPr txBox="1"/>
      </xdr:nvSpPr>
      <xdr:spPr>
        <a:xfrm>
          <a:off x="47244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120650</xdr:rowOff>
    </xdr:from>
    <xdr:to>
      <xdr:col>5</xdr:col>
      <xdr:colOff>409575</xdr:colOff>
      <xdr:row>39</xdr:row>
      <xdr:rowOff>50800</xdr:rowOff>
    </xdr:to>
    <xdr:sp macro="" textlink="">
      <xdr:nvSpPr>
        <xdr:cNvPr id="70" name="円/楕円 69"/>
        <xdr:cNvSpPr/>
      </xdr:nvSpPr>
      <xdr:spPr>
        <a:xfrm>
          <a:off x="3746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63517</xdr:rowOff>
    </xdr:from>
    <xdr:ext cx="405111" cy="259045"/>
    <xdr:sp macro="" textlink="">
      <xdr:nvSpPr>
        <xdr:cNvPr id="71" name="n_1aveValue【道路】&#10;有形固定資産減価償却率"/>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41927</xdr:rowOff>
    </xdr:from>
    <xdr:ext cx="405111" cy="259045"/>
    <xdr:sp macro="" textlink="">
      <xdr:nvSpPr>
        <xdr:cNvPr id="72" name="n_1mainValue【道路】&#10;有形固定資産減価償却率"/>
        <xdr:cNvSpPr txBox="1"/>
      </xdr:nvSpPr>
      <xdr:spPr>
        <a:xfrm>
          <a:off x="3582043"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28.611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4" name="直線コネクタ 93"/>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5"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6" name="直線コネクタ 95"/>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97"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98" name="直線コネクタ 97"/>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95770</xdr:rowOff>
    </xdr:from>
    <xdr:ext cx="469744" cy="259045"/>
    <xdr:sp macro="" textlink="">
      <xdr:nvSpPr>
        <xdr:cNvPr id="99" name="【道路】&#10;一人当たり延長平均値テキスト"/>
        <xdr:cNvSpPr txBox="1"/>
      </xdr:nvSpPr>
      <xdr:spPr>
        <a:xfrm>
          <a:off x="10566400" y="6782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0" name="フローチャート : 判断 99"/>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1" name="フローチャート : 判断 100"/>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71714</xdr:rowOff>
    </xdr:from>
    <xdr:to>
      <xdr:col>14</xdr:col>
      <xdr:colOff>79375</xdr:colOff>
      <xdr:row>39</xdr:row>
      <xdr:rowOff>1864</xdr:rowOff>
    </xdr:to>
    <xdr:sp macro="" textlink="">
      <xdr:nvSpPr>
        <xdr:cNvPr id="107" name="円/楕円 106"/>
        <xdr:cNvSpPr/>
      </xdr:nvSpPr>
      <xdr:spPr>
        <a:xfrm>
          <a:off x="9588500" y="65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94993</xdr:rowOff>
    </xdr:from>
    <xdr:ext cx="469744" cy="259045"/>
    <xdr:sp macro="" textlink="">
      <xdr:nvSpPr>
        <xdr:cNvPr id="108" name="n_1aveValue【道路】&#10;一人当たり延長"/>
        <xdr:cNvSpPr txBox="1"/>
      </xdr:nvSpPr>
      <xdr:spPr>
        <a:xfrm>
          <a:off x="93917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18391</xdr:rowOff>
    </xdr:from>
    <xdr:ext cx="534377" cy="259045"/>
    <xdr:sp macro="" textlink="">
      <xdr:nvSpPr>
        <xdr:cNvPr id="109" name="n_1mainValue【道路】&#10;一人当たり延長"/>
        <xdr:cNvSpPr txBox="1"/>
      </xdr:nvSpPr>
      <xdr:spPr>
        <a:xfrm>
          <a:off x="9359410" y="636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123444</xdr:rowOff>
    </xdr:from>
    <xdr:to>
      <xdr:col>6</xdr:col>
      <xdr:colOff>510540</xdr:colOff>
      <xdr:row>61</xdr:row>
      <xdr:rowOff>91440</xdr:rowOff>
    </xdr:to>
    <xdr:cxnSp macro="">
      <xdr:nvCxnSpPr>
        <xdr:cNvPr id="132" name="直線コネクタ 131"/>
        <xdr:cNvCxnSpPr/>
      </xdr:nvCxnSpPr>
      <xdr:spPr>
        <a:xfrm flipV="1">
          <a:off x="4634865" y="955319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95267</xdr:rowOff>
    </xdr:from>
    <xdr:ext cx="405111" cy="259045"/>
    <xdr:sp macro="" textlink="">
      <xdr:nvSpPr>
        <xdr:cNvPr id="133" name="【橋りょう・トンネル】&#10;有形固定資産減価償却率最小値テキスト"/>
        <xdr:cNvSpPr txBox="1"/>
      </xdr:nvSpPr>
      <xdr:spPr>
        <a:xfrm>
          <a:off x="47244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61</xdr:row>
      <xdr:rowOff>91440</xdr:rowOff>
    </xdr:from>
    <xdr:to>
      <xdr:col>6</xdr:col>
      <xdr:colOff>600075</xdr:colOff>
      <xdr:row>61</xdr:row>
      <xdr:rowOff>91440</xdr:rowOff>
    </xdr:to>
    <xdr:cxnSp macro="">
      <xdr:nvCxnSpPr>
        <xdr:cNvPr id="134" name="直線コネクタ 133"/>
        <xdr:cNvCxnSpPr/>
      </xdr:nvCxnSpPr>
      <xdr:spPr>
        <a:xfrm>
          <a:off x="4546600" y="105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70121</xdr:rowOff>
    </xdr:from>
    <xdr:ext cx="405111" cy="259045"/>
    <xdr:sp macro="" textlink="">
      <xdr:nvSpPr>
        <xdr:cNvPr id="135" name="【橋りょう・トンネル】&#10;有形固定資産減価償却率最大値テキスト"/>
        <xdr:cNvSpPr txBox="1"/>
      </xdr:nvSpPr>
      <xdr:spPr>
        <a:xfrm>
          <a:off x="4724400" y="932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123444</xdr:rowOff>
    </xdr:from>
    <xdr:to>
      <xdr:col>6</xdr:col>
      <xdr:colOff>600075</xdr:colOff>
      <xdr:row>55</xdr:row>
      <xdr:rowOff>123444</xdr:rowOff>
    </xdr:to>
    <xdr:cxnSp macro="">
      <xdr:nvCxnSpPr>
        <xdr:cNvPr id="136" name="直線コネクタ 135"/>
        <xdr:cNvCxnSpPr/>
      </xdr:nvCxnSpPr>
      <xdr:spPr>
        <a:xfrm>
          <a:off x="4546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64787</xdr:rowOff>
    </xdr:from>
    <xdr:ext cx="405111" cy="259045"/>
    <xdr:sp macro="" textlink="">
      <xdr:nvSpPr>
        <xdr:cNvPr id="137" name="【橋りょう・トンネル】&#10;有形固定資産減価償却率平均値テキスト"/>
        <xdr:cNvSpPr txBox="1"/>
      </xdr:nvSpPr>
      <xdr:spPr>
        <a:xfrm>
          <a:off x="47244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86360</xdr:rowOff>
    </xdr:from>
    <xdr:to>
      <xdr:col>6</xdr:col>
      <xdr:colOff>561975</xdr:colOff>
      <xdr:row>59</xdr:row>
      <xdr:rowOff>16510</xdr:rowOff>
    </xdr:to>
    <xdr:sp macro="" textlink="">
      <xdr:nvSpPr>
        <xdr:cNvPr id="138" name="フローチャート : 判断 137"/>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138938</xdr:rowOff>
    </xdr:from>
    <xdr:to>
      <xdr:col>5</xdr:col>
      <xdr:colOff>409575</xdr:colOff>
      <xdr:row>60</xdr:row>
      <xdr:rowOff>69088</xdr:rowOff>
    </xdr:to>
    <xdr:sp macro="" textlink="">
      <xdr:nvSpPr>
        <xdr:cNvPr id="139" name="フローチャート : 判断 138"/>
        <xdr:cNvSpPr/>
      </xdr:nvSpPr>
      <xdr:spPr>
        <a:xfrm>
          <a:off x="3746500" y="1025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54356</xdr:rowOff>
    </xdr:from>
    <xdr:to>
      <xdr:col>5</xdr:col>
      <xdr:colOff>409575</xdr:colOff>
      <xdr:row>64</xdr:row>
      <xdr:rowOff>155956</xdr:rowOff>
    </xdr:to>
    <xdr:sp macro="" textlink="">
      <xdr:nvSpPr>
        <xdr:cNvPr id="145" name="円/楕円 144"/>
        <xdr:cNvSpPr/>
      </xdr:nvSpPr>
      <xdr:spPr>
        <a:xfrm>
          <a:off x="3746500" y="110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85615</xdr:rowOff>
    </xdr:from>
    <xdr:ext cx="405111" cy="259045"/>
    <xdr:sp macro="" textlink="">
      <xdr:nvSpPr>
        <xdr:cNvPr id="146" name="n_1aveValue【橋りょう・トンネル】&#10;有形固定資産減価償却率"/>
        <xdr:cNvSpPr txBox="1"/>
      </xdr:nvSpPr>
      <xdr:spPr>
        <a:xfrm>
          <a:off x="3582043" y="1002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147083</xdr:rowOff>
    </xdr:from>
    <xdr:ext cx="405111" cy="259045"/>
    <xdr:sp macro="" textlink="">
      <xdr:nvSpPr>
        <xdr:cNvPr id="147" name="n_1mainValue【橋りょう・トンネル】&#10;有形固定資産減価償却率"/>
        <xdr:cNvSpPr txBox="1"/>
      </xdr:nvSpPr>
      <xdr:spPr>
        <a:xfrm>
          <a:off x="3582043" y="1111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275,870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86377</xdr:rowOff>
    </xdr:from>
    <xdr:ext cx="531299" cy="259045"/>
    <xdr:sp macro="" textlink="">
      <xdr:nvSpPr>
        <xdr:cNvPr id="161" name="テキスト ボックス 160"/>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3" name="テキスト ボックス 16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5" name="テキスト ボックス 16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110706</xdr:rowOff>
    </xdr:from>
    <xdr:to>
      <xdr:col>15</xdr:col>
      <xdr:colOff>180340</xdr:colOff>
      <xdr:row>63</xdr:row>
      <xdr:rowOff>39785</xdr:rowOff>
    </xdr:to>
    <xdr:cxnSp macro="">
      <xdr:nvCxnSpPr>
        <xdr:cNvPr id="169" name="直線コネクタ 168"/>
        <xdr:cNvCxnSpPr/>
      </xdr:nvCxnSpPr>
      <xdr:spPr>
        <a:xfrm flipV="1">
          <a:off x="10476865" y="9540456"/>
          <a:ext cx="0" cy="1300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43612</xdr:rowOff>
    </xdr:from>
    <xdr:ext cx="534377" cy="259045"/>
    <xdr:sp macro="" textlink="">
      <xdr:nvSpPr>
        <xdr:cNvPr id="170" name="【橋りょう・トンネル】&#10;一人当たり有形固定資産（償却資産）額最小値テキスト"/>
        <xdr:cNvSpPr txBox="1"/>
      </xdr:nvSpPr>
      <xdr:spPr>
        <a:xfrm>
          <a:off x="10566400" y="1084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39785</xdr:rowOff>
    </xdr:from>
    <xdr:to>
      <xdr:col>15</xdr:col>
      <xdr:colOff>269875</xdr:colOff>
      <xdr:row>63</xdr:row>
      <xdr:rowOff>39785</xdr:rowOff>
    </xdr:to>
    <xdr:cxnSp macro="">
      <xdr:nvCxnSpPr>
        <xdr:cNvPr id="171" name="直線コネクタ 170"/>
        <xdr:cNvCxnSpPr/>
      </xdr:nvCxnSpPr>
      <xdr:spPr>
        <a:xfrm>
          <a:off x="10388600" y="1084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57383</xdr:rowOff>
    </xdr:from>
    <xdr:ext cx="599010" cy="259045"/>
    <xdr:sp macro="" textlink="">
      <xdr:nvSpPr>
        <xdr:cNvPr id="172" name="【橋りょう・トンネル】&#10;一人当たり有形固定資産（償却資産）額最大値テキスト"/>
        <xdr:cNvSpPr txBox="1"/>
      </xdr:nvSpPr>
      <xdr:spPr>
        <a:xfrm>
          <a:off x="10566400" y="931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55</xdr:row>
      <xdr:rowOff>110706</xdr:rowOff>
    </xdr:from>
    <xdr:to>
      <xdr:col>15</xdr:col>
      <xdr:colOff>269875</xdr:colOff>
      <xdr:row>55</xdr:row>
      <xdr:rowOff>110706</xdr:rowOff>
    </xdr:to>
    <xdr:cxnSp macro="">
      <xdr:nvCxnSpPr>
        <xdr:cNvPr id="173" name="直線コネクタ 172"/>
        <xdr:cNvCxnSpPr/>
      </xdr:nvCxnSpPr>
      <xdr:spPr>
        <a:xfrm>
          <a:off x="10388600" y="9540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21389</xdr:rowOff>
    </xdr:from>
    <xdr:ext cx="534377" cy="259045"/>
    <xdr:sp macro="" textlink="">
      <xdr:nvSpPr>
        <xdr:cNvPr id="174" name="【橋りょう・トンネル】&#10;一人当たり有形固定資産（償却資産）額平均値テキスト"/>
        <xdr:cNvSpPr txBox="1"/>
      </xdr:nvSpPr>
      <xdr:spPr>
        <a:xfrm>
          <a:off x="10566400" y="1013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42962</xdr:rowOff>
    </xdr:from>
    <xdr:to>
      <xdr:col>15</xdr:col>
      <xdr:colOff>231775</xdr:colOff>
      <xdr:row>59</xdr:row>
      <xdr:rowOff>144562</xdr:rowOff>
    </xdr:to>
    <xdr:sp macro="" textlink="">
      <xdr:nvSpPr>
        <xdr:cNvPr id="175" name="フローチャート : 判断 174"/>
        <xdr:cNvSpPr/>
      </xdr:nvSpPr>
      <xdr:spPr>
        <a:xfrm>
          <a:off x="10426700" y="1015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1915</xdr:rowOff>
    </xdr:from>
    <xdr:to>
      <xdr:col>14</xdr:col>
      <xdr:colOff>79375</xdr:colOff>
      <xdr:row>60</xdr:row>
      <xdr:rowOff>103515</xdr:rowOff>
    </xdr:to>
    <xdr:sp macro="" textlink="">
      <xdr:nvSpPr>
        <xdr:cNvPr id="176" name="フローチャート : 判断 175"/>
        <xdr:cNvSpPr/>
      </xdr:nvSpPr>
      <xdr:spPr>
        <a:xfrm>
          <a:off x="9588500" y="1028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111240</xdr:rowOff>
    </xdr:from>
    <xdr:to>
      <xdr:col>14</xdr:col>
      <xdr:colOff>79375</xdr:colOff>
      <xdr:row>64</xdr:row>
      <xdr:rowOff>41390</xdr:rowOff>
    </xdr:to>
    <xdr:sp macro="" textlink="">
      <xdr:nvSpPr>
        <xdr:cNvPr id="182" name="円/楕円 181"/>
        <xdr:cNvSpPr/>
      </xdr:nvSpPr>
      <xdr:spPr>
        <a:xfrm>
          <a:off x="9588500" y="109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120042</xdr:rowOff>
    </xdr:from>
    <xdr:ext cx="534377" cy="259045"/>
    <xdr:sp macro="" textlink="">
      <xdr:nvSpPr>
        <xdr:cNvPr id="183" name="n_1aveValue【橋りょう・トンネル】&#10;一人当たり有形固定資産（償却資産）額"/>
        <xdr:cNvSpPr txBox="1"/>
      </xdr:nvSpPr>
      <xdr:spPr>
        <a:xfrm>
          <a:off x="9359411" y="1006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32517</xdr:rowOff>
    </xdr:from>
    <xdr:ext cx="469744" cy="259045"/>
    <xdr:sp macro="" textlink="">
      <xdr:nvSpPr>
        <xdr:cNvPr id="184" name="n_1mainValue【橋りょう・トンネル】&#10;一人当たり有形固定資産（償却資産）額"/>
        <xdr:cNvSpPr txBox="1"/>
      </xdr:nvSpPr>
      <xdr:spPr>
        <a:xfrm>
          <a:off x="9391727" y="1100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07" name="直線コネクタ 206"/>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08"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09" name="直線コネクタ 208"/>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10"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11" name="直線コネクタ 210"/>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12"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13" name="フローチャート : 判断 212"/>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14" name="フローチャート : 判断 213"/>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165608</xdr:rowOff>
    </xdr:from>
    <xdr:to>
      <xdr:col>5</xdr:col>
      <xdr:colOff>409575</xdr:colOff>
      <xdr:row>83</xdr:row>
      <xdr:rowOff>95758</xdr:rowOff>
    </xdr:to>
    <xdr:sp macro="" textlink="">
      <xdr:nvSpPr>
        <xdr:cNvPr id="220" name="円/楕円 219"/>
        <xdr:cNvSpPr/>
      </xdr:nvSpPr>
      <xdr:spPr>
        <a:xfrm>
          <a:off x="3746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11447</xdr:rowOff>
    </xdr:from>
    <xdr:ext cx="405111" cy="259045"/>
    <xdr:sp macro="" textlink="">
      <xdr:nvSpPr>
        <xdr:cNvPr id="221" name="n_1aveValue【公営住宅】&#10;有形固定資産減価償却率"/>
        <xdr:cNvSpPr txBox="1"/>
      </xdr:nvSpPr>
      <xdr:spPr>
        <a:xfrm>
          <a:off x="3582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112285</xdr:rowOff>
    </xdr:from>
    <xdr:ext cx="405111" cy="259045"/>
    <xdr:sp macro="" textlink="">
      <xdr:nvSpPr>
        <xdr:cNvPr id="222" name="n_1main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2" name="テキスト ボックス 2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4" name="テキスト ボックス 2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129539</xdr:rowOff>
    </xdr:from>
    <xdr:to>
      <xdr:col>15</xdr:col>
      <xdr:colOff>180340</xdr:colOff>
      <xdr:row>86</xdr:row>
      <xdr:rowOff>8708</xdr:rowOff>
    </xdr:to>
    <xdr:cxnSp macro="">
      <xdr:nvCxnSpPr>
        <xdr:cNvPr id="248" name="直線コネクタ 247"/>
        <xdr:cNvCxnSpPr/>
      </xdr:nvCxnSpPr>
      <xdr:spPr>
        <a:xfrm flipV="1">
          <a:off x="10476865" y="13674089"/>
          <a:ext cx="0" cy="107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12535</xdr:rowOff>
    </xdr:from>
    <xdr:ext cx="469744" cy="259045"/>
    <xdr:sp macro="" textlink="">
      <xdr:nvSpPr>
        <xdr:cNvPr id="249" name="【公営住宅】&#10;一人当たり面積最小値テキスト"/>
        <xdr:cNvSpPr txBox="1"/>
      </xdr:nvSpPr>
      <xdr:spPr>
        <a:xfrm>
          <a:off x="10566400" y="1475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86</xdr:row>
      <xdr:rowOff>8708</xdr:rowOff>
    </xdr:from>
    <xdr:to>
      <xdr:col>15</xdr:col>
      <xdr:colOff>269875</xdr:colOff>
      <xdr:row>86</xdr:row>
      <xdr:rowOff>8708</xdr:rowOff>
    </xdr:to>
    <xdr:cxnSp macro="">
      <xdr:nvCxnSpPr>
        <xdr:cNvPr id="250" name="直線コネクタ 249"/>
        <xdr:cNvCxnSpPr/>
      </xdr:nvCxnSpPr>
      <xdr:spPr>
        <a:xfrm>
          <a:off x="10388600" y="1475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76216</xdr:rowOff>
    </xdr:from>
    <xdr:ext cx="469744" cy="259045"/>
    <xdr:sp macro="" textlink="">
      <xdr:nvSpPr>
        <xdr:cNvPr id="251" name="【公営住宅】&#10;一人当たり面積最大値テキスト"/>
        <xdr:cNvSpPr txBox="1"/>
      </xdr:nvSpPr>
      <xdr:spPr>
        <a:xfrm>
          <a:off x="10566400" y="134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79</xdr:row>
      <xdr:rowOff>129539</xdr:rowOff>
    </xdr:from>
    <xdr:to>
      <xdr:col>15</xdr:col>
      <xdr:colOff>269875</xdr:colOff>
      <xdr:row>79</xdr:row>
      <xdr:rowOff>129539</xdr:rowOff>
    </xdr:to>
    <xdr:cxnSp macro="">
      <xdr:nvCxnSpPr>
        <xdr:cNvPr id="252" name="直線コネクタ 251"/>
        <xdr:cNvCxnSpPr/>
      </xdr:nvCxnSpPr>
      <xdr:spPr>
        <a:xfrm>
          <a:off x="10388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71863</xdr:rowOff>
    </xdr:from>
    <xdr:ext cx="469744" cy="259045"/>
    <xdr:sp macro="" textlink="">
      <xdr:nvSpPr>
        <xdr:cNvPr id="253" name="【公営住宅】&#10;一人当たり面積平均値テキスト"/>
        <xdr:cNvSpPr txBox="1"/>
      </xdr:nvSpPr>
      <xdr:spPr>
        <a:xfrm>
          <a:off x="10566400" y="14302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93436</xdr:rowOff>
    </xdr:from>
    <xdr:to>
      <xdr:col>15</xdr:col>
      <xdr:colOff>231775</xdr:colOff>
      <xdr:row>84</xdr:row>
      <xdr:rowOff>23586</xdr:rowOff>
    </xdr:to>
    <xdr:sp macro="" textlink="">
      <xdr:nvSpPr>
        <xdr:cNvPr id="254" name="フローチャート : 判断 253"/>
        <xdr:cNvSpPr/>
      </xdr:nvSpPr>
      <xdr:spPr>
        <a:xfrm>
          <a:off x="104267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5" name="フローチャート : 判断 254"/>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78739</xdr:rowOff>
    </xdr:from>
    <xdr:to>
      <xdr:col>14</xdr:col>
      <xdr:colOff>79375</xdr:colOff>
      <xdr:row>78</xdr:row>
      <xdr:rowOff>8889</xdr:rowOff>
    </xdr:to>
    <xdr:sp macro="" textlink="">
      <xdr:nvSpPr>
        <xdr:cNvPr id="261" name="円/楕円 260"/>
        <xdr:cNvSpPr/>
      </xdr:nvSpPr>
      <xdr:spPr>
        <a:xfrm>
          <a:off x="9588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114316</xdr:rowOff>
    </xdr:from>
    <xdr:ext cx="469744" cy="259045"/>
    <xdr:sp macro="" textlink="">
      <xdr:nvSpPr>
        <xdr:cNvPr id="262" name="n_1aveValue【公営住宅】&#10;一人当たり面積"/>
        <xdr:cNvSpPr txBox="1"/>
      </xdr:nvSpPr>
      <xdr:spPr>
        <a:xfrm>
          <a:off x="9391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25416</xdr:rowOff>
    </xdr:from>
    <xdr:ext cx="469744" cy="259045"/>
    <xdr:sp macro="" textlink="">
      <xdr:nvSpPr>
        <xdr:cNvPr id="263" name="n_1mainValue【公営住宅】&#10;一人当たり面積"/>
        <xdr:cNvSpPr txBox="1"/>
      </xdr:nvSpPr>
      <xdr:spPr>
        <a:xfrm>
          <a:off x="9391727" y="1305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0" name="テキスト ボックス 28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1" name="直線コネクタ 2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2" name="テキスト ボックス 29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3" name="直線コネクタ 2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4" name="テキスト ボックス 2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5" name="直線コネクタ 2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6" name="テキスト ボックス 2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7" name="直線コネクタ 2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8" name="テキスト ボックス 2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9" name="直線コネクタ 2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0" name="テキスト ボックス 2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2" name="テキスト ボックス 30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04" name="直線コネクタ 303"/>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05"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06" name="直線コネクタ 305"/>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07"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08" name="直線コネクタ 307"/>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09"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0" name="フローチャート : 判断 309"/>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11" name="フローチャート : 判断 310"/>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63500</xdr:rowOff>
    </xdr:from>
    <xdr:to>
      <xdr:col>22</xdr:col>
      <xdr:colOff>415925</xdr:colOff>
      <xdr:row>34</xdr:row>
      <xdr:rowOff>165100</xdr:rowOff>
    </xdr:to>
    <xdr:sp macro="" textlink="">
      <xdr:nvSpPr>
        <xdr:cNvPr id="317" name="円/楕円 316"/>
        <xdr:cNvSpPr/>
      </xdr:nvSpPr>
      <xdr:spPr>
        <a:xfrm>
          <a:off x="15430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129557</xdr:rowOff>
    </xdr:from>
    <xdr:ext cx="405111" cy="259045"/>
    <xdr:sp macro="" textlink="">
      <xdr:nvSpPr>
        <xdr:cNvPr id="318" name="n_1aveValue【認定こども園・幼稚園・保育所】&#10;有形固定資産減価償却率"/>
        <xdr:cNvSpPr txBox="1"/>
      </xdr:nvSpPr>
      <xdr:spPr>
        <a:xfrm>
          <a:off x="15266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10177</xdr:rowOff>
    </xdr:from>
    <xdr:ext cx="405111" cy="259045"/>
    <xdr:sp macro="" textlink="">
      <xdr:nvSpPr>
        <xdr:cNvPr id="319" name="n_1mainValue【認定こども園・幼稚園・保育所】&#10;有形固定資産減価償却率"/>
        <xdr:cNvSpPr txBox="1"/>
      </xdr:nvSpPr>
      <xdr:spPr>
        <a:xfrm>
          <a:off x="15266043"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0" name="直線コネクタ 3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1" name="テキスト ボックス 33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2" name="直線コネクタ 3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3" name="テキスト ボックス 33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4" name="直線コネクタ 3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5" name="テキスト ボックス 33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6" name="直線コネクタ 3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7" name="テキスト ボックス 33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8" name="直線コネクタ 3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9" name="テキスト ボックス 33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1" name="テキスト ボックス 3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43" name="直線コネクタ 342"/>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44"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45" name="直線コネクタ 34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46"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47" name="直線コネクタ 346"/>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348"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49" name="フローチャート : 判断 348"/>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350" name="フローチャート : 判断 349"/>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124460</xdr:rowOff>
    </xdr:from>
    <xdr:to>
      <xdr:col>31</xdr:col>
      <xdr:colOff>85725</xdr:colOff>
      <xdr:row>41</xdr:row>
      <xdr:rowOff>54610</xdr:rowOff>
    </xdr:to>
    <xdr:sp macro="" textlink="">
      <xdr:nvSpPr>
        <xdr:cNvPr id="356" name="円/楕円 355"/>
        <xdr:cNvSpPr/>
      </xdr:nvSpPr>
      <xdr:spPr>
        <a:xfrm>
          <a:off x="21272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128287</xdr:rowOff>
    </xdr:from>
    <xdr:ext cx="469744" cy="259045"/>
    <xdr:sp macro="" textlink="">
      <xdr:nvSpPr>
        <xdr:cNvPr id="357" name="n_1aveValue【認定こども園・幼稚園・保育所】&#10;一人当たり面積"/>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45737</xdr:rowOff>
    </xdr:from>
    <xdr:ext cx="469744" cy="259045"/>
    <xdr:sp macro="" textlink="">
      <xdr:nvSpPr>
        <xdr:cNvPr id="358" name="n_1mainValue【認定こども園・幼稚園・保育所】&#10;一人当たり面積"/>
        <xdr:cNvSpPr txBox="1"/>
      </xdr:nvSpPr>
      <xdr:spPr>
        <a:xfrm>
          <a:off x="210757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9" name="テキスト ボックス 3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0" name="直線コネクタ 3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1" name="テキスト ボックス 3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2" name="直線コネクタ 3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3" name="テキスト ボックス 3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4" name="直線コネクタ 3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5" name="テキスト ボックス 3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6" name="直線コネクタ 3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7" name="テキスト ボックス 3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8" name="直線コネクタ 3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9" name="テキスト ボックス 3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1" name="テキスト ボックス 3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383" name="直線コネクタ 382"/>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384"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385" name="直線コネクタ 384"/>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86"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87" name="直線コネクタ 386"/>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129557</xdr:rowOff>
    </xdr:from>
    <xdr:ext cx="405111" cy="259045"/>
    <xdr:sp macro="" textlink="">
      <xdr:nvSpPr>
        <xdr:cNvPr id="388" name="【学校施設】&#10;有形固定資産減価償却率平均値テキスト"/>
        <xdr:cNvSpPr txBox="1"/>
      </xdr:nvSpPr>
      <xdr:spPr>
        <a:xfrm>
          <a:off x="16408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389" name="フローチャート : 判断 388"/>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90" name="フローチャート : 判断 389"/>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1" name="テキスト ボックス 3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2" name="テキスト ボックス 3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3" name="テキスト ボックス 3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4" name="テキスト ボックス 3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5" name="テキスト ボックス 3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29210</xdr:rowOff>
    </xdr:from>
    <xdr:to>
      <xdr:col>22</xdr:col>
      <xdr:colOff>415925</xdr:colOff>
      <xdr:row>61</xdr:row>
      <xdr:rowOff>130810</xdr:rowOff>
    </xdr:to>
    <xdr:sp macro="" textlink="">
      <xdr:nvSpPr>
        <xdr:cNvPr id="396" name="円/楕円 395"/>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36847</xdr:rowOff>
    </xdr:from>
    <xdr:ext cx="405111" cy="259045"/>
    <xdr:sp macro="" textlink="">
      <xdr:nvSpPr>
        <xdr:cNvPr id="397" name="n_1aveValue【学校施設】&#10;有形固定資産減価償却率"/>
        <xdr:cNvSpPr txBox="1"/>
      </xdr:nvSpPr>
      <xdr:spPr>
        <a:xfrm>
          <a:off x="15266043"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121937</xdr:rowOff>
    </xdr:from>
    <xdr:ext cx="405111" cy="259045"/>
    <xdr:sp macro="" textlink="">
      <xdr:nvSpPr>
        <xdr:cNvPr id="398" name="n_1mainValue【学校施設】&#10;有形固定資産減価償却率"/>
        <xdr:cNvSpPr txBox="1"/>
      </xdr:nvSpPr>
      <xdr:spPr>
        <a:xfrm>
          <a:off x="15266043"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0" name="直線コネクタ 40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1" name="テキスト ボックス 41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2" name="直線コネクタ 41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3" name="テキスト ボックス 41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4" name="直線コネクタ 41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5" name="テキスト ボックス 41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6" name="直線コネクタ 41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7" name="テキスト ボックス 41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8" name="直線コネクタ 41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9" name="テキスト ボックス 41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0" name="直線コネクタ 41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1" name="テキスト ボックス 42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25" name="直線コネクタ 424"/>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26"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27" name="直線コネクタ 426"/>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28"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29" name="直線コネクタ 428"/>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430"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31" name="フローチャート : 判断 430"/>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32" name="フローチャート : 判断 431"/>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114119</xdr:rowOff>
    </xdr:from>
    <xdr:to>
      <xdr:col>31</xdr:col>
      <xdr:colOff>85725</xdr:colOff>
      <xdr:row>60</xdr:row>
      <xdr:rowOff>44269</xdr:rowOff>
    </xdr:to>
    <xdr:sp macro="" textlink="">
      <xdr:nvSpPr>
        <xdr:cNvPr id="438" name="円/楕円 437"/>
        <xdr:cNvSpPr/>
      </xdr:nvSpPr>
      <xdr:spPr>
        <a:xfrm>
          <a:off x="21272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61521</xdr:rowOff>
    </xdr:from>
    <xdr:ext cx="469744" cy="259045"/>
    <xdr:sp macro="" textlink="">
      <xdr:nvSpPr>
        <xdr:cNvPr id="439" name="n_1aveValue【学校施設】&#10;一人当たり面積"/>
        <xdr:cNvSpPr txBox="1"/>
      </xdr:nvSpPr>
      <xdr:spPr>
        <a:xfrm>
          <a:off x="21075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60796</xdr:rowOff>
    </xdr:from>
    <xdr:ext cx="469744" cy="259045"/>
    <xdr:sp macro="" textlink="">
      <xdr:nvSpPr>
        <xdr:cNvPr id="440" name="n_1mainValue【学校施設】&#10;一人当たり面積"/>
        <xdr:cNvSpPr txBox="1"/>
      </xdr:nvSpPr>
      <xdr:spPr>
        <a:xfrm>
          <a:off x="21075727" y="1000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1" name="テキスト ボックス 4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2" name="直線コネクタ 45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3" name="テキスト ボックス 45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4" name="直線コネクタ 45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5" name="テキスト ボックス 45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6" name="直線コネクタ 45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7" name="テキスト ボックス 45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8" name="直線コネクタ 45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59" name="テキスト ボックス 45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463" name="直線コネクタ 462"/>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464"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465" name="直線コネクタ 464"/>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466"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467" name="直線コネクタ 466"/>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68"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69" name="フローチャート : 判断 468"/>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156463</xdr:rowOff>
    </xdr:from>
    <xdr:to>
      <xdr:col>22</xdr:col>
      <xdr:colOff>415925</xdr:colOff>
      <xdr:row>82</xdr:row>
      <xdr:rowOff>86613</xdr:rowOff>
    </xdr:to>
    <xdr:sp macro="" textlink="">
      <xdr:nvSpPr>
        <xdr:cNvPr id="470" name="フローチャート : 判断 469"/>
        <xdr:cNvSpPr/>
      </xdr:nvSpPr>
      <xdr:spPr>
        <a:xfrm>
          <a:off x="154305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28448</xdr:rowOff>
    </xdr:from>
    <xdr:to>
      <xdr:col>22</xdr:col>
      <xdr:colOff>415925</xdr:colOff>
      <xdr:row>81</xdr:row>
      <xdr:rowOff>130048</xdr:rowOff>
    </xdr:to>
    <xdr:sp macro="" textlink="">
      <xdr:nvSpPr>
        <xdr:cNvPr id="476" name="円/楕円 475"/>
        <xdr:cNvSpPr/>
      </xdr:nvSpPr>
      <xdr:spPr>
        <a:xfrm>
          <a:off x="15430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77740</xdr:rowOff>
    </xdr:from>
    <xdr:ext cx="405111" cy="259045"/>
    <xdr:sp macro="" textlink="">
      <xdr:nvSpPr>
        <xdr:cNvPr id="477" name="n_1aveValue【児童館】&#10;有形固定資産減価償却率"/>
        <xdr:cNvSpPr txBox="1"/>
      </xdr:nvSpPr>
      <xdr:spPr>
        <a:xfrm>
          <a:off x="15266043"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146575</xdr:rowOff>
    </xdr:from>
    <xdr:ext cx="405111" cy="259045"/>
    <xdr:sp macro="" textlink="">
      <xdr:nvSpPr>
        <xdr:cNvPr id="478" name="n_1mainValue【児童館】&#10;有形固定資産減価償却率"/>
        <xdr:cNvSpPr txBox="1"/>
      </xdr:nvSpPr>
      <xdr:spPr>
        <a:xfrm>
          <a:off x="15266043"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02" name="直線コネクタ 501"/>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03"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04" name="直線コネクタ 503"/>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05"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06" name="直線コネクタ 505"/>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07" name="【児童館】&#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08" name="フローチャート : 判断 50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09" name="フローチャート : 判断 508"/>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0" name="テキスト ボックス 5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1" name="テキスト ボックス 5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2" name="テキスト ボックス 5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3" name="テキスト ボックス 5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4" name="テキスト ボックス 5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63500</xdr:rowOff>
    </xdr:from>
    <xdr:to>
      <xdr:col>31</xdr:col>
      <xdr:colOff>85725</xdr:colOff>
      <xdr:row>80</xdr:row>
      <xdr:rowOff>165100</xdr:rowOff>
    </xdr:to>
    <xdr:sp macro="" textlink="">
      <xdr:nvSpPr>
        <xdr:cNvPr id="515" name="円/楕円 514"/>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60977</xdr:rowOff>
    </xdr:from>
    <xdr:ext cx="469744" cy="259045"/>
    <xdr:sp macro="" textlink="">
      <xdr:nvSpPr>
        <xdr:cNvPr id="516" name="n_1aveValue【児童館】&#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10177</xdr:rowOff>
    </xdr:from>
    <xdr:ext cx="469744" cy="259045"/>
    <xdr:sp macro="" textlink="">
      <xdr:nvSpPr>
        <xdr:cNvPr id="517" name="n_1mainValue【児童館】&#10;一人当たり面積"/>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8" name="テキスト ボックス 52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9" name="直線コネクタ 5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0" name="テキスト ボックス 52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1" name="直線コネクタ 5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2" name="テキスト ボックス 5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3" name="直線コネクタ 5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4" name="テキスト ボックス 5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5" name="直線コネクタ 5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6" name="テキスト ボックス 5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7" name="直線コネクタ 5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8" name="テキスト ボックス 5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9" name="直線コネクタ 5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0" name="テキスト ボックス 53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2" name="テキスト ボックス 54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544" name="直線コネクタ 543"/>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545"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546" name="直線コネクタ 54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547"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548" name="直線コネクタ 547"/>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93634</xdr:rowOff>
    </xdr:from>
    <xdr:ext cx="405111" cy="259045"/>
    <xdr:sp macro="" textlink="">
      <xdr:nvSpPr>
        <xdr:cNvPr id="549" name="【公民館】&#10;有形固定資産減価償却率平均値テキスト"/>
        <xdr:cNvSpPr txBox="1"/>
      </xdr:nvSpPr>
      <xdr:spPr>
        <a:xfrm>
          <a:off x="164084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550" name="フローチャート : 判断 549"/>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551" name="フローチャート : 判断 550"/>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33564</xdr:rowOff>
    </xdr:from>
    <xdr:to>
      <xdr:col>22</xdr:col>
      <xdr:colOff>415925</xdr:colOff>
      <xdr:row>107</xdr:row>
      <xdr:rowOff>135164</xdr:rowOff>
    </xdr:to>
    <xdr:sp macro="" textlink="">
      <xdr:nvSpPr>
        <xdr:cNvPr id="557" name="円/楕円 556"/>
        <xdr:cNvSpPr/>
      </xdr:nvSpPr>
      <xdr:spPr>
        <a:xfrm>
          <a:off x="15430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81478</xdr:rowOff>
    </xdr:from>
    <xdr:ext cx="405111" cy="259045"/>
    <xdr:sp macro="" textlink="">
      <xdr:nvSpPr>
        <xdr:cNvPr id="558" name="n_1aveValue【公民館】&#10;有形固定資産減価償却率"/>
        <xdr:cNvSpPr txBox="1"/>
      </xdr:nvSpPr>
      <xdr:spPr>
        <a:xfrm>
          <a:off x="15266043"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126291</xdr:rowOff>
    </xdr:from>
    <xdr:ext cx="405111" cy="259045"/>
    <xdr:sp macro="" textlink="">
      <xdr:nvSpPr>
        <xdr:cNvPr id="559" name="n_1mainValue【公民館】&#10;有形固定資産減価償却率"/>
        <xdr:cNvSpPr txBox="1"/>
      </xdr:nvSpPr>
      <xdr:spPr>
        <a:xfrm>
          <a:off x="15266043"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0" name="テキスト ボックス 5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1" name="直線コネクタ 5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2" name="テキスト ボックス 5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3" name="直線コネクタ 5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4" name="テキスト ボックス 5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5" name="直線コネクタ 5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6" name="テキスト ボックス 5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7" name="直線コネクタ 5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8" name="テキスト ボックス 5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9" name="直線コネクタ 5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0" name="テキスト ボックス 5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1" name="直線コネクタ 5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2" name="テキスト ボックス 5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109</xdr:row>
      <xdr:rowOff>57150</xdr:rowOff>
    </xdr:to>
    <xdr:cxnSp macro="">
      <xdr:nvCxnSpPr>
        <xdr:cNvPr id="586" name="直線コネクタ 585"/>
        <xdr:cNvCxnSpPr/>
      </xdr:nvCxnSpPr>
      <xdr:spPr>
        <a:xfrm flipV="1">
          <a:off x="22160864" y="17123229"/>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60977</xdr:rowOff>
    </xdr:from>
    <xdr:ext cx="469744" cy="259045"/>
    <xdr:sp macro="" textlink="">
      <xdr:nvSpPr>
        <xdr:cNvPr id="587" name="【公民館】&#10;一人当たり面積最小値テキスト"/>
        <xdr:cNvSpPr txBox="1"/>
      </xdr:nvSpPr>
      <xdr:spPr>
        <a:xfrm>
          <a:off x="222504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109</xdr:row>
      <xdr:rowOff>57150</xdr:rowOff>
    </xdr:from>
    <xdr:to>
      <xdr:col>32</xdr:col>
      <xdr:colOff>276225</xdr:colOff>
      <xdr:row>109</xdr:row>
      <xdr:rowOff>57150</xdr:rowOff>
    </xdr:to>
    <xdr:cxnSp macro="">
      <xdr:nvCxnSpPr>
        <xdr:cNvPr id="588" name="直線コネクタ 587"/>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589" name="【公民館】&#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590" name="直線コネクタ 589"/>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39206</xdr:rowOff>
    </xdr:from>
    <xdr:ext cx="469744" cy="259045"/>
    <xdr:sp macro="" textlink="">
      <xdr:nvSpPr>
        <xdr:cNvPr id="591" name="【公民館】&#10;一人当たり面積平均値テキスト"/>
        <xdr:cNvSpPr txBox="1"/>
      </xdr:nvSpPr>
      <xdr:spPr>
        <a:xfrm>
          <a:off x="22250400" y="180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60779</xdr:rowOff>
    </xdr:from>
    <xdr:to>
      <xdr:col>32</xdr:col>
      <xdr:colOff>238125</xdr:colOff>
      <xdr:row>105</xdr:row>
      <xdr:rowOff>162379</xdr:rowOff>
    </xdr:to>
    <xdr:sp macro="" textlink="">
      <xdr:nvSpPr>
        <xdr:cNvPr id="592" name="フローチャート : 判断 591"/>
        <xdr:cNvSpPr/>
      </xdr:nvSpPr>
      <xdr:spPr>
        <a:xfrm>
          <a:off x="221107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166914</xdr:rowOff>
    </xdr:from>
    <xdr:to>
      <xdr:col>31</xdr:col>
      <xdr:colOff>85725</xdr:colOff>
      <xdr:row>105</xdr:row>
      <xdr:rowOff>97064</xdr:rowOff>
    </xdr:to>
    <xdr:sp macro="" textlink="">
      <xdr:nvSpPr>
        <xdr:cNvPr id="593" name="フローチャート : 判断 592"/>
        <xdr:cNvSpPr/>
      </xdr:nvSpPr>
      <xdr:spPr>
        <a:xfrm>
          <a:off x="21272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41729</xdr:rowOff>
    </xdr:from>
    <xdr:to>
      <xdr:col>31</xdr:col>
      <xdr:colOff>85725</xdr:colOff>
      <xdr:row>102</xdr:row>
      <xdr:rowOff>143329</xdr:rowOff>
    </xdr:to>
    <xdr:sp macro="" textlink="">
      <xdr:nvSpPr>
        <xdr:cNvPr id="599" name="円/楕円 598"/>
        <xdr:cNvSpPr/>
      </xdr:nvSpPr>
      <xdr:spPr>
        <a:xfrm>
          <a:off x="21272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88191</xdr:rowOff>
    </xdr:from>
    <xdr:ext cx="469744" cy="259045"/>
    <xdr:sp macro="" textlink="">
      <xdr:nvSpPr>
        <xdr:cNvPr id="600" name="n_1aveValue【公民館】&#10;一人当たり面積"/>
        <xdr:cNvSpPr txBox="1"/>
      </xdr:nvSpPr>
      <xdr:spPr>
        <a:xfrm>
          <a:off x="21075727" y="180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159856</xdr:rowOff>
    </xdr:from>
    <xdr:ext cx="469744" cy="259045"/>
    <xdr:sp macro="" textlink="">
      <xdr:nvSpPr>
        <xdr:cNvPr id="601" name="n_1mainValue【公民館】&#10;一人当たり面積"/>
        <xdr:cNvSpPr txBox="1"/>
      </xdr:nvSpPr>
      <xdr:spPr>
        <a:xfrm>
          <a:off x="21075727" y="173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100">
              <a:solidFill>
                <a:schemeClr val="dk1"/>
              </a:solidFill>
              <a:effectLst/>
              <a:latin typeface="+mn-lt"/>
              <a:ea typeface="+mn-ea"/>
              <a:cs typeface="+mn-cs"/>
            </a:rPr>
            <a:t>類似団体と比較して特に有形固定資産減価償却率が高くなっている施設は、公営住宅、認定こども園・幼稚園・保育所、児童館であり、特に低くなっている施設は、学校施設、公民館である。</a:t>
          </a:r>
          <a:endParaRPr lang="ja-JP" altLang="ja-JP" sz="1400">
            <a:effectLst/>
          </a:endParaRPr>
        </a:p>
        <a:p>
          <a:r>
            <a:rPr kumimoji="1" lang="ja-JP" altLang="ja-JP" sz="1100">
              <a:solidFill>
                <a:schemeClr val="dk1"/>
              </a:solidFill>
              <a:effectLst/>
              <a:latin typeface="+mn-lt"/>
              <a:ea typeface="+mn-ea"/>
              <a:cs typeface="+mn-cs"/>
            </a:rPr>
            <a:t>　公営住宅については、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で鳥之郷市営住宅の建替事業を行っている。同事業では高層棟から２階建てにするなど、施設規模を縮小しているため、有形固定資産減価償却率及び一人当たり面積が低下する見込みである。</a:t>
          </a:r>
          <a:endParaRPr lang="ja-JP" altLang="ja-JP" sz="1400">
            <a:effectLst/>
          </a:endParaRPr>
        </a:p>
        <a:p>
          <a:r>
            <a:rPr kumimoji="1" lang="ja-JP" altLang="ja-JP" sz="1100">
              <a:solidFill>
                <a:schemeClr val="dk1"/>
              </a:solidFill>
              <a:effectLst/>
              <a:latin typeface="+mn-lt"/>
              <a:ea typeface="+mn-ea"/>
              <a:cs typeface="+mn-cs"/>
            </a:rPr>
            <a:t>　認定こども園・幼稚園・保育所及び児童館については、継続的な維持補修を行うほか、民営化を含め効率的な施設運営の検討を行う。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学校施設については、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に沢野小学校を建替えしたほか、将来を見据え施設一体型の義務教育学校の設置について検討を行う。公民館については、</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に沢野公民館を建替えしたため、有形固定資産減価償却率が類似団体より低くなっている。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なお、橋りょう・トンネルについては、類似団体と比較して著しく低くなっているため、固定資産台帳の更新時に再度精査を行う。</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群馬県太田市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223,665
214,113
175.54
86,110,933
82,109,930
3,212,300
47,406,655
72,748,850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48260</xdr:rowOff>
    </xdr:from>
    <xdr:to>
      <xdr:col>5</xdr:col>
      <xdr:colOff>409575</xdr:colOff>
      <xdr:row>38</xdr:row>
      <xdr:rowOff>149860</xdr:rowOff>
    </xdr:to>
    <xdr:sp macro="" textlink="">
      <xdr:nvSpPr>
        <xdr:cNvPr id="71" name="円/楕円 70"/>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166387</xdr:rowOff>
    </xdr:from>
    <xdr:ext cx="405111" cy="259045"/>
    <xdr:sp macro="" textlink="">
      <xdr:nvSpPr>
        <xdr:cNvPr id="72" name="n_1mainValue【図書館】&#10;有形固定資産減価償却率"/>
        <xdr:cNvSpPr txBox="1"/>
      </xdr:nvSpPr>
      <xdr:spPr>
        <a:xfrm>
          <a:off x="3582043"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5" name="直線コネクタ 94"/>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8"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9" name="直線コネクタ 9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0"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1" name="フローチャート : 判断 100"/>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3827</xdr:rowOff>
    </xdr:from>
    <xdr:ext cx="469744" cy="259045"/>
    <xdr:sp macro="" textlink="">
      <xdr:nvSpPr>
        <xdr:cNvPr id="103"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2540</xdr:rowOff>
    </xdr:from>
    <xdr:to>
      <xdr:col>14</xdr:col>
      <xdr:colOff>79375</xdr:colOff>
      <xdr:row>34</xdr:row>
      <xdr:rowOff>104140</xdr:rowOff>
    </xdr:to>
    <xdr:sp macro="" textlink="">
      <xdr:nvSpPr>
        <xdr:cNvPr id="109" name="円/楕円 108"/>
        <xdr:cNvSpPr/>
      </xdr:nvSpPr>
      <xdr:spPr>
        <a:xfrm>
          <a:off x="9588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120667</xdr:rowOff>
    </xdr:from>
    <xdr:ext cx="469744" cy="259045"/>
    <xdr:sp macro="" textlink="">
      <xdr:nvSpPr>
        <xdr:cNvPr id="110" name="n_1mainValue【図書館】&#10;一人当たり面積"/>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37" name="直線コネクタ 136"/>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0"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1" name="直線コネクタ 140"/>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2"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3" name="フローチャート : 判断 142"/>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44" name="フローチャート : 判断 143"/>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66420</xdr:rowOff>
    </xdr:from>
    <xdr:ext cx="405111" cy="259045"/>
    <xdr:sp macro="" textlink="">
      <xdr:nvSpPr>
        <xdr:cNvPr id="145" name="n_1aveValue【体育館・プール】&#10;有形固定資産減価償却率"/>
        <xdr:cNvSpPr txBox="1"/>
      </xdr:nvSpPr>
      <xdr:spPr>
        <a:xfrm>
          <a:off x="3582043"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24312</xdr:rowOff>
    </xdr:from>
    <xdr:to>
      <xdr:col>5</xdr:col>
      <xdr:colOff>409575</xdr:colOff>
      <xdr:row>56</xdr:row>
      <xdr:rowOff>125912</xdr:rowOff>
    </xdr:to>
    <xdr:sp macro="" textlink="">
      <xdr:nvSpPr>
        <xdr:cNvPr id="151" name="円/楕円 150"/>
        <xdr:cNvSpPr/>
      </xdr:nvSpPr>
      <xdr:spPr>
        <a:xfrm>
          <a:off x="3746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142439</xdr:rowOff>
    </xdr:from>
    <xdr:ext cx="405111" cy="259045"/>
    <xdr:sp macro="" textlink="">
      <xdr:nvSpPr>
        <xdr:cNvPr id="152" name="n_1mainValue【体育館・プール】&#10;有形固定資産減価償却率"/>
        <xdr:cNvSpPr txBox="1"/>
      </xdr:nvSpPr>
      <xdr:spPr>
        <a:xfrm>
          <a:off x="3582043"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76" name="直線コネクタ 175"/>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77"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78" name="直線コネクタ 177"/>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9"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0" name="直線コネクタ 17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38117</xdr:rowOff>
    </xdr:from>
    <xdr:ext cx="469744" cy="259045"/>
    <xdr:sp macro="" textlink="">
      <xdr:nvSpPr>
        <xdr:cNvPr id="181" name="【体育館・プール】&#10;一人当たり面積平均値テキスト"/>
        <xdr:cNvSpPr txBox="1"/>
      </xdr:nvSpPr>
      <xdr:spPr>
        <a:xfrm>
          <a:off x="105664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82" name="フローチャート : 判断 181"/>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83" name="フローチャート : 判断 182"/>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162577</xdr:rowOff>
    </xdr:from>
    <xdr:ext cx="469744" cy="259045"/>
    <xdr:sp macro="" textlink="">
      <xdr:nvSpPr>
        <xdr:cNvPr id="184"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48260</xdr:rowOff>
    </xdr:from>
    <xdr:to>
      <xdr:col>14</xdr:col>
      <xdr:colOff>79375</xdr:colOff>
      <xdr:row>62</xdr:row>
      <xdr:rowOff>149860</xdr:rowOff>
    </xdr:to>
    <xdr:sp macro="" textlink="">
      <xdr:nvSpPr>
        <xdr:cNvPr id="190" name="円/楕円 189"/>
        <xdr:cNvSpPr/>
      </xdr:nvSpPr>
      <xdr:spPr>
        <a:xfrm>
          <a:off x="9588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140987</xdr:rowOff>
    </xdr:from>
    <xdr:ext cx="469744" cy="259045"/>
    <xdr:sp macro="" textlink="">
      <xdr:nvSpPr>
        <xdr:cNvPr id="191" name="n_1main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14" name="直線コネクタ 213"/>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15"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16" name="直線コネクタ 215"/>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7"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18" name="直線コネクタ 217"/>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19"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20" name="フローチャート : 判断 219"/>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21" name="フローチャート : 判断 220"/>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4590</xdr:rowOff>
    </xdr:from>
    <xdr:ext cx="405111" cy="259045"/>
    <xdr:sp macro="" textlink="">
      <xdr:nvSpPr>
        <xdr:cNvPr id="222" name="n_1aveValue【福祉施設】&#10;有形固定資産減価償却率"/>
        <xdr:cNvSpPr txBox="1"/>
      </xdr:nvSpPr>
      <xdr:spPr>
        <a:xfrm>
          <a:off x="3582043"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53594</xdr:rowOff>
    </xdr:from>
    <xdr:to>
      <xdr:col>5</xdr:col>
      <xdr:colOff>409575</xdr:colOff>
      <xdr:row>82</xdr:row>
      <xdr:rowOff>155194</xdr:rowOff>
    </xdr:to>
    <xdr:sp macro="" textlink="">
      <xdr:nvSpPr>
        <xdr:cNvPr id="228" name="円/楕円 227"/>
        <xdr:cNvSpPr/>
      </xdr:nvSpPr>
      <xdr:spPr>
        <a:xfrm>
          <a:off x="3746500" y="141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271</xdr:rowOff>
    </xdr:from>
    <xdr:ext cx="405111" cy="259045"/>
    <xdr:sp macro="" textlink="">
      <xdr:nvSpPr>
        <xdr:cNvPr id="229" name="n_1mainValue【福祉施設】&#10;有形固定資産減価償却率"/>
        <xdr:cNvSpPr txBox="1"/>
      </xdr:nvSpPr>
      <xdr:spPr>
        <a:xfrm>
          <a:off x="3582043" y="1388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53" name="直線コネクタ 252"/>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54"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55" name="直線コネクタ 254"/>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56"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57" name="直線コネクタ 256"/>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105427</xdr:rowOff>
    </xdr:from>
    <xdr:ext cx="469744" cy="259045"/>
    <xdr:sp macro="" textlink="">
      <xdr:nvSpPr>
        <xdr:cNvPr id="258" name="【福祉施設】&#10;一人当たり面積平均値テキスト"/>
        <xdr:cNvSpPr txBox="1"/>
      </xdr:nvSpPr>
      <xdr:spPr>
        <a:xfrm>
          <a:off x="10566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59" name="フローチャート : 判断 258"/>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60" name="フローチャート : 判断 259"/>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124477</xdr:rowOff>
    </xdr:from>
    <xdr:ext cx="469744" cy="259045"/>
    <xdr:sp macro="" textlink="">
      <xdr:nvSpPr>
        <xdr:cNvPr id="261" name="n_1aveValue【福祉施設】&#10;一人当たり面積"/>
        <xdr:cNvSpPr txBox="1"/>
      </xdr:nvSpPr>
      <xdr:spPr>
        <a:xfrm>
          <a:off x="9391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152400</xdr:rowOff>
    </xdr:from>
    <xdr:to>
      <xdr:col>14</xdr:col>
      <xdr:colOff>79375</xdr:colOff>
      <xdr:row>83</xdr:row>
      <xdr:rowOff>82550</xdr:rowOff>
    </xdr:to>
    <xdr:sp macro="" textlink="">
      <xdr:nvSpPr>
        <xdr:cNvPr id="267" name="円/楕円 266"/>
        <xdr:cNvSpPr/>
      </xdr:nvSpPr>
      <xdr:spPr>
        <a:xfrm>
          <a:off x="9588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99077</xdr:rowOff>
    </xdr:from>
    <xdr:ext cx="469744" cy="259045"/>
    <xdr:sp macro="" textlink="">
      <xdr:nvSpPr>
        <xdr:cNvPr id="268" name="n_1main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1" name="テキスト ボックス 28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9" name="テキスト ボックス 28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293" name="直線コネクタ 292"/>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94"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95" name="直線コネクタ 294"/>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296"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297" name="直線コネクタ 296"/>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298"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299" name="フローチャート : 判断 298"/>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00" name="フローチャート : 判断 299"/>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139716</xdr:rowOff>
    </xdr:from>
    <xdr:ext cx="405111" cy="259045"/>
    <xdr:sp macro="" textlink="">
      <xdr:nvSpPr>
        <xdr:cNvPr id="301" name="n_1aveValue【市民会館】&#10;有形固定資産減価償却率"/>
        <xdr:cNvSpPr txBox="1"/>
      </xdr:nvSpPr>
      <xdr:spPr>
        <a:xfrm>
          <a:off x="3582043"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133986</xdr:rowOff>
    </xdr:from>
    <xdr:to>
      <xdr:col>5</xdr:col>
      <xdr:colOff>409575</xdr:colOff>
      <xdr:row>106</xdr:row>
      <xdr:rowOff>64136</xdr:rowOff>
    </xdr:to>
    <xdr:sp macro="" textlink="">
      <xdr:nvSpPr>
        <xdr:cNvPr id="307" name="円/楕円 306"/>
        <xdr:cNvSpPr/>
      </xdr:nvSpPr>
      <xdr:spPr>
        <a:xfrm>
          <a:off x="3746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55263</xdr:rowOff>
    </xdr:from>
    <xdr:ext cx="405111" cy="259045"/>
    <xdr:sp macro="" textlink="">
      <xdr:nvSpPr>
        <xdr:cNvPr id="308" name="n_1mainValue【市民会館】&#10;有形固定資産減価償却率"/>
        <xdr:cNvSpPr txBox="1"/>
      </xdr:nvSpPr>
      <xdr:spPr>
        <a:xfrm>
          <a:off x="3582043"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19" name="直線コネクタ 318"/>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20" name="テキスト ボックス 319"/>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1" name="直線コネクタ 32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2" name="テキスト ボックス 32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23" name="直線コネクタ 322"/>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24" name="テキスト ボックス 323"/>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27" name="直線コネクタ 326"/>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28" name="テキスト ボックス 327"/>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9" name="直線コネクタ 3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0" name="テキスト ボックス 3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1" name="直線コネクタ 330"/>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32" name="テキスト ボックス 331"/>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36" name="直線コネクタ 335"/>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37"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38" name="直線コネクタ 337"/>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39"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40" name="直線コネクタ 339"/>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341"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42" name="フローチャート : 判断 34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43" name="フローチャート : 判断 342"/>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143527</xdr:rowOff>
    </xdr:from>
    <xdr:ext cx="469744" cy="259045"/>
    <xdr:sp macro="" textlink="">
      <xdr:nvSpPr>
        <xdr:cNvPr id="344"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25400</xdr:rowOff>
    </xdr:from>
    <xdr:to>
      <xdr:col>14</xdr:col>
      <xdr:colOff>79375</xdr:colOff>
      <xdr:row>106</xdr:row>
      <xdr:rowOff>127000</xdr:rowOff>
    </xdr:to>
    <xdr:sp macro="" textlink="">
      <xdr:nvSpPr>
        <xdr:cNvPr id="350" name="円/楕円 349"/>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118127</xdr:rowOff>
    </xdr:from>
    <xdr:ext cx="469744" cy="259045"/>
    <xdr:sp macro="" textlink="">
      <xdr:nvSpPr>
        <xdr:cNvPr id="351" name="n_1mainValue【市民会館】&#10;一人当たり面積"/>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74" name="直線コネクタ 373"/>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75"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376" name="直線コネクタ 375"/>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377"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378" name="直線コネクタ 377"/>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379"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80" name="フローチャート : 判断 379"/>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81" name="フローチャート : 判断 380"/>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26687</xdr:rowOff>
    </xdr:from>
    <xdr:ext cx="405111" cy="259045"/>
    <xdr:sp macro="" textlink="">
      <xdr:nvSpPr>
        <xdr:cNvPr id="382" name="n_1aveValue【一般廃棄物処理施設】&#10;有形固定資産減価償却率"/>
        <xdr:cNvSpPr txBox="1"/>
      </xdr:nvSpPr>
      <xdr:spPr>
        <a:xfrm>
          <a:off x="15266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39116</xdr:rowOff>
    </xdr:from>
    <xdr:to>
      <xdr:col>22</xdr:col>
      <xdr:colOff>415925</xdr:colOff>
      <xdr:row>36</xdr:row>
      <xdr:rowOff>140716</xdr:rowOff>
    </xdr:to>
    <xdr:sp macro="" textlink="">
      <xdr:nvSpPr>
        <xdr:cNvPr id="388" name="円/楕円 387"/>
        <xdr:cNvSpPr/>
      </xdr:nvSpPr>
      <xdr:spPr>
        <a:xfrm>
          <a:off x="15430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157243</xdr:rowOff>
    </xdr:from>
    <xdr:ext cx="405111" cy="259045"/>
    <xdr:sp macro="" textlink="">
      <xdr:nvSpPr>
        <xdr:cNvPr id="389" name="n_1mainValue【一般廃棄物処理施設】&#10;有形固定資産減価償却率"/>
        <xdr:cNvSpPr txBox="1"/>
      </xdr:nvSpPr>
      <xdr:spPr>
        <a:xfrm>
          <a:off x="15266043"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00" name="テキスト ボックス 399"/>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01" name="直線コネクタ 40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02" name="テキスト ボックス 401"/>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3" name="直線コネクタ 40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4" name="テキスト ボックス 40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5" name="直線コネクタ 40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6" name="テキスト ボックス 40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7" name="直線コネクタ 40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8" name="テキスト ボックス 40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9" name="直線コネクタ 40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10" name="テキスト ボックス 40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1" name="直線コネクタ 41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12" name="テキスト ボックス 41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16" name="直線コネクタ 415"/>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17"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18" name="直線コネクタ 417"/>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19"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20" name="直線コネクタ 419"/>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50755</xdr:rowOff>
    </xdr:from>
    <xdr:ext cx="534377" cy="259045"/>
    <xdr:sp macro="" textlink="">
      <xdr:nvSpPr>
        <xdr:cNvPr id="421" name="【一般廃棄物処理施設】&#10;一人当たり有形固定資産（償却資産）額平均値テキスト"/>
        <xdr:cNvSpPr txBox="1"/>
      </xdr:nvSpPr>
      <xdr:spPr>
        <a:xfrm>
          <a:off x="22250400" y="656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22" name="フローチャート : 判断 421"/>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23" name="フローチャート : 判断 422"/>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27921</xdr:rowOff>
    </xdr:from>
    <xdr:ext cx="534377" cy="259045"/>
    <xdr:sp macro="" textlink="">
      <xdr:nvSpPr>
        <xdr:cNvPr id="424" name="n_1aveValue【一般廃棄物処理施設】&#10;一人当たり有形固定資産（償却資産）額"/>
        <xdr:cNvSpPr txBox="1"/>
      </xdr:nvSpPr>
      <xdr:spPr>
        <a:xfrm>
          <a:off x="21043411" y="65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16289</xdr:rowOff>
    </xdr:from>
    <xdr:to>
      <xdr:col>31</xdr:col>
      <xdr:colOff>85725</xdr:colOff>
      <xdr:row>41</xdr:row>
      <xdr:rowOff>117889</xdr:rowOff>
    </xdr:to>
    <xdr:sp macro="" textlink="">
      <xdr:nvSpPr>
        <xdr:cNvPr id="430" name="円/楕円 429"/>
        <xdr:cNvSpPr/>
      </xdr:nvSpPr>
      <xdr:spPr>
        <a:xfrm>
          <a:off x="21272500" y="70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109016</xdr:rowOff>
    </xdr:from>
    <xdr:ext cx="534377" cy="259045"/>
    <xdr:sp macro="" textlink="">
      <xdr:nvSpPr>
        <xdr:cNvPr id="431" name="n_1mainValue【一般廃棄物処理施設】&#10;一人当たり有形固定資産（償却資産）額"/>
        <xdr:cNvSpPr txBox="1"/>
      </xdr:nvSpPr>
      <xdr:spPr>
        <a:xfrm>
          <a:off x="21043411" y="71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2" name="テキスト ボックス 4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43" name="直線コネクタ 44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44" name="テキスト ボックス 44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45" name="直線コネクタ 44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46" name="テキスト ボックス 44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47" name="直線コネクタ 44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48" name="テキスト ボックス 44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9" name="直線コネクタ 4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0" name="テキスト ボックス 4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51" name="直線コネクタ 45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52" name="テキスト ボックス 45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53" name="直線コネクタ 45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54" name="テキスト ボックス 45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55" name="直線コネクタ 45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56" name="テキスト ボックス 45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8" name="テキスト ボックス 4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60" name="直線コネクタ 459"/>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61" name="【保健センター・保健所】&#10;有形固定資産減価償却率最小値テキスト"/>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62" name="直線コネクタ 461"/>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63"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64" name="直線コネクタ 46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19067</xdr:rowOff>
    </xdr:from>
    <xdr:ext cx="405111" cy="259045"/>
    <xdr:sp macro="" textlink="">
      <xdr:nvSpPr>
        <xdr:cNvPr id="465" name="【保健センター・保健所】&#10;有形固定資産減価償却率平均値テキスト"/>
        <xdr:cNvSpPr txBox="1"/>
      </xdr:nvSpPr>
      <xdr:spPr>
        <a:xfrm>
          <a:off x="164084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66" name="フローチャート : 判断 465"/>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67" name="フローチャート : 判断 466"/>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35895</xdr:rowOff>
    </xdr:from>
    <xdr:ext cx="405111" cy="259045"/>
    <xdr:sp macro="" textlink="">
      <xdr:nvSpPr>
        <xdr:cNvPr id="468" name="n_1aveValue【保健センター・保健所】&#10;有形固定資産減価償却率"/>
        <xdr:cNvSpPr txBox="1"/>
      </xdr:nvSpPr>
      <xdr:spPr>
        <a:xfrm>
          <a:off x="15266043"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9" name="テキスト ボックス 4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0" name="テキスト ボックス 4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1" name="テキスト ボックス 4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2" name="テキスト ボックス 4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3" name="テキスト ボックス 4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129222</xdr:rowOff>
    </xdr:from>
    <xdr:to>
      <xdr:col>22</xdr:col>
      <xdr:colOff>415925</xdr:colOff>
      <xdr:row>63</xdr:row>
      <xdr:rowOff>59372</xdr:rowOff>
    </xdr:to>
    <xdr:sp macro="" textlink="">
      <xdr:nvSpPr>
        <xdr:cNvPr id="474" name="円/楕円 473"/>
        <xdr:cNvSpPr/>
      </xdr:nvSpPr>
      <xdr:spPr>
        <a:xfrm>
          <a:off x="15430500" y="107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50499</xdr:rowOff>
    </xdr:from>
    <xdr:ext cx="405111" cy="259045"/>
    <xdr:sp macro="" textlink="">
      <xdr:nvSpPr>
        <xdr:cNvPr id="475" name="n_1mainValue【保健センター・保健所】&#10;有形固定資産減価償却率"/>
        <xdr:cNvSpPr txBox="1"/>
      </xdr:nvSpPr>
      <xdr:spPr>
        <a:xfrm>
          <a:off x="15266043" y="10851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6" name="直線コネクタ 4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7" name="テキスト ボックス 4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8" name="直線コネクタ 4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9" name="テキスト ボックス 4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90" name="直線コネクタ 4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91" name="テキスト ボックス 4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92" name="直線コネクタ 4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93" name="テキスト ボックス 4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94" name="直線コネクタ 4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5" name="テキスト ボックス 4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499" name="直線コネクタ 498"/>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500"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501" name="直線コネクタ 500"/>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02"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03" name="直線コネクタ 50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504"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505" name="フローチャート : 判断 504"/>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06" name="フローチャート : 判断 505"/>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118127</xdr:rowOff>
    </xdr:from>
    <xdr:ext cx="469744" cy="259045"/>
    <xdr:sp macro="" textlink="">
      <xdr:nvSpPr>
        <xdr:cNvPr id="507" name="n_1aveValue【保健センター・保健所】&#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158750</xdr:rowOff>
    </xdr:from>
    <xdr:to>
      <xdr:col>31</xdr:col>
      <xdr:colOff>85725</xdr:colOff>
      <xdr:row>58</xdr:row>
      <xdr:rowOff>88900</xdr:rowOff>
    </xdr:to>
    <xdr:sp macro="" textlink="">
      <xdr:nvSpPr>
        <xdr:cNvPr id="513" name="円/楕円 512"/>
        <xdr:cNvSpPr/>
      </xdr:nvSpPr>
      <xdr:spPr>
        <a:xfrm>
          <a:off x="2127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105427</xdr:rowOff>
    </xdr:from>
    <xdr:ext cx="469744" cy="259045"/>
    <xdr:sp macro="" textlink="">
      <xdr:nvSpPr>
        <xdr:cNvPr id="514" name="n_1mainValue【保健センター・保健所】&#10;一人当たり面積"/>
        <xdr:cNvSpPr txBox="1"/>
      </xdr:nvSpPr>
      <xdr:spPr>
        <a:xfrm>
          <a:off x="21075727" y="970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5" name="テキスト ボックス 52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26" name="直線コネクタ 5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27" name="テキスト ボックス 52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8" name="直線コネクタ 5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9" name="テキスト ボックス 5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30" name="直線コネクタ 5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1" name="テキスト ボックス 5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2" name="直線コネクタ 5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3" name="テキスト ボックス 5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4" name="直線コネクタ 5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5" name="テキスト ボックス 5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6" name="直線コネクタ 5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37" name="テキスト ボックス 53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9" name="テキスト ボックス 5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41" name="直線コネクタ 540"/>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42"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43" name="直線コネクタ 542"/>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44"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45" name="直線コネクタ 544"/>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546" name="【消防施設】&#10;有形固定資産減価償却率平均値テキスト"/>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47" name="フローチャート : 判断 546"/>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548" name="フローチャート : 判断 547"/>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53176</xdr:rowOff>
    </xdr:from>
    <xdr:ext cx="405111" cy="259045"/>
    <xdr:sp macro="" textlink="">
      <xdr:nvSpPr>
        <xdr:cNvPr id="549" name="n_1aveValue【消防施設】&#10;有形固定資産減価償却率"/>
        <xdr:cNvSpPr txBox="1"/>
      </xdr:nvSpPr>
      <xdr:spPr>
        <a:xfrm>
          <a:off x="15266043"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19957</xdr:rowOff>
    </xdr:from>
    <xdr:to>
      <xdr:col>22</xdr:col>
      <xdr:colOff>415925</xdr:colOff>
      <xdr:row>82</xdr:row>
      <xdr:rowOff>121557</xdr:rowOff>
    </xdr:to>
    <xdr:sp macro="" textlink="">
      <xdr:nvSpPr>
        <xdr:cNvPr id="555" name="円/楕円 554"/>
        <xdr:cNvSpPr/>
      </xdr:nvSpPr>
      <xdr:spPr>
        <a:xfrm>
          <a:off x="15430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112684</xdr:rowOff>
    </xdr:from>
    <xdr:ext cx="405111" cy="259045"/>
    <xdr:sp macro="" textlink="">
      <xdr:nvSpPr>
        <xdr:cNvPr id="556" name="n_1mainValue【消防施設】&#10;有形固定資産減価償却率"/>
        <xdr:cNvSpPr txBox="1"/>
      </xdr:nvSpPr>
      <xdr:spPr>
        <a:xfrm>
          <a:off x="15266043"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7" name="テキスト ボックス 56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68" name="直線コネクタ 5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9" name="テキスト ボックス 5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70" name="直線コネクタ 5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71" name="テキスト ボックス 57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2" name="直線コネクタ 5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3" name="テキスト ボックス 5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74" name="直線コネクタ 5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75" name="テキスト ボックス 57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6" name="直線コネクタ 5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7" name="テキスト ボックス 57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8" name="直線コネクタ 5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9" name="テキスト ボックス 5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114300</xdr:rowOff>
    </xdr:from>
    <xdr:to>
      <xdr:col>32</xdr:col>
      <xdr:colOff>186689</xdr:colOff>
      <xdr:row>86</xdr:row>
      <xdr:rowOff>0</xdr:rowOff>
    </xdr:to>
    <xdr:cxnSp macro="">
      <xdr:nvCxnSpPr>
        <xdr:cNvPr id="581" name="直線コネクタ 580"/>
        <xdr:cNvCxnSpPr/>
      </xdr:nvCxnSpPr>
      <xdr:spPr>
        <a:xfrm flipV="1">
          <a:off x="22160864" y="138303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82" name="【消防施設】&#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83" name="直線コネクタ 582"/>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60977</xdr:rowOff>
    </xdr:from>
    <xdr:ext cx="469744" cy="259045"/>
    <xdr:sp macro="" textlink="">
      <xdr:nvSpPr>
        <xdr:cNvPr id="584" name="【消防施設】&#10;一人当たり面積最大値テキスト"/>
        <xdr:cNvSpPr txBox="1"/>
      </xdr:nvSpPr>
      <xdr:spPr>
        <a:xfrm>
          <a:off x="22250400"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80</xdr:row>
      <xdr:rowOff>114300</xdr:rowOff>
    </xdr:from>
    <xdr:to>
      <xdr:col>32</xdr:col>
      <xdr:colOff>276225</xdr:colOff>
      <xdr:row>80</xdr:row>
      <xdr:rowOff>114300</xdr:rowOff>
    </xdr:to>
    <xdr:cxnSp macro="">
      <xdr:nvCxnSpPr>
        <xdr:cNvPr id="585" name="直線コネクタ 584"/>
        <xdr:cNvCxnSpPr/>
      </xdr:nvCxnSpPr>
      <xdr:spPr>
        <a:xfrm>
          <a:off x="22072600" y="138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99077</xdr:rowOff>
    </xdr:from>
    <xdr:ext cx="469744" cy="259045"/>
    <xdr:sp macro="" textlink="">
      <xdr:nvSpPr>
        <xdr:cNvPr id="586" name="【消防施設】&#10;一人当たり面積平均値テキスト"/>
        <xdr:cNvSpPr txBox="1"/>
      </xdr:nvSpPr>
      <xdr:spPr>
        <a:xfrm>
          <a:off x="222504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120650</xdr:rowOff>
    </xdr:from>
    <xdr:to>
      <xdr:col>32</xdr:col>
      <xdr:colOff>238125</xdr:colOff>
      <xdr:row>84</xdr:row>
      <xdr:rowOff>50800</xdr:rowOff>
    </xdr:to>
    <xdr:sp macro="" textlink="">
      <xdr:nvSpPr>
        <xdr:cNvPr id="587" name="フローチャート : 判断 586"/>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25400</xdr:rowOff>
    </xdr:from>
    <xdr:to>
      <xdr:col>31</xdr:col>
      <xdr:colOff>85725</xdr:colOff>
      <xdr:row>83</xdr:row>
      <xdr:rowOff>127000</xdr:rowOff>
    </xdr:to>
    <xdr:sp macro="" textlink="">
      <xdr:nvSpPr>
        <xdr:cNvPr id="588" name="フローチャート : 判断 587"/>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118127</xdr:rowOff>
    </xdr:from>
    <xdr:ext cx="469744" cy="259045"/>
    <xdr:sp macro="" textlink="">
      <xdr:nvSpPr>
        <xdr:cNvPr id="589"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90" name="テキスト ボックス 5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1" name="テキスト ボックス 5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2" name="テキスト ボックス 5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3" name="テキスト ボックス 5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4" name="テキスト ボックス 5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101600</xdr:rowOff>
    </xdr:from>
    <xdr:to>
      <xdr:col>31</xdr:col>
      <xdr:colOff>85725</xdr:colOff>
      <xdr:row>79</xdr:row>
      <xdr:rowOff>31750</xdr:rowOff>
    </xdr:to>
    <xdr:sp macro="" textlink="">
      <xdr:nvSpPr>
        <xdr:cNvPr id="595" name="円/楕円 594"/>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48277</xdr:rowOff>
    </xdr:from>
    <xdr:ext cx="469744" cy="259045"/>
    <xdr:sp macro="" textlink="">
      <xdr:nvSpPr>
        <xdr:cNvPr id="596" name="n_1mainValue【消防施設】&#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7" name="正方形/長方形 5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8" name="正方形/長方形 5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9" name="正方形/長方形 5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0" name="正方形/長方形 5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1" name="正方形/長方形 6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2" name="正方形/長方形 6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3" name="正方形/長方形 6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4" name="正方形/長方形 6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5" name="テキスト ボックス 6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6" name="直線コネクタ 6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7" name="テキスト ボックス 6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8" name="直線コネクタ 6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9" name="テキスト ボックス 6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0" name="直線コネクタ 6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1" name="テキスト ボックス 6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2" name="直線コネクタ 6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3" name="テキスト ボックス 6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4" name="直線コネクタ 6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5" name="テキスト ボックス 6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6" name="直線コネクタ 6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7" name="テキスト ボックス 6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8" name="直線コネクタ 6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9" name="テキスト ボックス 6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21" name="直線コネクタ 620"/>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22"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23" name="直線コネクタ 622"/>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24"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25" name="直線コネクタ 624"/>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26"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27" name="フローチャート : 判断 626"/>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28" name="フローチャート : 判断 627"/>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67327</xdr:rowOff>
    </xdr:from>
    <xdr:ext cx="405111" cy="259045"/>
    <xdr:sp macro="" textlink="">
      <xdr:nvSpPr>
        <xdr:cNvPr id="629" name="n_1aveValue【庁舎】&#10;有形固定資産減価償却率"/>
        <xdr:cNvSpPr txBox="1"/>
      </xdr:nvSpPr>
      <xdr:spPr>
        <a:xfrm>
          <a:off x="15266043"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73025</xdr:rowOff>
    </xdr:from>
    <xdr:to>
      <xdr:col>22</xdr:col>
      <xdr:colOff>415925</xdr:colOff>
      <xdr:row>107</xdr:row>
      <xdr:rowOff>3175</xdr:rowOff>
    </xdr:to>
    <xdr:sp macro="" textlink="">
      <xdr:nvSpPr>
        <xdr:cNvPr id="635" name="円/楕円 634"/>
        <xdr:cNvSpPr/>
      </xdr:nvSpPr>
      <xdr:spPr>
        <a:xfrm>
          <a:off x="15430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165752</xdr:rowOff>
    </xdr:from>
    <xdr:ext cx="405111" cy="259045"/>
    <xdr:sp macro="" textlink="">
      <xdr:nvSpPr>
        <xdr:cNvPr id="636" name="n_1mainValue【庁舎】&#10;有形固定資産減価償却率"/>
        <xdr:cNvSpPr txBox="1"/>
      </xdr:nvSpPr>
      <xdr:spPr>
        <a:xfrm>
          <a:off x="15266043"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7" name="正方形/長方形 6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8" name="正方形/長方形 6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9" name="正方形/長方形 6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0" name="正方形/長方形 6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1" name="正方形/長方形 6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2" name="正方形/長方形 6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3" name="正方形/長方形 6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4" name="正方形/長方形 6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5" name="テキスト ボックス 6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6" name="直線コネクタ 6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47" name="直線コネクタ 6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8" name="テキスト ボックス 6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9" name="直線コネクタ 6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0" name="テキスト ボックス 6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1" name="直線コネクタ 6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2" name="テキスト ボックス 6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3" name="直線コネクタ 6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4" name="テキスト ボックス 6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5" name="直線コネクタ 6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6" name="テキスト ボックス 6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660" name="直線コネクタ 659"/>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661"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662" name="直線コネクタ 661"/>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663"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664" name="直線コネクタ 663"/>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83838</xdr:rowOff>
    </xdr:from>
    <xdr:ext cx="469744" cy="259045"/>
    <xdr:sp macro="" textlink="">
      <xdr:nvSpPr>
        <xdr:cNvPr id="665" name="【庁舎】&#10;一人当たり面積平均値テキスト"/>
        <xdr:cNvSpPr txBox="1"/>
      </xdr:nvSpPr>
      <xdr:spPr>
        <a:xfrm>
          <a:off x="222504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66" name="フローチャート : 判断 665"/>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667" name="フローチャート : 判断 666"/>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7638</xdr:rowOff>
    </xdr:from>
    <xdr:ext cx="469744" cy="259045"/>
    <xdr:sp macro="" textlink="">
      <xdr:nvSpPr>
        <xdr:cNvPr id="668" name="n_1aveValue【庁舎】&#10;一人当たり面積"/>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21589</xdr:rowOff>
    </xdr:from>
    <xdr:to>
      <xdr:col>31</xdr:col>
      <xdr:colOff>85725</xdr:colOff>
      <xdr:row>104</xdr:row>
      <xdr:rowOff>123189</xdr:rowOff>
    </xdr:to>
    <xdr:sp macro="" textlink="">
      <xdr:nvSpPr>
        <xdr:cNvPr id="674" name="円/楕円 673"/>
        <xdr:cNvSpPr/>
      </xdr:nvSpPr>
      <xdr:spPr>
        <a:xfrm>
          <a:off x="21272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139716</xdr:rowOff>
    </xdr:from>
    <xdr:ext cx="469744" cy="259045"/>
    <xdr:sp macro="" textlink="">
      <xdr:nvSpPr>
        <xdr:cNvPr id="675" name="n_1mainValue【庁舎】&#10;一人当たり面積"/>
        <xdr:cNvSpPr txBox="1"/>
      </xdr:nvSpPr>
      <xdr:spPr>
        <a:xfrm>
          <a:off x="210757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類似団体と比較して特に有形固定資産減価償却率が高くなっている施設は、図書館、体育館・プール、一般廃棄物処理施設であり、特に低くなっている施設は、保健センター・保健所、消防施設である。</a:t>
          </a:r>
          <a:endParaRPr lang="ja-JP" altLang="ja-JP" sz="1400">
            <a:effectLst/>
          </a:endParaRPr>
        </a:p>
        <a:p>
          <a:r>
            <a:rPr kumimoji="1" lang="ja-JP" altLang="ja-JP" sz="1100">
              <a:solidFill>
                <a:schemeClr val="dk1"/>
              </a:solidFill>
              <a:effectLst/>
              <a:latin typeface="+mn-lt"/>
              <a:ea typeface="+mn-ea"/>
              <a:cs typeface="+mn-cs"/>
            </a:rPr>
            <a:t>　図書館については、老朽化した新田図書館について、新田庁舎を含めた同地区の施設の集約化を検討している。また、</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に美術館・図書館を新設しているため、</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以降は有形固定資産減価償却率の低下が見込まれる。</a:t>
          </a:r>
          <a:endParaRPr lang="ja-JP" altLang="ja-JP" sz="1400">
            <a:effectLst/>
          </a:endParaRPr>
        </a:p>
        <a:p>
          <a:r>
            <a:rPr kumimoji="1" lang="ja-JP" altLang="ja-JP" sz="1100">
              <a:solidFill>
                <a:schemeClr val="dk1"/>
              </a:solidFill>
              <a:effectLst/>
              <a:latin typeface="+mn-lt"/>
              <a:ea typeface="+mn-ea"/>
              <a:cs typeface="+mn-cs"/>
            </a:rPr>
            <a:t>　体育館・プールについては、老朽化した尾島体育館の建替工事を、</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で計画しているほか、老朽化したサマーランド（プール）については、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で廃止となっているため、今後は有形固定資産減価償却率の低下が見込まれる。</a:t>
          </a:r>
          <a:endParaRPr lang="ja-JP" altLang="ja-JP" sz="1400">
            <a:effectLst/>
          </a:endParaRPr>
        </a:p>
        <a:p>
          <a:r>
            <a:rPr kumimoji="1" lang="ja-JP" altLang="ja-JP" sz="1100">
              <a:solidFill>
                <a:schemeClr val="dk1"/>
              </a:solidFill>
              <a:effectLst/>
              <a:latin typeface="+mn-lt"/>
              <a:ea typeface="+mn-ea"/>
              <a:cs typeface="+mn-cs"/>
            </a:rPr>
            <a:t>　一般廃棄物処理施設については、大規模な修繕を繰り返している清掃センターについて、周辺自治体による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市外</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町広域清掃組合にて、</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H33</a:t>
          </a:r>
          <a:r>
            <a:rPr kumimoji="1" lang="ja-JP" altLang="ja-JP" sz="1100">
              <a:solidFill>
                <a:schemeClr val="dk1"/>
              </a:solidFill>
              <a:effectLst/>
              <a:latin typeface="+mn-lt"/>
              <a:ea typeface="+mn-ea"/>
              <a:cs typeface="+mn-cs"/>
            </a:rPr>
            <a:t>で建設事業を行う。規模が大きくなることで維持管理費用の減少が期待される。</a:t>
          </a:r>
          <a:endParaRPr lang="ja-JP" altLang="ja-JP" sz="1400">
            <a:effectLst/>
          </a:endParaRPr>
        </a:p>
        <a:p>
          <a:r>
            <a:rPr kumimoji="1" lang="ja-JP" altLang="ja-JP" sz="1100">
              <a:solidFill>
                <a:schemeClr val="dk1"/>
              </a:solidFill>
              <a:effectLst/>
              <a:latin typeface="+mn-lt"/>
              <a:ea typeface="+mn-ea"/>
              <a:cs typeface="+mn-cs"/>
            </a:rPr>
            <a:t>　保健センター・保健所については、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に太田市保健センターを建替えし、消防施設については、</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に東部消防署、</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に中央消防署沢野分署を建替えしたため、有形固定資産減価償却率が類似団体より低くなっている。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群馬県太田市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223,665
214,113
175.54
86,110,933
82,109,930
3,212,300
47,406,655
72,748,850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昨年度よりも</a:t>
          </a:r>
          <a:r>
            <a:rPr kumimoji="1" lang="en-US" altLang="ja-JP" sz="1300">
              <a:solidFill>
                <a:schemeClr val="dk1"/>
              </a:solidFill>
              <a:effectLst/>
              <a:latin typeface="+mn-lt"/>
              <a:ea typeface="+mn-ea"/>
              <a:cs typeface="+mn-cs"/>
            </a:rPr>
            <a:t>0.03</a:t>
          </a:r>
          <a:r>
            <a:rPr kumimoji="1" lang="ja-JP" altLang="ja-JP" sz="1300">
              <a:solidFill>
                <a:schemeClr val="dk1"/>
              </a:solidFill>
              <a:effectLst/>
              <a:latin typeface="+mn-lt"/>
              <a:ea typeface="+mn-ea"/>
              <a:cs typeface="+mn-cs"/>
            </a:rPr>
            <a:t>ポイント上昇した。類似団体平均を</a:t>
          </a:r>
          <a:r>
            <a:rPr kumimoji="1" lang="en-US" altLang="ja-JP" sz="1300">
              <a:solidFill>
                <a:schemeClr val="dk1"/>
              </a:solidFill>
              <a:effectLst/>
              <a:latin typeface="+mn-lt"/>
              <a:ea typeface="+mn-ea"/>
              <a:cs typeface="+mn-cs"/>
            </a:rPr>
            <a:t>0.16</a:t>
          </a:r>
          <a:r>
            <a:rPr kumimoji="1" lang="ja-JP" altLang="ja-JP" sz="1300">
              <a:solidFill>
                <a:schemeClr val="dk1"/>
              </a:solidFill>
              <a:effectLst/>
              <a:latin typeface="+mn-lt"/>
              <a:ea typeface="+mn-ea"/>
              <a:cs typeface="+mn-cs"/>
            </a:rPr>
            <a:t>ポイント上回り、全国平均及び群馬県内平均を上回っている。</a:t>
          </a:r>
          <a:r>
            <a:rPr kumimoji="1" lang="ja-JP" altLang="en-US" sz="1300">
              <a:solidFill>
                <a:schemeClr val="dk1"/>
              </a:solidFill>
              <a:effectLst/>
              <a:latin typeface="+mn-lt"/>
              <a:ea typeface="+mn-ea"/>
              <a:cs typeface="+mn-cs"/>
            </a:rPr>
            <a:t>好調な市税（個人市民税や</a:t>
          </a:r>
          <a:r>
            <a:rPr kumimoji="1" lang="ja-JP" altLang="ja-JP" sz="1300">
              <a:solidFill>
                <a:schemeClr val="dk1"/>
              </a:solidFill>
              <a:effectLst/>
              <a:latin typeface="+mn-lt"/>
              <a:ea typeface="+mn-ea"/>
              <a:cs typeface="+mn-cs"/>
            </a:rPr>
            <a:t>法人市民税</a:t>
          </a:r>
          <a:r>
            <a:rPr kumimoji="1" lang="ja-JP" altLang="en-US" sz="1300">
              <a:solidFill>
                <a:schemeClr val="dk1"/>
              </a:solidFill>
              <a:effectLst/>
              <a:latin typeface="+mn-lt"/>
              <a:ea typeface="+mn-ea"/>
              <a:cs typeface="+mn-cs"/>
            </a:rPr>
            <a:t>など）に支えられ</a:t>
          </a:r>
          <a:r>
            <a:rPr kumimoji="1" lang="ja-JP" altLang="ja-JP" sz="1300">
              <a:solidFill>
                <a:schemeClr val="dk1"/>
              </a:solidFill>
              <a:effectLst/>
              <a:latin typeface="+mn-lt"/>
              <a:ea typeface="+mn-ea"/>
              <a:cs typeface="+mn-cs"/>
            </a:rPr>
            <a:t>財政力指数が上昇した。今後も、歳出削減や自主財源の確保により財政基盤の強化に努める。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47625</xdr:rowOff>
    </xdr:from>
    <xdr:to>
      <xdr:col>7</xdr:col>
      <xdr:colOff>152400</xdr:colOff>
      <xdr:row>38</xdr:row>
      <xdr:rowOff>107950</xdr:rowOff>
    </xdr:to>
    <xdr:cxnSp macro="">
      <xdr:nvCxnSpPr>
        <xdr:cNvPr id="68" name="直線コネクタ 67"/>
        <xdr:cNvCxnSpPr/>
      </xdr:nvCxnSpPr>
      <xdr:spPr>
        <a:xfrm flipV="1">
          <a:off x="4114800" y="65627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39</xdr:row>
      <xdr:rowOff>16933</xdr:rowOff>
    </xdr:to>
    <xdr:cxnSp macro="">
      <xdr:nvCxnSpPr>
        <xdr:cNvPr id="71" name="直線コネクタ 70"/>
        <xdr:cNvCxnSpPr/>
      </xdr:nvCxnSpPr>
      <xdr:spPr>
        <a:xfrm flipV="1">
          <a:off x="3225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37042</xdr:rowOff>
    </xdr:to>
    <xdr:cxnSp macro="">
      <xdr:nvCxnSpPr>
        <xdr:cNvPr id="74" name="直線コネクタ 73"/>
        <xdr:cNvCxnSpPr/>
      </xdr:nvCxnSpPr>
      <xdr:spPr>
        <a:xfrm flipV="1">
          <a:off x="2336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37042</xdr:rowOff>
    </xdr:from>
    <xdr:to>
      <xdr:col>3</xdr:col>
      <xdr:colOff>279400</xdr:colOff>
      <xdr:row>39</xdr:row>
      <xdr:rowOff>57150</xdr:rowOff>
    </xdr:to>
    <xdr:cxnSp macro="">
      <xdr:nvCxnSpPr>
        <xdr:cNvPr id="77" name="直線コネクタ 76"/>
        <xdr:cNvCxnSpPr/>
      </xdr:nvCxnSpPr>
      <xdr:spPr>
        <a:xfrm flipV="1">
          <a:off x="1447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168275</xdr:rowOff>
    </xdr:from>
    <xdr:to>
      <xdr:col>7</xdr:col>
      <xdr:colOff>203200</xdr:colOff>
      <xdr:row>38</xdr:row>
      <xdr:rowOff>98425</xdr:rowOff>
    </xdr:to>
    <xdr:sp macro="" textlink="">
      <xdr:nvSpPr>
        <xdr:cNvPr id="87" name="円/楕円 86"/>
        <xdr:cNvSpPr/>
      </xdr:nvSpPr>
      <xdr:spPr>
        <a:xfrm>
          <a:off x="4902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13352</xdr:rowOff>
    </xdr:from>
    <xdr:ext cx="762000" cy="259045"/>
    <xdr:sp macro="" textlink="">
      <xdr:nvSpPr>
        <xdr:cNvPr id="88" name="財政力該当値テキスト"/>
        <xdr:cNvSpPr txBox="1"/>
      </xdr:nvSpPr>
      <xdr:spPr>
        <a:xfrm>
          <a:off x="5041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9" name="円/楕円 88"/>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0" name="テキスト ボックス 89"/>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3" name="円/楕円 92"/>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4" name="テキスト ボックス 93"/>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5" name="円/楕円 94"/>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6" name="テキスト ボックス 95"/>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昨年度よりも</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し、類似団体平均よりも</a:t>
          </a:r>
          <a:r>
            <a:rPr kumimoji="1" lang="en-US" altLang="ja-JP" sz="1300">
              <a:solidFill>
                <a:schemeClr val="dk1"/>
              </a:solidFill>
              <a:effectLst/>
              <a:latin typeface="+mn-lt"/>
              <a:ea typeface="+mn-ea"/>
              <a:cs typeface="+mn-cs"/>
            </a:rPr>
            <a:t>6.3</a:t>
          </a:r>
          <a:r>
            <a:rPr kumimoji="1" lang="ja-JP" altLang="ja-JP" sz="1300">
              <a:solidFill>
                <a:schemeClr val="dk1"/>
              </a:solidFill>
              <a:effectLst/>
              <a:latin typeface="+mn-lt"/>
              <a:ea typeface="+mn-ea"/>
              <a:cs typeface="+mn-cs"/>
            </a:rPr>
            <a:t>ポイント低く、全国平均及び群馬県内平均を下回っている。</a:t>
          </a:r>
          <a:endParaRPr lang="ja-JP" altLang="ja-JP" sz="1300">
            <a:effectLst/>
          </a:endParaRPr>
        </a:p>
        <a:p>
          <a:r>
            <a:rPr kumimoji="1" lang="ja-JP" altLang="en-US" sz="1300">
              <a:solidFill>
                <a:schemeClr val="dk1"/>
              </a:solidFill>
              <a:effectLst/>
              <a:latin typeface="+mn-lt"/>
              <a:ea typeface="+mn-ea"/>
              <a:cs typeface="+mn-cs"/>
            </a:rPr>
            <a:t>輸送機器関連を中心とした企業業績が好調なことにより、</a:t>
          </a:r>
          <a:r>
            <a:rPr kumimoji="1" lang="ja-JP" altLang="ja-JP" sz="1300">
              <a:solidFill>
                <a:schemeClr val="dk1"/>
              </a:solidFill>
              <a:effectLst/>
              <a:latin typeface="+mn-lt"/>
              <a:ea typeface="+mn-ea"/>
              <a:cs typeface="+mn-cs"/>
            </a:rPr>
            <a:t>分母である経常一般財源収入額が</a:t>
          </a:r>
          <a:r>
            <a:rPr kumimoji="1" lang="ja-JP" altLang="en-US" sz="1300">
              <a:solidFill>
                <a:schemeClr val="dk1"/>
              </a:solidFill>
              <a:effectLst/>
              <a:latin typeface="+mn-lt"/>
              <a:ea typeface="+mn-ea"/>
              <a:cs typeface="+mn-cs"/>
            </a:rPr>
            <a:t>大幅に増加したことが要因である。</a:t>
          </a:r>
          <a:endParaRPr lang="ja-JP" altLang="ja-JP" sz="1300">
            <a:effectLst/>
          </a:endParaRPr>
        </a:p>
        <a:p>
          <a:r>
            <a:rPr kumimoji="1" lang="ja-JP" altLang="ja-JP" sz="1300">
              <a:solidFill>
                <a:schemeClr val="dk1"/>
              </a:solidFill>
              <a:effectLst/>
              <a:latin typeface="+mn-lt"/>
              <a:ea typeface="+mn-ea"/>
              <a:cs typeface="+mn-cs"/>
            </a:rPr>
            <a:t>今後については、</a:t>
          </a:r>
          <a:r>
            <a:rPr kumimoji="1" lang="ja-JP" altLang="en-US" sz="1300">
              <a:solidFill>
                <a:schemeClr val="dk1"/>
              </a:solidFill>
              <a:effectLst/>
              <a:latin typeface="+mn-lt"/>
              <a:ea typeface="+mn-ea"/>
              <a:cs typeface="+mn-cs"/>
            </a:rPr>
            <a:t>物件費や扶助費が</a:t>
          </a:r>
          <a:r>
            <a:rPr kumimoji="1" lang="ja-JP" altLang="ja-JP" sz="1300">
              <a:solidFill>
                <a:schemeClr val="dk1"/>
              </a:solidFill>
              <a:effectLst/>
              <a:latin typeface="+mn-lt"/>
              <a:ea typeface="+mn-ea"/>
              <a:cs typeface="+mn-cs"/>
            </a:rPr>
            <a:t>増加傾向にあるため、経常的な経費の抑制を心がけていく必要がある。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158115</xdr:rowOff>
    </xdr:from>
    <xdr:to>
      <xdr:col>7</xdr:col>
      <xdr:colOff>152400</xdr:colOff>
      <xdr:row>66</xdr:row>
      <xdr:rowOff>148907</xdr:rowOff>
    </xdr:to>
    <xdr:cxnSp macro="">
      <xdr:nvCxnSpPr>
        <xdr:cNvPr id="122" name="直線コネクタ 121"/>
        <xdr:cNvCxnSpPr/>
      </xdr:nvCxnSpPr>
      <xdr:spPr>
        <a:xfrm flipV="1">
          <a:off x="4953000" y="10445115"/>
          <a:ext cx="0" cy="1019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120984</xdr:rowOff>
    </xdr:from>
    <xdr:ext cx="762000" cy="259045"/>
    <xdr:sp macro="" textlink="">
      <xdr:nvSpPr>
        <xdr:cNvPr id="123"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66</xdr:row>
      <xdr:rowOff>148907</xdr:rowOff>
    </xdr:from>
    <xdr:to>
      <xdr:col>7</xdr:col>
      <xdr:colOff>241300</xdr:colOff>
      <xdr:row>66</xdr:row>
      <xdr:rowOff>148907</xdr:rowOff>
    </xdr:to>
    <xdr:cxnSp macro="">
      <xdr:nvCxnSpPr>
        <xdr:cNvPr id="124" name="直線コネクタ 123"/>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73042</xdr:rowOff>
    </xdr:from>
    <xdr:ext cx="762000" cy="259045"/>
    <xdr:sp macro="" textlink="">
      <xdr:nvSpPr>
        <xdr:cNvPr id="125" name="財政構造の弾力性最大値テキスト"/>
        <xdr:cNvSpPr txBox="1"/>
      </xdr:nvSpPr>
      <xdr:spPr>
        <a:xfrm>
          <a:off x="5041900" y="1018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60</xdr:row>
      <xdr:rowOff>158115</xdr:rowOff>
    </xdr:from>
    <xdr:to>
      <xdr:col>7</xdr:col>
      <xdr:colOff>241300</xdr:colOff>
      <xdr:row>60</xdr:row>
      <xdr:rowOff>158115</xdr:rowOff>
    </xdr:to>
    <xdr:cxnSp macro="">
      <xdr:nvCxnSpPr>
        <xdr:cNvPr id="126" name="直線コネクタ 125"/>
        <xdr:cNvCxnSpPr/>
      </xdr:nvCxnSpPr>
      <xdr:spPr>
        <a:xfrm>
          <a:off x="4864100" y="1044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62</xdr:row>
      <xdr:rowOff>159068</xdr:rowOff>
    </xdr:to>
    <xdr:cxnSp macro="">
      <xdr:nvCxnSpPr>
        <xdr:cNvPr id="127" name="直線コネクタ 126"/>
        <xdr:cNvCxnSpPr/>
      </xdr:nvCxnSpPr>
      <xdr:spPr>
        <a:xfrm flipV="1">
          <a:off x="4114800" y="10577830"/>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77805</xdr:rowOff>
    </xdr:from>
    <xdr:ext cx="762000" cy="259045"/>
    <xdr:sp macro="" textlink="">
      <xdr:nvSpPr>
        <xdr:cNvPr id="128"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105728</xdr:rowOff>
    </xdr:from>
    <xdr:to>
      <xdr:col>7</xdr:col>
      <xdr:colOff>203200</xdr:colOff>
      <xdr:row>64</xdr:row>
      <xdr:rowOff>35878</xdr:rowOff>
    </xdr:to>
    <xdr:sp macro="" textlink="">
      <xdr:nvSpPr>
        <xdr:cNvPr id="129" name="フローチャート : 判断 128"/>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130493</xdr:rowOff>
    </xdr:from>
    <xdr:to>
      <xdr:col>6</xdr:col>
      <xdr:colOff>0</xdr:colOff>
      <xdr:row>62</xdr:row>
      <xdr:rowOff>159068</xdr:rowOff>
    </xdr:to>
    <xdr:cxnSp macro="">
      <xdr:nvCxnSpPr>
        <xdr:cNvPr id="130" name="直線コネクタ 129"/>
        <xdr:cNvCxnSpPr/>
      </xdr:nvCxnSpPr>
      <xdr:spPr>
        <a:xfrm>
          <a:off x="3225800" y="10246043"/>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31" name="フローチャート : 判断 130"/>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2" name="テキスト ボックス 131"/>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130493</xdr:rowOff>
    </xdr:from>
    <xdr:to>
      <xdr:col>4</xdr:col>
      <xdr:colOff>482600</xdr:colOff>
      <xdr:row>63</xdr:row>
      <xdr:rowOff>114300</xdr:rowOff>
    </xdr:to>
    <xdr:cxnSp macro="">
      <xdr:nvCxnSpPr>
        <xdr:cNvPr id="133" name="直線コネクタ 132"/>
        <xdr:cNvCxnSpPr/>
      </xdr:nvCxnSpPr>
      <xdr:spPr>
        <a:xfrm flipV="1">
          <a:off x="2336800" y="10246043"/>
          <a:ext cx="889000" cy="66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21272</xdr:rowOff>
    </xdr:from>
    <xdr:to>
      <xdr:col>4</xdr:col>
      <xdr:colOff>533400</xdr:colOff>
      <xdr:row>63</xdr:row>
      <xdr:rowOff>122872</xdr:rowOff>
    </xdr:to>
    <xdr:sp macro="" textlink="">
      <xdr:nvSpPr>
        <xdr:cNvPr id="134" name="フローチャート : 判断 133"/>
        <xdr:cNvSpPr/>
      </xdr:nvSpPr>
      <xdr:spPr>
        <a:xfrm>
          <a:off x="3175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107649</xdr:rowOff>
    </xdr:from>
    <xdr:ext cx="762000" cy="259045"/>
    <xdr:sp macro="" textlink="">
      <xdr:nvSpPr>
        <xdr:cNvPr id="135" name="テキスト ボックス 134"/>
        <xdr:cNvSpPr txBox="1"/>
      </xdr:nvSpPr>
      <xdr:spPr>
        <a:xfrm>
          <a:off x="2844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64</xdr:row>
      <xdr:rowOff>21272</xdr:rowOff>
    </xdr:to>
    <xdr:cxnSp macro="">
      <xdr:nvCxnSpPr>
        <xdr:cNvPr id="136" name="直線コネクタ 135"/>
        <xdr:cNvCxnSpPr/>
      </xdr:nvCxnSpPr>
      <xdr:spPr>
        <a:xfrm flipV="1">
          <a:off x="1447800" y="1091565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37" name="フローチャート : 判断 136"/>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38" name="テキスト ボックス 137"/>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144463</xdr:rowOff>
    </xdr:from>
    <xdr:to>
      <xdr:col>2</xdr:col>
      <xdr:colOff>127000</xdr:colOff>
      <xdr:row>63</xdr:row>
      <xdr:rowOff>74613</xdr:rowOff>
    </xdr:to>
    <xdr:sp macro="" textlink="">
      <xdr:nvSpPr>
        <xdr:cNvPr id="139" name="フローチャート : 判断 138"/>
        <xdr:cNvSpPr/>
      </xdr:nvSpPr>
      <xdr:spPr>
        <a:xfrm>
          <a:off x="1397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84790</xdr:rowOff>
    </xdr:from>
    <xdr:ext cx="762000" cy="259045"/>
    <xdr:sp macro="" textlink="">
      <xdr:nvSpPr>
        <xdr:cNvPr id="140" name="テキスト ボックス 139"/>
        <xdr:cNvSpPr txBox="1"/>
      </xdr:nvSpPr>
      <xdr:spPr>
        <a:xfrm>
          <a:off x="1066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46" name="円/楕円 145"/>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85107</xdr:rowOff>
    </xdr:from>
    <xdr:ext cx="762000" cy="259045"/>
    <xdr:sp macro="" textlink="">
      <xdr:nvSpPr>
        <xdr:cNvPr id="147"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108268</xdr:rowOff>
    </xdr:from>
    <xdr:to>
      <xdr:col>6</xdr:col>
      <xdr:colOff>50800</xdr:colOff>
      <xdr:row>63</xdr:row>
      <xdr:rowOff>38418</xdr:rowOff>
    </xdr:to>
    <xdr:sp macro="" textlink="">
      <xdr:nvSpPr>
        <xdr:cNvPr id="148" name="円/楕円 147"/>
        <xdr:cNvSpPr/>
      </xdr:nvSpPr>
      <xdr:spPr>
        <a:xfrm>
          <a:off x="4064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48595</xdr:rowOff>
    </xdr:from>
    <xdr:ext cx="736600" cy="259045"/>
    <xdr:sp macro="" textlink="">
      <xdr:nvSpPr>
        <xdr:cNvPr id="149" name="テキスト ボックス 148"/>
        <xdr:cNvSpPr txBox="1"/>
      </xdr:nvSpPr>
      <xdr:spPr>
        <a:xfrm>
          <a:off x="3733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79693</xdr:rowOff>
    </xdr:from>
    <xdr:to>
      <xdr:col>4</xdr:col>
      <xdr:colOff>533400</xdr:colOff>
      <xdr:row>60</xdr:row>
      <xdr:rowOff>9843</xdr:rowOff>
    </xdr:to>
    <xdr:sp macro="" textlink="">
      <xdr:nvSpPr>
        <xdr:cNvPr id="150" name="円/楕円 149"/>
        <xdr:cNvSpPr/>
      </xdr:nvSpPr>
      <xdr:spPr>
        <a:xfrm>
          <a:off x="3175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20020</xdr:rowOff>
    </xdr:from>
    <xdr:ext cx="762000" cy="259045"/>
    <xdr:sp macro="" textlink="">
      <xdr:nvSpPr>
        <xdr:cNvPr id="151" name="テキスト ボックス 150"/>
        <xdr:cNvSpPr txBox="1"/>
      </xdr:nvSpPr>
      <xdr:spPr>
        <a:xfrm>
          <a:off x="2844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2" name="円/楕円 151"/>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3" name="テキスト ボックス 152"/>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141922</xdr:rowOff>
    </xdr:from>
    <xdr:to>
      <xdr:col>2</xdr:col>
      <xdr:colOff>127000</xdr:colOff>
      <xdr:row>64</xdr:row>
      <xdr:rowOff>72072</xdr:rowOff>
    </xdr:to>
    <xdr:sp macro="" textlink="">
      <xdr:nvSpPr>
        <xdr:cNvPr id="154" name="円/楕円 153"/>
        <xdr:cNvSpPr/>
      </xdr:nvSpPr>
      <xdr:spPr>
        <a:xfrm>
          <a:off x="1397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56849</xdr:rowOff>
    </xdr:from>
    <xdr:ext cx="762000" cy="259045"/>
    <xdr:sp macro="" textlink="">
      <xdr:nvSpPr>
        <xdr:cNvPr id="155" name="テキスト ボックス 154"/>
        <xdr:cNvSpPr txBox="1"/>
      </xdr:nvSpPr>
      <xdr:spPr>
        <a:xfrm>
          <a:off x="1066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[113,038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対前年度比で</a:t>
          </a:r>
          <a:r>
            <a:rPr kumimoji="1" lang="en-US" altLang="ja-JP" sz="1300">
              <a:solidFill>
                <a:schemeClr val="dk1"/>
              </a:solidFill>
              <a:effectLst/>
              <a:latin typeface="+mn-lt"/>
              <a:ea typeface="+mn-ea"/>
              <a:cs typeface="+mn-cs"/>
            </a:rPr>
            <a:t>357</a:t>
          </a:r>
          <a:r>
            <a:rPr kumimoji="1" lang="ja-JP" altLang="ja-JP" sz="1300">
              <a:solidFill>
                <a:schemeClr val="dk1"/>
              </a:solidFill>
              <a:effectLst/>
              <a:latin typeface="+mn-lt"/>
              <a:ea typeface="+mn-ea"/>
              <a:cs typeface="+mn-cs"/>
            </a:rPr>
            <a:t>円減少し、全国平均、群馬県平均を下回っているが、類似団体平均は上回っている。</a:t>
          </a:r>
          <a:endParaRPr lang="ja-JP" altLang="ja-JP" sz="1300">
            <a:effectLst/>
          </a:endParaRPr>
        </a:p>
        <a:p>
          <a:r>
            <a:rPr kumimoji="1" lang="ja-JP" altLang="ja-JP" sz="1300">
              <a:solidFill>
                <a:schemeClr val="dk1"/>
              </a:solidFill>
              <a:effectLst/>
              <a:latin typeface="+mn-lt"/>
              <a:ea typeface="+mn-ea"/>
              <a:cs typeface="+mn-cs"/>
            </a:rPr>
            <a:t>要因は、物件費における</a:t>
          </a:r>
          <a:r>
            <a:rPr kumimoji="1" lang="ja-JP" altLang="en-US" sz="1300">
              <a:solidFill>
                <a:schemeClr val="dk1"/>
              </a:solidFill>
              <a:effectLst/>
              <a:latin typeface="+mn-lt"/>
              <a:ea typeface="+mn-ea"/>
              <a:cs typeface="+mn-cs"/>
            </a:rPr>
            <a:t>文化施設の管理運営費などの増額</a:t>
          </a:r>
          <a:r>
            <a:rPr kumimoji="1" lang="ja-JP" altLang="ja-JP" sz="1300">
              <a:solidFill>
                <a:schemeClr val="dk1"/>
              </a:solidFill>
              <a:effectLst/>
              <a:latin typeface="+mn-lt"/>
              <a:ea typeface="+mn-ea"/>
              <a:cs typeface="+mn-cs"/>
            </a:rPr>
            <a:t>よりも、人件費における職員給の減額が大きかったことによる。</a:t>
          </a:r>
          <a:endParaRPr lang="ja-JP" altLang="ja-JP" sz="1300">
            <a:effectLst/>
          </a:endParaRPr>
        </a:p>
        <a:p>
          <a:r>
            <a:rPr kumimoji="1" lang="ja-JP" altLang="ja-JP" sz="1300">
              <a:solidFill>
                <a:schemeClr val="dk1"/>
              </a:solidFill>
              <a:effectLst/>
              <a:latin typeface="+mn-lt"/>
              <a:ea typeface="+mn-ea"/>
              <a:cs typeface="+mn-cs"/>
            </a:rPr>
            <a:t>引続き適正な定員管理と組織の効率化を図り、業務の見直しによる物件費の縮減に努めたい。</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5" name="直線コネクタ 184"/>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6"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7" name="直線コネクタ 186"/>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88"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89" name="直線コネクタ 188"/>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63205</xdr:rowOff>
    </xdr:from>
    <xdr:to>
      <xdr:col>7</xdr:col>
      <xdr:colOff>152400</xdr:colOff>
      <xdr:row>84</xdr:row>
      <xdr:rowOff>70385</xdr:rowOff>
    </xdr:to>
    <xdr:cxnSp macro="">
      <xdr:nvCxnSpPr>
        <xdr:cNvPr id="190" name="直線コネクタ 189"/>
        <xdr:cNvCxnSpPr/>
      </xdr:nvCxnSpPr>
      <xdr:spPr>
        <a:xfrm flipV="1">
          <a:off x="4114800" y="14465005"/>
          <a:ext cx="8382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31935</xdr:rowOff>
    </xdr:from>
    <xdr:ext cx="762000" cy="259045"/>
    <xdr:sp macro="" textlink="">
      <xdr:nvSpPr>
        <xdr:cNvPr id="191" name="人件費・物件費等の状況平均値テキスト"/>
        <xdr:cNvSpPr txBox="1"/>
      </xdr:nvSpPr>
      <xdr:spPr>
        <a:xfrm>
          <a:off x="5041900" y="14090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2" name="フローチャート : 判断 191"/>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70385</xdr:rowOff>
    </xdr:from>
    <xdr:to>
      <xdr:col>6</xdr:col>
      <xdr:colOff>0</xdr:colOff>
      <xdr:row>84</xdr:row>
      <xdr:rowOff>81142</xdr:rowOff>
    </xdr:to>
    <xdr:cxnSp macro="">
      <xdr:nvCxnSpPr>
        <xdr:cNvPr id="193" name="直線コネクタ 192"/>
        <xdr:cNvCxnSpPr/>
      </xdr:nvCxnSpPr>
      <xdr:spPr>
        <a:xfrm flipV="1">
          <a:off x="3225800" y="14472185"/>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4" name="フローチャート : 判断 193"/>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132976</xdr:rowOff>
    </xdr:from>
    <xdr:ext cx="736600" cy="259045"/>
    <xdr:sp macro="" textlink="">
      <xdr:nvSpPr>
        <xdr:cNvPr id="195" name="テキスト ボックス 194"/>
        <xdr:cNvSpPr txBox="1"/>
      </xdr:nvSpPr>
      <xdr:spPr>
        <a:xfrm>
          <a:off x="3733800" y="1402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163633</xdr:rowOff>
    </xdr:from>
    <xdr:to>
      <xdr:col>4</xdr:col>
      <xdr:colOff>482600</xdr:colOff>
      <xdr:row>84</xdr:row>
      <xdr:rowOff>81142</xdr:rowOff>
    </xdr:to>
    <xdr:cxnSp macro="">
      <xdr:nvCxnSpPr>
        <xdr:cNvPr id="196" name="直線コネクタ 195"/>
        <xdr:cNvCxnSpPr/>
      </xdr:nvCxnSpPr>
      <xdr:spPr>
        <a:xfrm>
          <a:off x="2336800" y="14393983"/>
          <a:ext cx="889000" cy="8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7" name="フローチャート : 判断 196"/>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91935</xdr:rowOff>
    </xdr:from>
    <xdr:ext cx="762000" cy="259045"/>
    <xdr:sp macro="" textlink="">
      <xdr:nvSpPr>
        <xdr:cNvPr id="198" name="テキスト ボックス 197"/>
        <xdr:cNvSpPr txBox="1"/>
      </xdr:nvSpPr>
      <xdr:spPr>
        <a:xfrm>
          <a:off x="2844800" y="1397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163633</xdr:rowOff>
    </xdr:from>
    <xdr:to>
      <xdr:col>3</xdr:col>
      <xdr:colOff>279400</xdr:colOff>
      <xdr:row>84</xdr:row>
      <xdr:rowOff>47803</xdr:rowOff>
    </xdr:to>
    <xdr:cxnSp macro="">
      <xdr:nvCxnSpPr>
        <xdr:cNvPr id="199" name="直線コネクタ 198"/>
        <xdr:cNvCxnSpPr/>
      </xdr:nvCxnSpPr>
      <xdr:spPr>
        <a:xfrm flipV="1">
          <a:off x="1447800" y="14393983"/>
          <a:ext cx="889000" cy="5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0" name="フローチャート : 判断 199"/>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158459</xdr:rowOff>
    </xdr:from>
    <xdr:ext cx="762000" cy="259045"/>
    <xdr:sp macro="" textlink="">
      <xdr:nvSpPr>
        <xdr:cNvPr id="201" name="テキスト ボックス 200"/>
        <xdr:cNvSpPr txBox="1"/>
      </xdr:nvSpPr>
      <xdr:spPr>
        <a:xfrm>
          <a:off x="1955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2" name="フローチャート : 判断 201"/>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17736</xdr:rowOff>
    </xdr:from>
    <xdr:ext cx="762000" cy="259045"/>
    <xdr:sp macro="" textlink="">
      <xdr:nvSpPr>
        <xdr:cNvPr id="203" name="テキスト ボックス 202"/>
        <xdr:cNvSpPr txBox="1"/>
      </xdr:nvSpPr>
      <xdr:spPr>
        <a:xfrm>
          <a:off x="1066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12405</xdr:rowOff>
    </xdr:from>
    <xdr:to>
      <xdr:col>7</xdr:col>
      <xdr:colOff>203200</xdr:colOff>
      <xdr:row>84</xdr:row>
      <xdr:rowOff>114005</xdr:rowOff>
    </xdr:to>
    <xdr:sp macro="" textlink="">
      <xdr:nvSpPr>
        <xdr:cNvPr id="209" name="円/楕円 208"/>
        <xdr:cNvSpPr/>
      </xdr:nvSpPr>
      <xdr:spPr>
        <a:xfrm>
          <a:off x="4902200" y="144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155932</xdr:rowOff>
    </xdr:from>
    <xdr:ext cx="762000" cy="259045"/>
    <xdr:sp macro="" textlink="">
      <xdr:nvSpPr>
        <xdr:cNvPr id="210" name="人件費・物件費等の状況該当値テキスト"/>
        <xdr:cNvSpPr txBox="1"/>
      </xdr:nvSpPr>
      <xdr:spPr>
        <a:xfrm>
          <a:off x="5041900" y="143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113,038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19585</xdr:rowOff>
    </xdr:from>
    <xdr:to>
      <xdr:col>6</xdr:col>
      <xdr:colOff>50800</xdr:colOff>
      <xdr:row>84</xdr:row>
      <xdr:rowOff>121185</xdr:rowOff>
    </xdr:to>
    <xdr:sp macro="" textlink="">
      <xdr:nvSpPr>
        <xdr:cNvPr id="211" name="円/楕円 210"/>
        <xdr:cNvSpPr/>
      </xdr:nvSpPr>
      <xdr:spPr>
        <a:xfrm>
          <a:off x="4064000" y="144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105962</xdr:rowOff>
    </xdr:from>
    <xdr:ext cx="736600" cy="259045"/>
    <xdr:sp macro="" textlink="">
      <xdr:nvSpPr>
        <xdr:cNvPr id="212" name="テキスト ボックス 211"/>
        <xdr:cNvSpPr txBox="1"/>
      </xdr:nvSpPr>
      <xdr:spPr>
        <a:xfrm>
          <a:off x="3733800" y="1450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113,395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30342</xdr:rowOff>
    </xdr:from>
    <xdr:to>
      <xdr:col>4</xdr:col>
      <xdr:colOff>533400</xdr:colOff>
      <xdr:row>84</xdr:row>
      <xdr:rowOff>131942</xdr:rowOff>
    </xdr:to>
    <xdr:sp macro="" textlink="">
      <xdr:nvSpPr>
        <xdr:cNvPr id="213" name="円/楕円 212"/>
        <xdr:cNvSpPr/>
      </xdr:nvSpPr>
      <xdr:spPr>
        <a:xfrm>
          <a:off x="3175000" y="144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116719</xdr:rowOff>
    </xdr:from>
    <xdr:ext cx="762000" cy="259045"/>
    <xdr:sp macro="" textlink="">
      <xdr:nvSpPr>
        <xdr:cNvPr id="214" name="テキスト ボックス 213"/>
        <xdr:cNvSpPr txBox="1"/>
      </xdr:nvSpPr>
      <xdr:spPr>
        <a:xfrm>
          <a:off x="2844800" y="1451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113,930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112833</xdr:rowOff>
    </xdr:from>
    <xdr:to>
      <xdr:col>3</xdr:col>
      <xdr:colOff>330200</xdr:colOff>
      <xdr:row>84</xdr:row>
      <xdr:rowOff>42983</xdr:rowOff>
    </xdr:to>
    <xdr:sp macro="" textlink="">
      <xdr:nvSpPr>
        <xdr:cNvPr id="215" name="円/楕円 214"/>
        <xdr:cNvSpPr/>
      </xdr:nvSpPr>
      <xdr:spPr>
        <a:xfrm>
          <a:off x="2286000" y="14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27760</xdr:rowOff>
    </xdr:from>
    <xdr:ext cx="762000" cy="259045"/>
    <xdr:sp macro="" textlink="">
      <xdr:nvSpPr>
        <xdr:cNvPr id="216" name="テキスト ボックス 215"/>
        <xdr:cNvSpPr txBox="1"/>
      </xdr:nvSpPr>
      <xdr:spPr>
        <a:xfrm>
          <a:off x="1955800" y="1442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109,506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168453</xdr:rowOff>
    </xdr:from>
    <xdr:to>
      <xdr:col>2</xdr:col>
      <xdr:colOff>127000</xdr:colOff>
      <xdr:row>84</xdr:row>
      <xdr:rowOff>98603</xdr:rowOff>
    </xdr:to>
    <xdr:sp macro="" textlink="">
      <xdr:nvSpPr>
        <xdr:cNvPr id="217" name="円/楕円 216"/>
        <xdr:cNvSpPr/>
      </xdr:nvSpPr>
      <xdr:spPr>
        <a:xfrm>
          <a:off x="1397000" y="1439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83380</xdr:rowOff>
    </xdr:from>
    <xdr:ext cx="762000" cy="259045"/>
    <xdr:sp macro="" textlink="">
      <xdr:nvSpPr>
        <xdr:cNvPr id="218" name="テキスト ボックス 217"/>
        <xdr:cNvSpPr txBox="1"/>
      </xdr:nvSpPr>
      <xdr:spPr>
        <a:xfrm>
          <a:off x="1066800" y="1448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対前年度比で</a:t>
          </a:r>
          <a:r>
            <a:rPr kumimoji="1" lang="en-US" altLang="ja-JP" sz="1300">
              <a:solidFill>
                <a:schemeClr val="dk1"/>
              </a:solidFill>
              <a:effectLst/>
              <a:latin typeface="+mn-lt"/>
              <a:ea typeface="+mn-ea"/>
              <a:cs typeface="+mn-cs"/>
            </a:rPr>
            <a:t>0.5</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改善し</a:t>
          </a:r>
          <a:r>
            <a:rPr kumimoji="1" lang="ja-JP" altLang="en-US" sz="1300">
              <a:solidFill>
                <a:schemeClr val="dk1"/>
              </a:solidFill>
              <a:effectLst/>
              <a:latin typeface="+mn-lt"/>
              <a:ea typeface="+mn-ea"/>
              <a:cs typeface="+mn-cs"/>
            </a:rPr>
            <a:t>たが、</a:t>
          </a:r>
          <a:r>
            <a:rPr kumimoji="1" lang="ja-JP" altLang="ja-JP" sz="1300">
              <a:solidFill>
                <a:schemeClr val="dk1"/>
              </a:solidFill>
              <a:effectLst/>
              <a:latin typeface="+mn-lt"/>
              <a:ea typeface="+mn-ea"/>
              <a:cs typeface="+mn-cs"/>
            </a:rPr>
            <a:t>類似団体、全国平均及び群馬県内平均を</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回っている。</a:t>
          </a:r>
          <a:endParaRPr lang="ja-JP" altLang="ja-JP" sz="1300">
            <a:effectLst/>
          </a:endParaRPr>
        </a:p>
        <a:p>
          <a:r>
            <a:rPr kumimoji="1" lang="ja-JP" altLang="ja-JP" sz="1300">
              <a:solidFill>
                <a:schemeClr val="dk1"/>
              </a:solidFill>
              <a:effectLst/>
              <a:latin typeface="+mn-lt"/>
              <a:ea typeface="+mn-ea"/>
              <a:cs typeface="+mn-cs"/>
            </a:rPr>
            <a:t>合併による給与格差の是正を行ったことが主な要因となり、ラスパイレス指数は１００を超えている状況である。</a:t>
          </a:r>
          <a:endParaRPr lang="ja-JP" altLang="ja-JP" sz="1300">
            <a:effectLst/>
          </a:endParaRPr>
        </a:p>
        <a:p>
          <a:r>
            <a:rPr kumimoji="1" lang="ja-JP" altLang="ja-JP" sz="1300">
              <a:solidFill>
                <a:schemeClr val="dk1"/>
              </a:solidFill>
              <a:effectLst/>
              <a:latin typeface="+mn-lt"/>
              <a:ea typeface="+mn-ea"/>
              <a:cs typeface="+mn-cs"/>
            </a:rPr>
            <a:t>今後もより一層の給与適正化に努めていきたい。</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7" name="直線コネクタ 246"/>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48"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49" name="直線コネクタ 248"/>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0"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1" name="直線コネクタ 250"/>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160161</xdr:rowOff>
    </xdr:from>
    <xdr:to>
      <xdr:col>24</xdr:col>
      <xdr:colOff>558800</xdr:colOff>
      <xdr:row>84</xdr:row>
      <xdr:rowOff>55739</xdr:rowOff>
    </xdr:to>
    <xdr:cxnSp macro="">
      <xdr:nvCxnSpPr>
        <xdr:cNvPr id="252" name="直線コネクタ 251"/>
        <xdr:cNvCxnSpPr/>
      </xdr:nvCxnSpPr>
      <xdr:spPr>
        <a:xfrm flipV="1">
          <a:off x="16179800" y="143905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85672</xdr:rowOff>
    </xdr:from>
    <xdr:ext cx="762000" cy="259045"/>
    <xdr:sp macro="" textlink="">
      <xdr:nvSpPr>
        <xdr:cNvPr id="253" name="給与水準   （国との比較）平均値テキスト"/>
        <xdr:cNvSpPr txBox="1"/>
      </xdr:nvSpPr>
      <xdr:spPr>
        <a:xfrm>
          <a:off x="17106900" y="14144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4" name="フローチャート : 判断 253"/>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146755</xdr:rowOff>
    </xdr:from>
    <xdr:to>
      <xdr:col>23</xdr:col>
      <xdr:colOff>406400</xdr:colOff>
      <xdr:row>84</xdr:row>
      <xdr:rowOff>55739</xdr:rowOff>
    </xdr:to>
    <xdr:cxnSp macro="">
      <xdr:nvCxnSpPr>
        <xdr:cNvPr id="255" name="直線コネクタ 254"/>
        <xdr:cNvCxnSpPr/>
      </xdr:nvCxnSpPr>
      <xdr:spPr>
        <a:xfrm>
          <a:off x="15290800" y="143771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6" name="フローチャート : 判断 255"/>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7" name="テキスト ボックス 25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146755</xdr:rowOff>
    </xdr:from>
    <xdr:to>
      <xdr:col>22</xdr:col>
      <xdr:colOff>203200</xdr:colOff>
      <xdr:row>84</xdr:row>
      <xdr:rowOff>2116</xdr:rowOff>
    </xdr:to>
    <xdr:cxnSp macro="">
      <xdr:nvCxnSpPr>
        <xdr:cNvPr id="258" name="直線コネクタ 257"/>
        <xdr:cNvCxnSpPr/>
      </xdr:nvCxnSpPr>
      <xdr:spPr>
        <a:xfrm flipV="1">
          <a:off x="14401800" y="143771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59" name="フローチャート : 判断 258"/>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0" name="テキスト ボックス 259"/>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90</xdr:row>
      <xdr:rowOff>72672</xdr:rowOff>
    </xdr:to>
    <xdr:cxnSp macro="">
      <xdr:nvCxnSpPr>
        <xdr:cNvPr id="261" name="直線コネクタ 260"/>
        <xdr:cNvCxnSpPr/>
      </xdr:nvCxnSpPr>
      <xdr:spPr>
        <a:xfrm flipV="1">
          <a:off x="13512800" y="14403916"/>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2" name="フローチャート : 判断 261"/>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3" name="テキスト ボックス 262"/>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4" name="フローチャート : 判断 263"/>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26405</xdr:rowOff>
    </xdr:from>
    <xdr:ext cx="762000" cy="259045"/>
    <xdr:sp macro="" textlink="">
      <xdr:nvSpPr>
        <xdr:cNvPr id="265" name="テキスト ボックス 264"/>
        <xdr:cNvSpPr txBox="1"/>
      </xdr:nvSpPr>
      <xdr:spPr>
        <a:xfrm>
          <a:off x="13131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109361</xdr:rowOff>
    </xdr:from>
    <xdr:to>
      <xdr:col>24</xdr:col>
      <xdr:colOff>609600</xdr:colOff>
      <xdr:row>84</xdr:row>
      <xdr:rowOff>39511</xdr:rowOff>
    </xdr:to>
    <xdr:sp macro="" textlink="">
      <xdr:nvSpPr>
        <xdr:cNvPr id="271" name="円/楕円 270"/>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81438</xdr:rowOff>
    </xdr:from>
    <xdr:ext cx="762000" cy="259045"/>
    <xdr:sp macro="" textlink="">
      <xdr:nvSpPr>
        <xdr:cNvPr id="272" name="給与水準   （国との比較）該当値テキスト"/>
        <xdr:cNvSpPr txBox="1"/>
      </xdr:nvSpPr>
      <xdr:spPr>
        <a:xfrm>
          <a:off x="17106900" y="143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4939</xdr:rowOff>
    </xdr:from>
    <xdr:to>
      <xdr:col>23</xdr:col>
      <xdr:colOff>457200</xdr:colOff>
      <xdr:row>84</xdr:row>
      <xdr:rowOff>106539</xdr:rowOff>
    </xdr:to>
    <xdr:sp macro="" textlink="">
      <xdr:nvSpPr>
        <xdr:cNvPr id="273" name="円/楕円 272"/>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74" name="テキスト ボックス 273"/>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95955</xdr:rowOff>
    </xdr:from>
    <xdr:to>
      <xdr:col>22</xdr:col>
      <xdr:colOff>254000</xdr:colOff>
      <xdr:row>84</xdr:row>
      <xdr:rowOff>26105</xdr:rowOff>
    </xdr:to>
    <xdr:sp macro="" textlink="">
      <xdr:nvSpPr>
        <xdr:cNvPr id="275" name="円/楕円 274"/>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10882</xdr:rowOff>
    </xdr:from>
    <xdr:ext cx="762000" cy="259045"/>
    <xdr:sp macro="" textlink="">
      <xdr:nvSpPr>
        <xdr:cNvPr id="276" name="テキスト ボックス 275"/>
        <xdr:cNvSpPr txBox="1"/>
      </xdr:nvSpPr>
      <xdr:spPr>
        <a:xfrm>
          <a:off x="14909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122766</xdr:rowOff>
    </xdr:from>
    <xdr:to>
      <xdr:col>21</xdr:col>
      <xdr:colOff>50800</xdr:colOff>
      <xdr:row>84</xdr:row>
      <xdr:rowOff>52916</xdr:rowOff>
    </xdr:to>
    <xdr:sp macro="" textlink="">
      <xdr:nvSpPr>
        <xdr:cNvPr id="277" name="円/楕円 276"/>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37693</xdr:rowOff>
    </xdr:from>
    <xdr:ext cx="762000" cy="259045"/>
    <xdr:sp macro="" textlink="">
      <xdr:nvSpPr>
        <xdr:cNvPr id="278" name="テキスト ボックス 277"/>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79" name="円/楕円 278"/>
        <xdr:cNvSpPr/>
      </xdr:nvSpPr>
      <xdr:spPr>
        <a:xfrm>
          <a:off x="13462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80" name="テキスト ボックス 279"/>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対前年度比で</a:t>
          </a:r>
          <a:r>
            <a:rPr kumimoji="1" lang="en-US" altLang="ja-JP" sz="1300">
              <a:solidFill>
                <a:schemeClr val="dk1"/>
              </a:solidFill>
              <a:effectLst/>
              <a:latin typeface="+mn-lt"/>
              <a:ea typeface="+mn-ea"/>
              <a:cs typeface="+mn-cs"/>
            </a:rPr>
            <a:t>0.1</a:t>
          </a:r>
          <a:r>
            <a:rPr kumimoji="1" lang="ja-JP" altLang="en-US" sz="1300">
              <a:solidFill>
                <a:schemeClr val="dk1"/>
              </a:solidFill>
              <a:effectLst/>
              <a:latin typeface="+mn-lt"/>
              <a:ea typeface="+mn-ea"/>
              <a:cs typeface="+mn-cs"/>
            </a:rPr>
            <a:t>人</a:t>
          </a:r>
          <a:r>
            <a:rPr kumimoji="1" lang="ja-JP" altLang="ja-JP" sz="1300">
              <a:solidFill>
                <a:schemeClr val="dk1"/>
              </a:solidFill>
              <a:effectLst/>
              <a:latin typeface="+mn-lt"/>
              <a:ea typeface="+mn-ea"/>
              <a:cs typeface="+mn-cs"/>
            </a:rPr>
            <a:t>改善し、</a:t>
          </a:r>
          <a:r>
            <a:rPr kumimoji="1" lang="ja-JP" altLang="en-US" sz="1300">
              <a:solidFill>
                <a:schemeClr val="dk1"/>
              </a:solidFill>
              <a:effectLst/>
              <a:latin typeface="+mn-lt"/>
              <a:ea typeface="+mn-ea"/>
              <a:cs typeface="+mn-cs"/>
            </a:rPr>
            <a:t>類似団体、</a:t>
          </a:r>
          <a:r>
            <a:rPr kumimoji="1" lang="ja-JP" altLang="ja-JP" sz="1300">
              <a:solidFill>
                <a:schemeClr val="dk1"/>
              </a:solidFill>
              <a:effectLst/>
              <a:latin typeface="+mn-lt"/>
              <a:ea typeface="+mn-ea"/>
              <a:cs typeface="+mn-cs"/>
            </a:rPr>
            <a:t>全国平均</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群馬県内平均を下回っている。</a:t>
          </a:r>
          <a:endParaRPr lang="ja-JP" altLang="ja-JP" sz="1300">
            <a:effectLst/>
          </a:endParaRPr>
        </a:p>
        <a:p>
          <a:r>
            <a:rPr kumimoji="1" lang="ja-JP" altLang="ja-JP" sz="1300">
              <a:solidFill>
                <a:schemeClr val="dk1"/>
              </a:solidFill>
              <a:effectLst/>
              <a:latin typeface="+mn-lt"/>
              <a:ea typeface="+mn-ea"/>
              <a:cs typeface="+mn-cs"/>
            </a:rPr>
            <a:t>平成１８年度から始まった定員適正化計画において、１０年間で４００人の職員削減を掲げ、</a:t>
          </a:r>
          <a:r>
            <a:rPr kumimoji="1" lang="ja-JP" altLang="en-US" sz="1300">
              <a:solidFill>
                <a:schemeClr val="dk1"/>
              </a:solidFill>
              <a:effectLst/>
              <a:latin typeface="+mn-lt"/>
              <a:ea typeface="+mn-ea"/>
              <a:cs typeface="+mn-cs"/>
            </a:rPr>
            <a:t>目標を達成することができた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の職員数は横ばいになると考えられるが、</a:t>
          </a:r>
          <a:r>
            <a:rPr kumimoji="1" lang="ja-JP" altLang="ja-JP" sz="1300">
              <a:solidFill>
                <a:schemeClr val="dk1"/>
              </a:solidFill>
              <a:effectLst/>
              <a:latin typeface="+mn-lt"/>
              <a:ea typeface="+mn-ea"/>
              <a:cs typeface="+mn-cs"/>
            </a:rPr>
            <a:t>組織機構の見直しと適正な人員配置を行いながら、定員管理を行っていく。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2" name="直線コネクタ 311"/>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3"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4" name="直線コネクタ 313"/>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5"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6" name="直線コネクタ 315"/>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13426</xdr:rowOff>
    </xdr:from>
    <xdr:to>
      <xdr:col>24</xdr:col>
      <xdr:colOff>558800</xdr:colOff>
      <xdr:row>62</xdr:row>
      <xdr:rowOff>47897</xdr:rowOff>
    </xdr:to>
    <xdr:cxnSp macro="">
      <xdr:nvCxnSpPr>
        <xdr:cNvPr id="317" name="直線コネクタ 316"/>
        <xdr:cNvCxnSpPr/>
      </xdr:nvCxnSpPr>
      <xdr:spPr>
        <a:xfrm flipV="1">
          <a:off x="16179800" y="1064332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18"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19" name="フローチャート : 判断 318"/>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47897</xdr:rowOff>
    </xdr:from>
    <xdr:to>
      <xdr:col>23</xdr:col>
      <xdr:colOff>406400</xdr:colOff>
      <xdr:row>62</xdr:row>
      <xdr:rowOff>116840</xdr:rowOff>
    </xdr:to>
    <xdr:cxnSp macro="">
      <xdr:nvCxnSpPr>
        <xdr:cNvPr id="320" name="直線コネクタ 319"/>
        <xdr:cNvCxnSpPr/>
      </xdr:nvCxnSpPr>
      <xdr:spPr>
        <a:xfrm flipV="1">
          <a:off x="15290800" y="1067779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1" name="フローチャート : 判断 320"/>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2" name="テキスト ボックス 321"/>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116840</xdr:rowOff>
    </xdr:from>
    <xdr:to>
      <xdr:col>22</xdr:col>
      <xdr:colOff>203200</xdr:colOff>
      <xdr:row>62</xdr:row>
      <xdr:rowOff>147865</xdr:rowOff>
    </xdr:to>
    <xdr:cxnSp macro="">
      <xdr:nvCxnSpPr>
        <xdr:cNvPr id="323" name="直線コネクタ 322"/>
        <xdr:cNvCxnSpPr/>
      </xdr:nvCxnSpPr>
      <xdr:spPr>
        <a:xfrm flipV="1">
          <a:off x="14401800" y="1074674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4" name="フローチャート : 判断 323"/>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25" name="テキスト ボックス 324"/>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147865</xdr:rowOff>
    </xdr:from>
    <xdr:to>
      <xdr:col>21</xdr:col>
      <xdr:colOff>0</xdr:colOff>
      <xdr:row>63</xdr:row>
      <xdr:rowOff>21227</xdr:rowOff>
    </xdr:to>
    <xdr:cxnSp macro="">
      <xdr:nvCxnSpPr>
        <xdr:cNvPr id="326" name="直線コネクタ 325"/>
        <xdr:cNvCxnSpPr/>
      </xdr:nvCxnSpPr>
      <xdr:spPr>
        <a:xfrm flipV="1">
          <a:off x="13512800" y="10777765"/>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7" name="フローチャート : 判断 326"/>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88192</xdr:rowOff>
    </xdr:from>
    <xdr:ext cx="762000" cy="259045"/>
    <xdr:sp macro="" textlink="">
      <xdr:nvSpPr>
        <xdr:cNvPr id="328" name="テキスト ボックス 327"/>
        <xdr:cNvSpPr txBox="1"/>
      </xdr:nvSpPr>
      <xdr:spPr>
        <a:xfrm>
          <a:off x="14020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29" name="フローチャート : 判断 328"/>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95086</xdr:rowOff>
    </xdr:from>
    <xdr:ext cx="762000" cy="259045"/>
    <xdr:sp macro="" textlink="">
      <xdr:nvSpPr>
        <xdr:cNvPr id="330" name="テキスト ボックス 329"/>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134076</xdr:rowOff>
    </xdr:from>
    <xdr:to>
      <xdr:col>24</xdr:col>
      <xdr:colOff>609600</xdr:colOff>
      <xdr:row>62</xdr:row>
      <xdr:rowOff>64226</xdr:rowOff>
    </xdr:to>
    <xdr:sp macro="" textlink="">
      <xdr:nvSpPr>
        <xdr:cNvPr id="336" name="円/楕円 335"/>
        <xdr:cNvSpPr/>
      </xdr:nvSpPr>
      <xdr:spPr>
        <a:xfrm>
          <a:off x="169672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150603</xdr:rowOff>
    </xdr:from>
    <xdr:ext cx="762000" cy="259045"/>
    <xdr:sp macro="" textlink="">
      <xdr:nvSpPr>
        <xdr:cNvPr id="337" name="定員管理の状況該当値テキスト"/>
        <xdr:cNvSpPr txBox="1"/>
      </xdr:nvSpPr>
      <xdr:spPr>
        <a:xfrm>
          <a:off x="171069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168547</xdr:rowOff>
    </xdr:from>
    <xdr:to>
      <xdr:col>23</xdr:col>
      <xdr:colOff>457200</xdr:colOff>
      <xdr:row>62</xdr:row>
      <xdr:rowOff>98697</xdr:rowOff>
    </xdr:to>
    <xdr:sp macro="" textlink="">
      <xdr:nvSpPr>
        <xdr:cNvPr id="338" name="円/楕円 337"/>
        <xdr:cNvSpPr/>
      </xdr:nvSpPr>
      <xdr:spPr>
        <a:xfrm>
          <a:off x="16129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39" name="テキスト ボックス 338"/>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66040</xdr:rowOff>
    </xdr:from>
    <xdr:to>
      <xdr:col>22</xdr:col>
      <xdr:colOff>254000</xdr:colOff>
      <xdr:row>62</xdr:row>
      <xdr:rowOff>167640</xdr:rowOff>
    </xdr:to>
    <xdr:sp macro="" textlink="">
      <xdr:nvSpPr>
        <xdr:cNvPr id="340" name="円/楕円 339"/>
        <xdr:cNvSpPr/>
      </xdr:nvSpPr>
      <xdr:spPr>
        <a:xfrm>
          <a:off x="15240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152417</xdr:rowOff>
    </xdr:from>
    <xdr:ext cx="762000" cy="259045"/>
    <xdr:sp macro="" textlink="">
      <xdr:nvSpPr>
        <xdr:cNvPr id="341" name="テキスト ボックス 340"/>
        <xdr:cNvSpPr txBox="1"/>
      </xdr:nvSpPr>
      <xdr:spPr>
        <a:xfrm>
          <a:off x="14909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97065</xdr:rowOff>
    </xdr:from>
    <xdr:to>
      <xdr:col>21</xdr:col>
      <xdr:colOff>50800</xdr:colOff>
      <xdr:row>63</xdr:row>
      <xdr:rowOff>27215</xdr:rowOff>
    </xdr:to>
    <xdr:sp macro="" textlink="">
      <xdr:nvSpPr>
        <xdr:cNvPr id="342" name="円/楕円 341"/>
        <xdr:cNvSpPr/>
      </xdr:nvSpPr>
      <xdr:spPr>
        <a:xfrm>
          <a:off x="14351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11992</xdr:rowOff>
    </xdr:from>
    <xdr:ext cx="762000" cy="259045"/>
    <xdr:sp macro="" textlink="">
      <xdr:nvSpPr>
        <xdr:cNvPr id="343" name="テキスト ボックス 342"/>
        <xdr:cNvSpPr txBox="1"/>
      </xdr:nvSpPr>
      <xdr:spPr>
        <a:xfrm>
          <a:off x="14020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141877</xdr:rowOff>
    </xdr:from>
    <xdr:to>
      <xdr:col>19</xdr:col>
      <xdr:colOff>533400</xdr:colOff>
      <xdr:row>63</xdr:row>
      <xdr:rowOff>72027</xdr:rowOff>
    </xdr:to>
    <xdr:sp macro="" textlink="">
      <xdr:nvSpPr>
        <xdr:cNvPr id="344" name="円/楕円 343"/>
        <xdr:cNvSpPr/>
      </xdr:nvSpPr>
      <xdr:spPr>
        <a:xfrm>
          <a:off x="13462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56804</xdr:rowOff>
    </xdr:from>
    <xdr:ext cx="762000" cy="259045"/>
    <xdr:sp macro="" textlink="">
      <xdr:nvSpPr>
        <xdr:cNvPr id="345" name="テキスト ボックス 344"/>
        <xdr:cNvSpPr txBox="1"/>
      </xdr:nvSpPr>
      <xdr:spPr>
        <a:xfrm>
          <a:off x="13131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対前年度比で</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ポイント改善し、全国平均、群馬県内平均を下回っているが、類似団体平均を上回っている。</a:t>
          </a:r>
          <a:endParaRPr lang="ja-JP" altLang="ja-JP" sz="1300">
            <a:effectLst/>
          </a:endParaRPr>
        </a:p>
        <a:p>
          <a:r>
            <a:rPr kumimoji="1" lang="ja-JP" altLang="ja-JP" sz="1300">
              <a:solidFill>
                <a:schemeClr val="dk1"/>
              </a:solidFill>
              <a:effectLst/>
              <a:latin typeface="+mn-lt"/>
              <a:ea typeface="+mn-ea"/>
              <a:cs typeface="+mn-cs"/>
            </a:rPr>
            <a:t>改善した要因としては、標準税収入額等（市町村民税等）の増などがあげられる。</a:t>
          </a:r>
          <a:endParaRPr lang="ja-JP" altLang="ja-JP" sz="1300">
            <a:effectLst/>
          </a:endParaRPr>
        </a:p>
        <a:p>
          <a:r>
            <a:rPr kumimoji="1" lang="ja-JP" altLang="ja-JP" sz="1300">
              <a:solidFill>
                <a:schemeClr val="dk1"/>
              </a:solidFill>
              <a:effectLst/>
              <a:latin typeface="+mn-lt"/>
              <a:ea typeface="+mn-ea"/>
              <a:cs typeface="+mn-cs"/>
            </a:rPr>
            <a:t>市債現在高は減少傾向にあり、引き続き市債事業を厳選し、「償還元金を超えない市債の発行」を堅持することにより、比率の抑制に努めていく。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3" name="直線コネクタ 372"/>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4"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5" name="直線コネクタ 374"/>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6"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7" name="直線コネクタ 376"/>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68156</xdr:rowOff>
    </xdr:from>
    <xdr:to>
      <xdr:col>24</xdr:col>
      <xdr:colOff>558800</xdr:colOff>
      <xdr:row>41</xdr:row>
      <xdr:rowOff>108373</xdr:rowOff>
    </xdr:to>
    <xdr:cxnSp macro="">
      <xdr:nvCxnSpPr>
        <xdr:cNvPr id="378" name="直線コネクタ 377"/>
        <xdr:cNvCxnSpPr/>
      </xdr:nvCxnSpPr>
      <xdr:spPr>
        <a:xfrm flipV="1">
          <a:off x="16179800" y="70976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79"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0" name="フローチャート : 判断 379"/>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108373</xdr:rowOff>
    </xdr:from>
    <xdr:to>
      <xdr:col>23</xdr:col>
      <xdr:colOff>406400</xdr:colOff>
      <xdr:row>41</xdr:row>
      <xdr:rowOff>156633</xdr:rowOff>
    </xdr:to>
    <xdr:cxnSp macro="">
      <xdr:nvCxnSpPr>
        <xdr:cNvPr id="381" name="直線コネクタ 380"/>
        <xdr:cNvCxnSpPr/>
      </xdr:nvCxnSpPr>
      <xdr:spPr>
        <a:xfrm flipV="1">
          <a:off x="15290800" y="713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2" name="フローチャート : 判断 381"/>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83" name="テキスト ボックス 382"/>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1270</xdr:rowOff>
    </xdr:to>
    <xdr:cxnSp macro="">
      <xdr:nvCxnSpPr>
        <xdr:cNvPr id="384" name="直線コネクタ 383"/>
        <xdr:cNvCxnSpPr/>
      </xdr:nvCxnSpPr>
      <xdr:spPr>
        <a:xfrm flipV="1">
          <a:off x="14401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5" name="フローチャート : 判断 384"/>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86" name="テキスト ボックス 385"/>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57573</xdr:rowOff>
    </xdr:to>
    <xdr:cxnSp macro="">
      <xdr:nvCxnSpPr>
        <xdr:cNvPr id="387" name="直線コネクタ 386"/>
        <xdr:cNvCxnSpPr/>
      </xdr:nvCxnSpPr>
      <xdr:spPr>
        <a:xfrm flipV="1">
          <a:off x="13512800" y="72021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88" name="フローチャート : 判断 387"/>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89" name="テキスト ボックス 388"/>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0" name="フローチャート : 判断 389"/>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1" name="テキスト ボックス 390"/>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17356</xdr:rowOff>
    </xdr:from>
    <xdr:to>
      <xdr:col>24</xdr:col>
      <xdr:colOff>609600</xdr:colOff>
      <xdr:row>41</xdr:row>
      <xdr:rowOff>118956</xdr:rowOff>
    </xdr:to>
    <xdr:sp macro="" textlink="">
      <xdr:nvSpPr>
        <xdr:cNvPr id="397" name="円/楕円 396"/>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160883</xdr:rowOff>
    </xdr:from>
    <xdr:ext cx="762000" cy="259045"/>
    <xdr:sp macro="" textlink="">
      <xdr:nvSpPr>
        <xdr:cNvPr id="398" name="公債費負担の状況該当値テキスト"/>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57573</xdr:rowOff>
    </xdr:from>
    <xdr:to>
      <xdr:col>23</xdr:col>
      <xdr:colOff>457200</xdr:colOff>
      <xdr:row>41</xdr:row>
      <xdr:rowOff>159173</xdr:rowOff>
    </xdr:to>
    <xdr:sp macro="" textlink="">
      <xdr:nvSpPr>
        <xdr:cNvPr id="399" name="円/楕円 398"/>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143950</xdr:rowOff>
    </xdr:from>
    <xdr:ext cx="736600" cy="259045"/>
    <xdr:sp macro="" textlink="">
      <xdr:nvSpPr>
        <xdr:cNvPr id="400" name="テキスト ボックス 399"/>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401" name="円/楕円 400"/>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20760</xdr:rowOff>
    </xdr:from>
    <xdr:ext cx="762000" cy="259045"/>
    <xdr:sp macro="" textlink="">
      <xdr:nvSpPr>
        <xdr:cNvPr id="402" name="テキスト ボックス 401"/>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3" name="円/楕円 402"/>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404" name="テキスト ボックス 403"/>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405" name="円/楕円 404"/>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93150</xdr:rowOff>
    </xdr:from>
    <xdr:ext cx="762000" cy="259045"/>
    <xdr:sp macro="" textlink="">
      <xdr:nvSpPr>
        <xdr:cNvPr id="406" name="テキスト ボックス 405"/>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対前年度比で</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ポイント改善したが、類似団体、全国及び群馬県平均よりも高くなっている。</a:t>
          </a:r>
          <a:endParaRPr lang="ja-JP" altLang="ja-JP" sz="1300">
            <a:effectLst/>
          </a:endParaRPr>
        </a:p>
        <a:p>
          <a:r>
            <a:rPr kumimoji="1" lang="ja-JP" altLang="ja-JP" sz="1300">
              <a:solidFill>
                <a:schemeClr val="dk1"/>
              </a:solidFill>
              <a:effectLst/>
              <a:latin typeface="+mn-lt"/>
              <a:ea typeface="+mn-ea"/>
              <a:cs typeface="+mn-cs"/>
            </a:rPr>
            <a:t>改善した要因は、</a:t>
          </a:r>
          <a:r>
            <a:rPr kumimoji="1" lang="ja-JP" altLang="en-US" sz="1300">
              <a:solidFill>
                <a:schemeClr val="dk1"/>
              </a:solidFill>
              <a:effectLst/>
              <a:latin typeface="+mn-lt"/>
              <a:ea typeface="+mn-ea"/>
              <a:cs typeface="+mn-cs"/>
            </a:rPr>
            <a:t>大型建設事業の完了に伴う償還開始を見据え基金を積み増したこと、また</a:t>
          </a:r>
          <a:r>
            <a:rPr kumimoji="1" lang="ja-JP" altLang="ja-JP" sz="1300">
              <a:solidFill>
                <a:schemeClr val="dk1"/>
              </a:solidFill>
              <a:effectLst/>
              <a:latin typeface="+mn-lt"/>
              <a:ea typeface="+mn-ea"/>
              <a:cs typeface="+mn-cs"/>
            </a:rPr>
            <a:t>「償還元金を超えない市債の発行」を堅持すること</a:t>
          </a:r>
          <a:r>
            <a:rPr kumimoji="1" lang="ja-JP" altLang="en-US" sz="1300">
              <a:solidFill>
                <a:schemeClr val="dk1"/>
              </a:solidFill>
              <a:effectLst/>
              <a:latin typeface="+mn-lt"/>
              <a:ea typeface="+mn-ea"/>
              <a:cs typeface="+mn-cs"/>
            </a:rPr>
            <a:t>により市債残高を縮減できたことがあげられる。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健全な財政運営のため</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市債残高の更なる縮減に努めていく。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5" name="直線コネクタ 434"/>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6"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7" name="直線コネクタ 436"/>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134338</xdr:rowOff>
    </xdr:from>
    <xdr:to>
      <xdr:col>24</xdr:col>
      <xdr:colOff>558800</xdr:colOff>
      <xdr:row>17</xdr:row>
      <xdr:rowOff>149084</xdr:rowOff>
    </xdr:to>
    <xdr:cxnSp macro="">
      <xdr:nvCxnSpPr>
        <xdr:cNvPr id="440" name="直線コネクタ 439"/>
        <xdr:cNvCxnSpPr/>
      </xdr:nvCxnSpPr>
      <xdr:spPr>
        <a:xfrm flipV="1">
          <a:off x="16179800" y="3048988"/>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1"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2" name="フローチャート : 判断 441"/>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149084</xdr:rowOff>
    </xdr:from>
    <xdr:to>
      <xdr:col>23</xdr:col>
      <xdr:colOff>406400</xdr:colOff>
      <xdr:row>18</xdr:row>
      <xdr:rowOff>166652</xdr:rowOff>
    </xdr:to>
    <xdr:cxnSp macro="">
      <xdr:nvCxnSpPr>
        <xdr:cNvPr id="443" name="直線コネクタ 442"/>
        <xdr:cNvCxnSpPr/>
      </xdr:nvCxnSpPr>
      <xdr:spPr>
        <a:xfrm flipV="1">
          <a:off x="15290800" y="3063734"/>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4" name="フローチャート : 判断 443"/>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5" name="テキスト ボックス 444"/>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166652</xdr:rowOff>
    </xdr:from>
    <xdr:to>
      <xdr:col>22</xdr:col>
      <xdr:colOff>203200</xdr:colOff>
      <xdr:row>20</xdr:row>
      <xdr:rowOff>105269</xdr:rowOff>
    </xdr:to>
    <xdr:cxnSp macro="">
      <xdr:nvCxnSpPr>
        <xdr:cNvPr id="446" name="直線コネクタ 445"/>
        <xdr:cNvCxnSpPr/>
      </xdr:nvCxnSpPr>
      <xdr:spPr>
        <a:xfrm flipV="1">
          <a:off x="14401800" y="3252752"/>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7" name="フローチャート : 判断 446"/>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48" name="テキスト ボックス 447"/>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105269</xdr:rowOff>
    </xdr:from>
    <xdr:to>
      <xdr:col>21</xdr:col>
      <xdr:colOff>0</xdr:colOff>
      <xdr:row>21</xdr:row>
      <xdr:rowOff>19614</xdr:rowOff>
    </xdr:to>
    <xdr:cxnSp macro="">
      <xdr:nvCxnSpPr>
        <xdr:cNvPr id="449" name="直線コネクタ 448"/>
        <xdr:cNvCxnSpPr/>
      </xdr:nvCxnSpPr>
      <xdr:spPr>
        <a:xfrm flipV="1">
          <a:off x="13512800" y="3534269"/>
          <a:ext cx="889000" cy="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0" name="フローチャート : 判断 449"/>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1" name="テキスト ボックス 450"/>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2" name="フローチャート : 判断 451"/>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3" name="テキスト ボックス 452"/>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83538</xdr:rowOff>
    </xdr:from>
    <xdr:to>
      <xdr:col>24</xdr:col>
      <xdr:colOff>609600</xdr:colOff>
      <xdr:row>18</xdr:row>
      <xdr:rowOff>13688</xdr:rowOff>
    </xdr:to>
    <xdr:sp macro="" textlink="">
      <xdr:nvSpPr>
        <xdr:cNvPr id="459" name="円/楕円 458"/>
        <xdr:cNvSpPr/>
      </xdr:nvSpPr>
      <xdr:spPr>
        <a:xfrm>
          <a:off x="16967200" y="29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55615</xdr:rowOff>
    </xdr:from>
    <xdr:ext cx="762000" cy="259045"/>
    <xdr:sp macro="" textlink="">
      <xdr:nvSpPr>
        <xdr:cNvPr id="460" name="将来負担の状況該当値テキスト"/>
        <xdr:cNvSpPr txBox="1"/>
      </xdr:nvSpPr>
      <xdr:spPr>
        <a:xfrm>
          <a:off x="17106900" y="297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98284</xdr:rowOff>
    </xdr:from>
    <xdr:to>
      <xdr:col>23</xdr:col>
      <xdr:colOff>457200</xdr:colOff>
      <xdr:row>18</xdr:row>
      <xdr:rowOff>28434</xdr:rowOff>
    </xdr:to>
    <xdr:sp macro="" textlink="">
      <xdr:nvSpPr>
        <xdr:cNvPr id="461" name="円/楕円 460"/>
        <xdr:cNvSpPr/>
      </xdr:nvSpPr>
      <xdr:spPr>
        <a:xfrm>
          <a:off x="16129000" y="30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13211</xdr:rowOff>
    </xdr:from>
    <xdr:ext cx="736600" cy="259045"/>
    <xdr:sp macro="" textlink="">
      <xdr:nvSpPr>
        <xdr:cNvPr id="462" name="テキスト ボックス 461"/>
        <xdr:cNvSpPr txBox="1"/>
      </xdr:nvSpPr>
      <xdr:spPr>
        <a:xfrm>
          <a:off x="15798800" y="3099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115852</xdr:rowOff>
    </xdr:from>
    <xdr:to>
      <xdr:col>22</xdr:col>
      <xdr:colOff>254000</xdr:colOff>
      <xdr:row>19</xdr:row>
      <xdr:rowOff>46002</xdr:rowOff>
    </xdr:to>
    <xdr:sp macro="" textlink="">
      <xdr:nvSpPr>
        <xdr:cNvPr id="463" name="円/楕円 462"/>
        <xdr:cNvSpPr/>
      </xdr:nvSpPr>
      <xdr:spPr>
        <a:xfrm>
          <a:off x="15240000" y="32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30779</xdr:rowOff>
    </xdr:from>
    <xdr:ext cx="762000" cy="259045"/>
    <xdr:sp macro="" textlink="">
      <xdr:nvSpPr>
        <xdr:cNvPr id="464" name="テキスト ボックス 463"/>
        <xdr:cNvSpPr txBox="1"/>
      </xdr:nvSpPr>
      <xdr:spPr>
        <a:xfrm>
          <a:off x="14909800" y="328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54469</xdr:rowOff>
    </xdr:from>
    <xdr:to>
      <xdr:col>21</xdr:col>
      <xdr:colOff>50800</xdr:colOff>
      <xdr:row>20</xdr:row>
      <xdr:rowOff>156069</xdr:rowOff>
    </xdr:to>
    <xdr:sp macro="" textlink="">
      <xdr:nvSpPr>
        <xdr:cNvPr id="465" name="円/楕円 464"/>
        <xdr:cNvSpPr/>
      </xdr:nvSpPr>
      <xdr:spPr>
        <a:xfrm>
          <a:off x="14351000" y="34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140846</xdr:rowOff>
    </xdr:from>
    <xdr:ext cx="762000" cy="259045"/>
    <xdr:sp macro="" textlink="">
      <xdr:nvSpPr>
        <xdr:cNvPr id="466" name="テキスト ボックス 465"/>
        <xdr:cNvSpPr txBox="1"/>
      </xdr:nvSpPr>
      <xdr:spPr>
        <a:xfrm>
          <a:off x="14020800" y="35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140264</xdr:rowOff>
    </xdr:from>
    <xdr:to>
      <xdr:col>19</xdr:col>
      <xdr:colOff>533400</xdr:colOff>
      <xdr:row>21</xdr:row>
      <xdr:rowOff>70414</xdr:rowOff>
    </xdr:to>
    <xdr:sp macro="" textlink="">
      <xdr:nvSpPr>
        <xdr:cNvPr id="467" name="円/楕円 466"/>
        <xdr:cNvSpPr/>
      </xdr:nvSpPr>
      <xdr:spPr>
        <a:xfrm>
          <a:off x="13462000" y="35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55191</xdr:rowOff>
    </xdr:from>
    <xdr:ext cx="762000" cy="259045"/>
    <xdr:sp macro="" textlink="">
      <xdr:nvSpPr>
        <xdr:cNvPr id="468" name="テキスト ボックス 467"/>
        <xdr:cNvSpPr txBox="1"/>
      </xdr:nvSpPr>
      <xdr:spPr>
        <a:xfrm>
          <a:off x="13131800" y="36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群馬県太田市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223,665
214,113
175.54
86,110,933
82,109,930
3,212,300
47,406,655
72,748,850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し、類似団体、全国及び群馬県平均よりも</a:t>
          </a:r>
          <a:r>
            <a:rPr kumimoji="1" lang="ja-JP" altLang="en-US"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職員給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退職手当</a:t>
          </a:r>
          <a:r>
            <a:rPr kumimoji="1" lang="ja-JP" altLang="en-US" sz="1100">
              <a:solidFill>
                <a:schemeClr val="dk1"/>
              </a:solidFill>
              <a:effectLst/>
              <a:latin typeface="+mn-lt"/>
              <a:ea typeface="+mn-ea"/>
              <a:cs typeface="+mn-cs"/>
            </a:rPr>
            <a:t>とも前年を下回った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職員給については、定員適正化計画の目標（１０年間で４００人削減）を達成した。</a:t>
          </a:r>
          <a:r>
            <a:rPr kumimoji="1" lang="ja-JP" altLang="ja-JP" sz="1100">
              <a:solidFill>
                <a:schemeClr val="dk1"/>
              </a:solidFill>
              <a:effectLst/>
              <a:latin typeface="+mn-lt"/>
              <a:ea typeface="+mn-ea"/>
              <a:cs typeface="+mn-cs"/>
            </a:rPr>
            <a:t>退職手当については、平成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年度がピークとなる見込みである。</a:t>
          </a:r>
          <a:endParaRPr lang="ja-JP" altLang="ja-JP" sz="1400">
            <a:effectLst/>
          </a:endParaRPr>
        </a:p>
        <a:p>
          <a:r>
            <a:rPr kumimoji="1" lang="ja-JP" altLang="ja-JP" sz="1100">
              <a:solidFill>
                <a:schemeClr val="dk1"/>
              </a:solidFill>
              <a:effectLst/>
              <a:latin typeface="+mn-lt"/>
              <a:ea typeface="+mn-ea"/>
              <a:cs typeface="+mn-cs"/>
            </a:rPr>
            <a:t>今後も組織機構の見直しと適正な人員配置を行いながら、引き続き人件費の抑制に努めていく。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37</xdr:row>
      <xdr:rowOff>107950</xdr:rowOff>
    </xdr:to>
    <xdr:cxnSp macro="">
      <xdr:nvCxnSpPr>
        <xdr:cNvPr id="66" name="直線コネクタ 65"/>
        <xdr:cNvCxnSpPr/>
      </xdr:nvCxnSpPr>
      <xdr:spPr>
        <a:xfrm flipV="1">
          <a:off x="3987800" y="62458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37</xdr:row>
      <xdr:rowOff>107950</xdr:rowOff>
    </xdr:to>
    <xdr:cxnSp macro="">
      <xdr:nvCxnSpPr>
        <xdr:cNvPr id="69" name="直線コネクタ 68"/>
        <xdr:cNvCxnSpPr/>
      </xdr:nvCxnSpPr>
      <xdr:spPr>
        <a:xfrm>
          <a:off x="3098800" y="62306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38</xdr:row>
      <xdr:rowOff>5080</xdr:rowOff>
    </xdr:to>
    <xdr:cxnSp macro="">
      <xdr:nvCxnSpPr>
        <xdr:cNvPr id="72" name="直線コネクタ 71"/>
        <xdr:cNvCxnSpPr/>
      </xdr:nvCxnSpPr>
      <xdr:spPr>
        <a:xfrm flipV="1">
          <a:off x="2209800" y="62306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xdr:rowOff>
    </xdr:from>
    <xdr:to>
      <xdr:col>3</xdr:col>
      <xdr:colOff>142875</xdr:colOff>
      <xdr:row>38</xdr:row>
      <xdr:rowOff>149860</xdr:rowOff>
    </xdr:to>
    <xdr:cxnSp macro="">
      <xdr:nvCxnSpPr>
        <xdr:cNvPr id="75" name="直線コネクタ 74"/>
        <xdr:cNvCxnSpPr/>
      </xdr:nvCxnSpPr>
      <xdr:spPr>
        <a:xfrm flipV="1">
          <a:off x="1320800" y="65201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5" name="円/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7" name="円/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9" name="円/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125730</xdr:rowOff>
    </xdr:from>
    <xdr:to>
      <xdr:col>3</xdr:col>
      <xdr:colOff>193675</xdr:colOff>
      <xdr:row>38</xdr:row>
      <xdr:rowOff>55880</xdr:rowOff>
    </xdr:to>
    <xdr:sp macro="" textlink="">
      <xdr:nvSpPr>
        <xdr:cNvPr id="91" name="円/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99060</xdr:rowOff>
    </xdr:from>
    <xdr:to>
      <xdr:col>1</xdr:col>
      <xdr:colOff>676275</xdr:colOff>
      <xdr:row>39</xdr:row>
      <xdr:rowOff>29210</xdr:rowOff>
    </xdr:to>
    <xdr:sp macro="" textlink="">
      <xdr:nvSpPr>
        <xdr:cNvPr id="93" name="円/楕円 92"/>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13987</xdr:rowOff>
    </xdr:from>
    <xdr:ext cx="762000" cy="259045"/>
    <xdr:sp macro="" textlink="">
      <xdr:nvSpPr>
        <xdr:cNvPr id="94" name="テキスト ボックス 93"/>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ポイント悪化した。類似団体、全国及び群馬県平均よりも上回っている。</a:t>
          </a:r>
          <a:endParaRPr lang="ja-JP" altLang="ja-JP" sz="1400">
            <a:effectLst/>
          </a:endParaRPr>
        </a:p>
        <a:p>
          <a:r>
            <a:rPr kumimoji="1" lang="ja-JP" altLang="en-US" sz="1100">
              <a:solidFill>
                <a:schemeClr val="dk1"/>
              </a:solidFill>
              <a:effectLst/>
              <a:latin typeface="+mn-lt"/>
              <a:ea typeface="+mn-ea"/>
              <a:cs typeface="+mn-cs"/>
            </a:rPr>
            <a:t>市民会館管理運営費や市美術館・図書館管理運営費の皆増となるなど、</a:t>
          </a:r>
          <a:r>
            <a:rPr kumimoji="1" lang="ja-JP" altLang="ja-JP" sz="1100">
              <a:solidFill>
                <a:schemeClr val="dk1"/>
              </a:solidFill>
              <a:effectLst/>
              <a:latin typeface="+mn-lt"/>
              <a:ea typeface="+mn-ea"/>
              <a:cs typeface="+mn-cs"/>
            </a:rPr>
            <a:t>賃金や外部委託料が増加傾向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今後も臨時・嘱託職員の適正な人員配置並びに既存事業の業務内容の見直しなど、経費の抑制に努めていく。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88900</xdr:rowOff>
    </xdr:from>
    <xdr:to>
      <xdr:col>24</xdr:col>
      <xdr:colOff>31750</xdr:colOff>
      <xdr:row>18</xdr:row>
      <xdr:rowOff>114300</xdr:rowOff>
    </xdr:to>
    <xdr:cxnSp macro="">
      <xdr:nvCxnSpPr>
        <xdr:cNvPr id="127" name="直線コネクタ 126"/>
        <xdr:cNvCxnSpPr/>
      </xdr:nvCxnSpPr>
      <xdr:spPr>
        <a:xfrm>
          <a:off x="15671800" y="3175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3827</xdr:rowOff>
    </xdr:from>
    <xdr:ext cx="762000" cy="259045"/>
    <xdr:sp macro="" textlink="">
      <xdr:nvSpPr>
        <xdr:cNvPr id="128" name="物件費平均値テキスト"/>
        <xdr:cNvSpPr txBox="1"/>
      </xdr:nvSpPr>
      <xdr:spPr>
        <a:xfrm>
          <a:off x="16598900" y="257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19050</xdr:rowOff>
    </xdr:from>
    <xdr:to>
      <xdr:col>22</xdr:col>
      <xdr:colOff>565150</xdr:colOff>
      <xdr:row>18</xdr:row>
      <xdr:rowOff>88900</xdr:rowOff>
    </xdr:to>
    <xdr:cxnSp macro="">
      <xdr:nvCxnSpPr>
        <xdr:cNvPr id="130" name="直線コネクタ 129"/>
        <xdr:cNvCxnSpPr/>
      </xdr:nvCxnSpPr>
      <xdr:spPr>
        <a:xfrm>
          <a:off x="14782800" y="2933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32" name="テキスト ボックス 131"/>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19050</xdr:rowOff>
    </xdr:from>
    <xdr:to>
      <xdr:col>21</xdr:col>
      <xdr:colOff>361950</xdr:colOff>
      <xdr:row>18</xdr:row>
      <xdr:rowOff>76200</xdr:rowOff>
    </xdr:to>
    <xdr:cxnSp macro="">
      <xdr:nvCxnSpPr>
        <xdr:cNvPr id="133" name="直線コネクタ 132"/>
        <xdr:cNvCxnSpPr/>
      </xdr:nvCxnSpPr>
      <xdr:spPr>
        <a:xfrm flipV="1">
          <a:off x="13893800" y="2933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25400</xdr:rowOff>
    </xdr:from>
    <xdr:to>
      <xdr:col>20</xdr:col>
      <xdr:colOff>158750</xdr:colOff>
      <xdr:row>18</xdr:row>
      <xdr:rowOff>76200</xdr:rowOff>
    </xdr:to>
    <xdr:cxnSp macro="">
      <xdr:nvCxnSpPr>
        <xdr:cNvPr id="136" name="直線コネクタ 135"/>
        <xdr:cNvCxnSpPr/>
      </xdr:nvCxnSpPr>
      <xdr:spPr>
        <a:xfrm>
          <a:off x="13004800" y="311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63500</xdr:rowOff>
    </xdr:from>
    <xdr:to>
      <xdr:col>24</xdr:col>
      <xdr:colOff>82550</xdr:colOff>
      <xdr:row>18</xdr:row>
      <xdr:rowOff>165100</xdr:rowOff>
    </xdr:to>
    <xdr:sp macro="" textlink="">
      <xdr:nvSpPr>
        <xdr:cNvPr id="146" name="円/楕円 145"/>
        <xdr:cNvSpPr/>
      </xdr:nvSpPr>
      <xdr:spPr>
        <a:xfrm>
          <a:off x="164592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35577</xdr:rowOff>
    </xdr:from>
    <xdr:ext cx="762000" cy="259045"/>
    <xdr:sp macro="" textlink="">
      <xdr:nvSpPr>
        <xdr:cNvPr id="147" name="物件費該当値テキスト"/>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38100</xdr:rowOff>
    </xdr:from>
    <xdr:to>
      <xdr:col>22</xdr:col>
      <xdr:colOff>615950</xdr:colOff>
      <xdr:row>18</xdr:row>
      <xdr:rowOff>139700</xdr:rowOff>
    </xdr:to>
    <xdr:sp macro="" textlink="">
      <xdr:nvSpPr>
        <xdr:cNvPr id="148" name="円/楕円 147"/>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124477</xdr:rowOff>
    </xdr:from>
    <xdr:ext cx="736600" cy="259045"/>
    <xdr:sp macro="" textlink="">
      <xdr:nvSpPr>
        <xdr:cNvPr id="149" name="テキスト ボックス 148"/>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139700</xdr:rowOff>
    </xdr:from>
    <xdr:to>
      <xdr:col>21</xdr:col>
      <xdr:colOff>412750</xdr:colOff>
      <xdr:row>17</xdr:row>
      <xdr:rowOff>69850</xdr:rowOff>
    </xdr:to>
    <xdr:sp macro="" textlink="">
      <xdr:nvSpPr>
        <xdr:cNvPr id="150" name="円/楕円 149"/>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54627</xdr:rowOff>
    </xdr:from>
    <xdr:ext cx="762000" cy="259045"/>
    <xdr:sp macro="" textlink="">
      <xdr:nvSpPr>
        <xdr:cNvPr id="151" name="テキスト ボックス 150"/>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25400</xdr:rowOff>
    </xdr:from>
    <xdr:to>
      <xdr:col>20</xdr:col>
      <xdr:colOff>209550</xdr:colOff>
      <xdr:row>18</xdr:row>
      <xdr:rowOff>127000</xdr:rowOff>
    </xdr:to>
    <xdr:sp macro="" textlink="">
      <xdr:nvSpPr>
        <xdr:cNvPr id="152" name="円/楕円 151"/>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111777</xdr:rowOff>
    </xdr:from>
    <xdr:ext cx="762000" cy="259045"/>
    <xdr:sp macro="" textlink="">
      <xdr:nvSpPr>
        <xdr:cNvPr id="153" name="テキスト ボックス 152"/>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146050</xdr:rowOff>
    </xdr:from>
    <xdr:to>
      <xdr:col>19</xdr:col>
      <xdr:colOff>6350</xdr:colOff>
      <xdr:row>18</xdr:row>
      <xdr:rowOff>76200</xdr:rowOff>
    </xdr:to>
    <xdr:sp macro="" textlink="">
      <xdr:nvSpPr>
        <xdr:cNvPr id="154" name="円/楕円 153"/>
        <xdr:cNvSpPr/>
      </xdr:nvSpPr>
      <xdr:spPr>
        <a:xfrm>
          <a:off x="12954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60977</xdr:rowOff>
    </xdr:from>
    <xdr:ext cx="762000" cy="259045"/>
    <xdr:sp macro="" textlink="">
      <xdr:nvSpPr>
        <xdr:cNvPr id="155" name="テキスト ボックス 154"/>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対前年度比で</a:t>
          </a:r>
          <a:r>
            <a:rPr kumimoji="1" lang="ja-JP" altLang="en-US" sz="1100">
              <a:solidFill>
                <a:schemeClr val="dk1"/>
              </a:solidFill>
              <a:effectLst/>
              <a:latin typeface="+mn-lt"/>
              <a:ea typeface="+mn-ea"/>
              <a:cs typeface="+mn-cs"/>
            </a:rPr>
            <a:t>増減なし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、全国平均</a:t>
          </a:r>
          <a:r>
            <a:rPr kumimoji="1" lang="ja-JP" altLang="ja-JP" sz="1100">
              <a:solidFill>
                <a:schemeClr val="dk1"/>
              </a:solidFill>
              <a:effectLst/>
              <a:latin typeface="+mn-lt"/>
              <a:ea typeface="+mn-ea"/>
              <a:cs typeface="+mn-cs"/>
            </a:rPr>
            <a:t>よりも低いが、群馬県平均よりも高い状況である。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認定こども園移行に伴い、</a:t>
          </a:r>
          <a:r>
            <a:rPr kumimoji="1" lang="ja-JP" altLang="ja-JP" sz="1100">
              <a:solidFill>
                <a:schemeClr val="dk1"/>
              </a:solidFill>
              <a:effectLst/>
              <a:latin typeface="+mn-lt"/>
              <a:ea typeface="+mn-ea"/>
              <a:cs typeface="+mn-cs"/>
            </a:rPr>
            <a:t>施設型給付費</a:t>
          </a:r>
          <a:r>
            <a:rPr kumimoji="1" lang="ja-JP" altLang="en-US" sz="1100">
              <a:solidFill>
                <a:schemeClr val="dk1"/>
              </a:solidFill>
              <a:effectLst/>
              <a:latin typeface="+mn-lt"/>
              <a:ea typeface="+mn-ea"/>
              <a:cs typeface="+mn-cs"/>
            </a:rPr>
            <a:t>は増しているが保育園委託費は減となっている。</a:t>
          </a:r>
          <a:endParaRPr lang="ja-JP" altLang="ja-JP" sz="1400">
            <a:effectLst/>
          </a:endParaRPr>
        </a:p>
        <a:p>
          <a:r>
            <a:rPr kumimoji="1" lang="ja-JP" altLang="ja-JP" sz="1100">
              <a:solidFill>
                <a:schemeClr val="dk1"/>
              </a:solidFill>
              <a:effectLst/>
              <a:latin typeface="+mn-lt"/>
              <a:ea typeface="+mn-ea"/>
              <a:cs typeface="+mn-cs"/>
            </a:rPr>
            <a:t>社会保障費は増加の一途にあるが、全国的なことでもあり、今後の推移を見守りたい。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6350</xdr:rowOff>
    </xdr:from>
    <xdr:to>
      <xdr:col>7</xdr:col>
      <xdr:colOff>15875</xdr:colOff>
      <xdr:row>55</xdr:row>
      <xdr:rowOff>6350</xdr:rowOff>
    </xdr:to>
    <xdr:cxnSp macro="">
      <xdr:nvCxnSpPr>
        <xdr:cNvPr id="188" name="直線コネクタ 187"/>
        <xdr:cNvCxnSpPr/>
      </xdr:nvCxnSpPr>
      <xdr:spPr>
        <a:xfrm>
          <a:off x="3987800" y="943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82550</xdr:rowOff>
    </xdr:from>
    <xdr:to>
      <xdr:col>5</xdr:col>
      <xdr:colOff>549275</xdr:colOff>
      <xdr:row>55</xdr:row>
      <xdr:rowOff>6350</xdr:rowOff>
    </xdr:to>
    <xdr:cxnSp macro="">
      <xdr:nvCxnSpPr>
        <xdr:cNvPr id="191" name="直線コネクタ 190"/>
        <xdr:cNvCxnSpPr/>
      </xdr:nvCxnSpPr>
      <xdr:spPr>
        <a:xfrm>
          <a:off x="3098800" y="9169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82550</xdr:rowOff>
    </xdr:from>
    <xdr:to>
      <xdr:col>4</xdr:col>
      <xdr:colOff>346075</xdr:colOff>
      <xdr:row>54</xdr:row>
      <xdr:rowOff>76200</xdr:rowOff>
    </xdr:to>
    <xdr:cxnSp macro="">
      <xdr:nvCxnSpPr>
        <xdr:cNvPr id="194" name="直線コネクタ 193"/>
        <xdr:cNvCxnSpPr/>
      </xdr:nvCxnSpPr>
      <xdr:spPr>
        <a:xfrm flipV="1">
          <a:off x="2209800" y="9169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76200</xdr:rowOff>
    </xdr:to>
    <xdr:cxnSp macro="">
      <xdr:nvCxnSpPr>
        <xdr:cNvPr id="197" name="直線コネクタ 196"/>
        <xdr:cNvCxnSpPr/>
      </xdr:nvCxnSpPr>
      <xdr:spPr>
        <a:xfrm>
          <a:off x="1320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9" name="テキスト ボックス 19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127000</xdr:rowOff>
    </xdr:from>
    <xdr:to>
      <xdr:col>7</xdr:col>
      <xdr:colOff>66675</xdr:colOff>
      <xdr:row>55</xdr:row>
      <xdr:rowOff>57150</xdr:rowOff>
    </xdr:to>
    <xdr:sp macro="" textlink="">
      <xdr:nvSpPr>
        <xdr:cNvPr id="207" name="円/楕円 206"/>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143527</xdr:rowOff>
    </xdr:from>
    <xdr:ext cx="762000" cy="259045"/>
    <xdr:sp macro="" textlink="">
      <xdr:nvSpPr>
        <xdr:cNvPr id="208"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127000</xdr:rowOff>
    </xdr:from>
    <xdr:to>
      <xdr:col>5</xdr:col>
      <xdr:colOff>600075</xdr:colOff>
      <xdr:row>55</xdr:row>
      <xdr:rowOff>57150</xdr:rowOff>
    </xdr:to>
    <xdr:sp macro="" textlink="">
      <xdr:nvSpPr>
        <xdr:cNvPr id="209" name="円/楕円 208"/>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67327</xdr:rowOff>
    </xdr:from>
    <xdr:ext cx="736600" cy="259045"/>
    <xdr:sp macro="" textlink="">
      <xdr:nvSpPr>
        <xdr:cNvPr id="210" name="テキスト ボックス 209"/>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31750</xdr:rowOff>
    </xdr:from>
    <xdr:to>
      <xdr:col>4</xdr:col>
      <xdr:colOff>396875</xdr:colOff>
      <xdr:row>53</xdr:row>
      <xdr:rowOff>133350</xdr:rowOff>
    </xdr:to>
    <xdr:sp macro="" textlink="">
      <xdr:nvSpPr>
        <xdr:cNvPr id="211" name="円/楕円 210"/>
        <xdr:cNvSpPr/>
      </xdr:nvSpPr>
      <xdr:spPr>
        <a:xfrm>
          <a:off x="3048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143527</xdr:rowOff>
    </xdr:from>
    <xdr:ext cx="762000" cy="259045"/>
    <xdr:sp macro="" textlink="">
      <xdr:nvSpPr>
        <xdr:cNvPr id="212" name="テキスト ボックス 211"/>
        <xdr:cNvSpPr txBox="1"/>
      </xdr:nvSpPr>
      <xdr:spPr>
        <a:xfrm>
          <a:off x="2717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25400</xdr:rowOff>
    </xdr:from>
    <xdr:to>
      <xdr:col>3</xdr:col>
      <xdr:colOff>193675</xdr:colOff>
      <xdr:row>54</xdr:row>
      <xdr:rowOff>127000</xdr:rowOff>
    </xdr:to>
    <xdr:sp macro="" textlink="">
      <xdr:nvSpPr>
        <xdr:cNvPr id="213" name="円/楕円 212"/>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137177</xdr:rowOff>
    </xdr:from>
    <xdr:ext cx="762000" cy="259045"/>
    <xdr:sp macro="" textlink="">
      <xdr:nvSpPr>
        <xdr:cNvPr id="214" name="テキスト ボックス 213"/>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15" name="円/楕円 214"/>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16" name="テキスト ボックス 215"/>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し、類似団体、全国及び群馬県平均を大きく下回っている。</a:t>
          </a:r>
          <a:endParaRPr lang="ja-JP" altLang="ja-JP" sz="1400">
            <a:effectLst/>
          </a:endParaRPr>
        </a:p>
        <a:p>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給付費の増に伴い繰出金は増加傾向と想定されるが、</a:t>
          </a:r>
          <a:r>
            <a:rPr kumimoji="1" lang="ja-JP" altLang="ja-JP" sz="1100">
              <a:solidFill>
                <a:schemeClr val="dk1"/>
              </a:solidFill>
              <a:effectLst/>
              <a:latin typeface="+mn-lt"/>
              <a:ea typeface="+mn-ea"/>
              <a:cs typeface="+mn-cs"/>
            </a:rPr>
            <a:t>経費削減に努め</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いく。</a:t>
          </a:r>
          <a:r>
            <a:rPr kumimoji="1" lang="ja-JP" altLang="en-US" sz="1100">
              <a:solidFill>
                <a:schemeClr val="dk1"/>
              </a:solidFill>
              <a:effectLst/>
              <a:latin typeface="+mn-lt"/>
              <a:ea typeface="+mn-ea"/>
              <a:cs typeface="+mn-cs"/>
            </a:rPr>
            <a:t>維持補修費についても増加傾向が想定されるが、計画的な維持補修を推進する。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6350</xdr:rowOff>
    </xdr:from>
    <xdr:to>
      <xdr:col>24</xdr:col>
      <xdr:colOff>31750</xdr:colOff>
      <xdr:row>53</xdr:row>
      <xdr:rowOff>69850</xdr:rowOff>
    </xdr:to>
    <xdr:cxnSp macro="">
      <xdr:nvCxnSpPr>
        <xdr:cNvPr id="249" name="直線コネクタ 248"/>
        <xdr:cNvCxnSpPr/>
      </xdr:nvCxnSpPr>
      <xdr:spPr>
        <a:xfrm flipV="1">
          <a:off x="15671800" y="9093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63500</xdr:rowOff>
    </xdr:from>
    <xdr:to>
      <xdr:col>22</xdr:col>
      <xdr:colOff>565150</xdr:colOff>
      <xdr:row>53</xdr:row>
      <xdr:rowOff>69850</xdr:rowOff>
    </xdr:to>
    <xdr:cxnSp macro="">
      <xdr:nvCxnSpPr>
        <xdr:cNvPr id="252" name="直線コネクタ 251"/>
        <xdr:cNvCxnSpPr/>
      </xdr:nvCxnSpPr>
      <xdr:spPr>
        <a:xfrm>
          <a:off x="14782800" y="8978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63500</xdr:rowOff>
    </xdr:from>
    <xdr:to>
      <xdr:col>21</xdr:col>
      <xdr:colOff>361950</xdr:colOff>
      <xdr:row>53</xdr:row>
      <xdr:rowOff>6350</xdr:rowOff>
    </xdr:to>
    <xdr:cxnSp macro="">
      <xdr:nvCxnSpPr>
        <xdr:cNvPr id="255" name="直線コネクタ 254"/>
        <xdr:cNvCxnSpPr/>
      </xdr:nvCxnSpPr>
      <xdr:spPr>
        <a:xfrm flipV="1">
          <a:off x="13893800" y="8978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6350</xdr:rowOff>
    </xdr:from>
    <xdr:to>
      <xdr:col>20</xdr:col>
      <xdr:colOff>158750</xdr:colOff>
      <xdr:row>53</xdr:row>
      <xdr:rowOff>31750</xdr:rowOff>
    </xdr:to>
    <xdr:cxnSp macro="">
      <xdr:nvCxnSpPr>
        <xdr:cNvPr id="258" name="直線コネクタ 257"/>
        <xdr:cNvCxnSpPr/>
      </xdr:nvCxnSpPr>
      <xdr:spPr>
        <a:xfrm flipV="1">
          <a:off x="13004800" y="909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2" name="テキスト ボックス 261"/>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52</xdr:row>
      <xdr:rowOff>127000</xdr:rowOff>
    </xdr:from>
    <xdr:to>
      <xdr:col>24</xdr:col>
      <xdr:colOff>82550</xdr:colOff>
      <xdr:row>53</xdr:row>
      <xdr:rowOff>57150</xdr:rowOff>
    </xdr:to>
    <xdr:sp macro="" textlink="">
      <xdr:nvSpPr>
        <xdr:cNvPr id="268" name="円/楕円 267"/>
        <xdr:cNvSpPr/>
      </xdr:nvSpPr>
      <xdr:spPr>
        <a:xfrm>
          <a:off x="164592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35577</xdr:rowOff>
    </xdr:from>
    <xdr:ext cx="762000" cy="259045"/>
    <xdr:sp macro="" textlink="">
      <xdr:nvSpPr>
        <xdr:cNvPr id="269" name="その他該当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19050</xdr:rowOff>
    </xdr:from>
    <xdr:to>
      <xdr:col>22</xdr:col>
      <xdr:colOff>615950</xdr:colOff>
      <xdr:row>53</xdr:row>
      <xdr:rowOff>120650</xdr:rowOff>
    </xdr:to>
    <xdr:sp macro="" textlink="">
      <xdr:nvSpPr>
        <xdr:cNvPr id="270" name="円/楕円 269"/>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130827</xdr:rowOff>
    </xdr:from>
    <xdr:ext cx="736600" cy="259045"/>
    <xdr:sp macro="" textlink="">
      <xdr:nvSpPr>
        <xdr:cNvPr id="271" name="テキスト ボックス 270"/>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12700</xdr:rowOff>
    </xdr:from>
    <xdr:to>
      <xdr:col>21</xdr:col>
      <xdr:colOff>412750</xdr:colOff>
      <xdr:row>52</xdr:row>
      <xdr:rowOff>114300</xdr:rowOff>
    </xdr:to>
    <xdr:sp macro="" textlink="">
      <xdr:nvSpPr>
        <xdr:cNvPr id="272" name="円/楕円 271"/>
        <xdr:cNvSpPr/>
      </xdr:nvSpPr>
      <xdr:spPr>
        <a:xfrm>
          <a:off x="14732000" y="8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50</xdr:row>
      <xdr:rowOff>124477</xdr:rowOff>
    </xdr:from>
    <xdr:ext cx="762000" cy="259045"/>
    <xdr:sp macro="" textlink="">
      <xdr:nvSpPr>
        <xdr:cNvPr id="273" name="テキスト ボックス 272"/>
        <xdr:cNvSpPr txBox="1"/>
      </xdr:nvSpPr>
      <xdr:spPr>
        <a:xfrm>
          <a:off x="14401800" y="869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127000</xdr:rowOff>
    </xdr:from>
    <xdr:to>
      <xdr:col>20</xdr:col>
      <xdr:colOff>209550</xdr:colOff>
      <xdr:row>53</xdr:row>
      <xdr:rowOff>57150</xdr:rowOff>
    </xdr:to>
    <xdr:sp macro="" textlink="">
      <xdr:nvSpPr>
        <xdr:cNvPr id="274" name="円/楕円 273"/>
        <xdr:cNvSpPr/>
      </xdr:nvSpPr>
      <xdr:spPr>
        <a:xfrm>
          <a:off x="13843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67327</xdr:rowOff>
    </xdr:from>
    <xdr:ext cx="762000" cy="259045"/>
    <xdr:sp macro="" textlink="">
      <xdr:nvSpPr>
        <xdr:cNvPr id="275" name="テキスト ボックス 274"/>
        <xdr:cNvSpPr txBox="1"/>
      </xdr:nvSpPr>
      <xdr:spPr>
        <a:xfrm>
          <a:off x="13512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152400</xdr:rowOff>
    </xdr:from>
    <xdr:to>
      <xdr:col>19</xdr:col>
      <xdr:colOff>6350</xdr:colOff>
      <xdr:row>53</xdr:row>
      <xdr:rowOff>82550</xdr:rowOff>
    </xdr:to>
    <xdr:sp macro="" textlink="">
      <xdr:nvSpPr>
        <xdr:cNvPr id="276" name="円/楕円 275"/>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92727</xdr:rowOff>
    </xdr:from>
    <xdr:ext cx="762000" cy="259045"/>
    <xdr:sp macro="" textlink="">
      <xdr:nvSpPr>
        <xdr:cNvPr id="277" name="テキスト ボックス 276"/>
        <xdr:cNvSpPr txBox="1"/>
      </xdr:nvSpPr>
      <xdr:spPr>
        <a:xfrm>
          <a:off x="12623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した。類似団体、全国及び群馬県平均を下回っている。</a:t>
          </a:r>
          <a:endParaRPr lang="ja-JP" altLang="ja-JP" sz="1400">
            <a:effectLst/>
          </a:endParaRPr>
        </a:p>
        <a:p>
          <a:r>
            <a:rPr kumimoji="1" lang="ja-JP" altLang="en-US" sz="1100">
              <a:solidFill>
                <a:schemeClr val="dk1"/>
              </a:solidFill>
              <a:effectLst/>
              <a:latin typeface="+mn-lt"/>
              <a:ea typeface="+mn-ea"/>
              <a:cs typeface="+mn-cs"/>
            </a:rPr>
            <a:t>各団体への補助金等は前年度以下に抑制している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清掃施設の新炉建設に係る負担金の増加が見込まれるが、引続き補助金の必要性や費用対効果等を見極めながら見直しを行い、抑制に努めていく。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110998</xdr:rowOff>
    </xdr:to>
    <xdr:cxnSp macro="">
      <xdr:nvCxnSpPr>
        <xdr:cNvPr id="308" name="直線コネクタ 307"/>
        <xdr:cNvCxnSpPr/>
      </xdr:nvCxnSpPr>
      <xdr:spPr>
        <a:xfrm flipV="1">
          <a:off x="15671800" y="60751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35</xdr:row>
      <xdr:rowOff>110998</xdr:rowOff>
    </xdr:to>
    <xdr:cxnSp macro="">
      <xdr:nvCxnSpPr>
        <xdr:cNvPr id="311" name="直線コネクタ 310"/>
        <xdr:cNvCxnSpPr/>
      </xdr:nvCxnSpPr>
      <xdr:spPr>
        <a:xfrm>
          <a:off x="14782800" y="60385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3" name="テキスト ボックス 31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37846</xdr:rowOff>
    </xdr:from>
    <xdr:to>
      <xdr:col>21</xdr:col>
      <xdr:colOff>361950</xdr:colOff>
      <xdr:row>36</xdr:row>
      <xdr:rowOff>3556</xdr:rowOff>
    </xdr:to>
    <xdr:cxnSp macro="">
      <xdr:nvCxnSpPr>
        <xdr:cNvPr id="314" name="直線コネクタ 313"/>
        <xdr:cNvCxnSpPr/>
      </xdr:nvCxnSpPr>
      <xdr:spPr>
        <a:xfrm flipV="1">
          <a:off x="13893800" y="60385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16" name="テキスト ボックス 315"/>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49276</xdr:rowOff>
    </xdr:to>
    <xdr:cxnSp macro="">
      <xdr:nvCxnSpPr>
        <xdr:cNvPr id="317" name="直線コネクタ 316"/>
        <xdr:cNvCxnSpPr/>
      </xdr:nvCxnSpPr>
      <xdr:spPr>
        <a:xfrm flipV="1">
          <a:off x="13004800" y="6175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19" name="テキスト ボックス 31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1" name="テキスト ボックス 32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23622</xdr:rowOff>
    </xdr:from>
    <xdr:to>
      <xdr:col>24</xdr:col>
      <xdr:colOff>82550</xdr:colOff>
      <xdr:row>35</xdr:row>
      <xdr:rowOff>125222</xdr:rowOff>
    </xdr:to>
    <xdr:sp macro="" textlink="">
      <xdr:nvSpPr>
        <xdr:cNvPr id="327" name="円/楕円 326"/>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40149</xdr:rowOff>
    </xdr:from>
    <xdr:ext cx="762000" cy="259045"/>
    <xdr:sp macro="" textlink="">
      <xdr:nvSpPr>
        <xdr:cNvPr id="328"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60198</xdr:rowOff>
    </xdr:from>
    <xdr:to>
      <xdr:col>22</xdr:col>
      <xdr:colOff>615950</xdr:colOff>
      <xdr:row>35</xdr:row>
      <xdr:rowOff>161798</xdr:rowOff>
    </xdr:to>
    <xdr:sp macro="" textlink="">
      <xdr:nvSpPr>
        <xdr:cNvPr id="329" name="円/楕円 328"/>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146575</xdr:rowOff>
    </xdr:from>
    <xdr:ext cx="736600" cy="259045"/>
    <xdr:sp macro="" textlink="">
      <xdr:nvSpPr>
        <xdr:cNvPr id="330" name="テキスト ボックス 329"/>
        <xdr:cNvSpPr txBox="1"/>
      </xdr:nvSpPr>
      <xdr:spPr>
        <a:xfrm>
          <a:off x="15290800" y="614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31" name="円/楕円 330"/>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73423</xdr:rowOff>
    </xdr:from>
    <xdr:ext cx="762000" cy="259045"/>
    <xdr:sp macro="" textlink="">
      <xdr:nvSpPr>
        <xdr:cNvPr id="332" name="テキスト ボックス 331"/>
        <xdr:cNvSpPr txBox="1"/>
      </xdr:nvSpPr>
      <xdr:spPr>
        <a:xfrm>
          <a:off x="14401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33" name="円/楕円 332"/>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39133</xdr:rowOff>
    </xdr:from>
    <xdr:ext cx="762000" cy="259045"/>
    <xdr:sp macro="" textlink="">
      <xdr:nvSpPr>
        <xdr:cNvPr id="334" name="テキスト ボックス 333"/>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5" name="円/楕円 334"/>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36" name="テキスト ボックス 335"/>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ポイント改善し、類似団体、全国及び群馬県平均よりも下回っている。</a:t>
          </a:r>
          <a:endParaRPr lang="ja-JP" altLang="ja-JP" sz="1400">
            <a:effectLst/>
          </a:endParaRPr>
        </a:p>
        <a:p>
          <a:r>
            <a:rPr kumimoji="1" lang="ja-JP" altLang="ja-JP" sz="1100">
              <a:solidFill>
                <a:schemeClr val="dk1"/>
              </a:solidFill>
              <a:effectLst/>
              <a:latin typeface="+mn-lt"/>
              <a:ea typeface="+mn-ea"/>
              <a:cs typeface="+mn-cs"/>
            </a:rPr>
            <a:t>臨財債・旧合併特例債が占める割合は増加傾向にあるが、その他の分については、減少している。</a:t>
          </a:r>
          <a:r>
            <a:rPr kumimoji="1" lang="ja-JP" altLang="en-US" sz="1100">
              <a:solidFill>
                <a:schemeClr val="dk1"/>
              </a:solidFill>
              <a:effectLst/>
              <a:latin typeface="+mn-lt"/>
              <a:ea typeface="+mn-ea"/>
              <a:cs typeface="+mn-cs"/>
            </a:rPr>
            <a:t>利子については、低金利により減少傾向である。</a:t>
          </a:r>
          <a:endParaRPr lang="ja-JP" altLang="ja-JP" sz="1400">
            <a:effectLst/>
          </a:endParaRPr>
        </a:p>
        <a:p>
          <a:r>
            <a:rPr kumimoji="1" lang="ja-JP" altLang="ja-JP" sz="1100">
              <a:solidFill>
                <a:schemeClr val="dk1"/>
              </a:solidFill>
              <a:effectLst/>
              <a:latin typeface="+mn-lt"/>
              <a:ea typeface="+mn-ea"/>
              <a:cs typeface="+mn-cs"/>
            </a:rPr>
            <a:t>今後も地方債事業を厳選し、「償還元金を超えない市債の発行」を堅持することにより抑制に努めていく。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8889</xdr:rowOff>
    </xdr:from>
    <xdr:to>
      <xdr:col>7</xdr:col>
      <xdr:colOff>15875</xdr:colOff>
      <xdr:row>77</xdr:row>
      <xdr:rowOff>16511</xdr:rowOff>
    </xdr:to>
    <xdr:cxnSp macro="">
      <xdr:nvCxnSpPr>
        <xdr:cNvPr id="369" name="直線コネクタ 368"/>
        <xdr:cNvCxnSpPr/>
      </xdr:nvCxnSpPr>
      <xdr:spPr>
        <a:xfrm flipV="1">
          <a:off x="3987800" y="132105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16511</xdr:rowOff>
    </xdr:from>
    <xdr:to>
      <xdr:col>5</xdr:col>
      <xdr:colOff>549275</xdr:colOff>
      <xdr:row>77</xdr:row>
      <xdr:rowOff>24130</xdr:rowOff>
    </xdr:to>
    <xdr:cxnSp macro="">
      <xdr:nvCxnSpPr>
        <xdr:cNvPr id="372" name="直線コネクタ 371"/>
        <xdr:cNvCxnSpPr/>
      </xdr:nvCxnSpPr>
      <xdr:spPr>
        <a:xfrm flipV="1">
          <a:off x="3098800" y="13218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161289</xdr:rowOff>
    </xdr:to>
    <xdr:cxnSp macro="">
      <xdr:nvCxnSpPr>
        <xdr:cNvPr id="375" name="直線コネクタ 374"/>
        <xdr:cNvCxnSpPr/>
      </xdr:nvCxnSpPr>
      <xdr:spPr>
        <a:xfrm flipV="1">
          <a:off x="2209800" y="132257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100330</xdr:rowOff>
    </xdr:from>
    <xdr:to>
      <xdr:col>3</xdr:col>
      <xdr:colOff>142875</xdr:colOff>
      <xdr:row>77</xdr:row>
      <xdr:rowOff>161289</xdr:rowOff>
    </xdr:to>
    <xdr:cxnSp macro="">
      <xdr:nvCxnSpPr>
        <xdr:cNvPr id="378" name="直線コネクタ 377"/>
        <xdr:cNvCxnSpPr/>
      </xdr:nvCxnSpPr>
      <xdr:spPr>
        <a:xfrm>
          <a:off x="1320800" y="13301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88" name="円/楕円 387"/>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146066</xdr:rowOff>
    </xdr:from>
    <xdr:ext cx="762000" cy="259045"/>
    <xdr:sp macro="" textlink="">
      <xdr:nvSpPr>
        <xdr:cNvPr id="389" name="公債費該当値テキスト"/>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90" name="円/楕円 389"/>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77487</xdr:rowOff>
    </xdr:from>
    <xdr:ext cx="736600" cy="259045"/>
    <xdr:sp macro="" textlink="">
      <xdr:nvSpPr>
        <xdr:cNvPr id="391" name="テキスト ボックス 390"/>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2" name="円/楕円 391"/>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3" name="テキスト ボックス 392"/>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94" name="円/楕円 393"/>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95" name="テキスト ボックス 394"/>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96" name="円/楕円 395"/>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97" name="テキスト ボックス 396"/>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し、類似団体、全国及び群馬県平均を下回っている。</a:t>
          </a:r>
          <a:endParaRPr lang="ja-JP" altLang="ja-JP" sz="1400">
            <a:effectLst/>
          </a:endParaRPr>
        </a:p>
        <a:p>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を抑制できたことが</a:t>
          </a:r>
          <a:r>
            <a:rPr kumimoji="1" lang="ja-JP" altLang="ja-JP" sz="1100">
              <a:solidFill>
                <a:schemeClr val="dk1"/>
              </a:solidFill>
              <a:effectLst/>
              <a:latin typeface="+mn-lt"/>
              <a:ea typeface="+mn-ea"/>
              <a:cs typeface="+mn-cs"/>
            </a:rPr>
            <a:t>要因となっている。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113285</xdr:rowOff>
    </xdr:from>
    <xdr:to>
      <xdr:col>24</xdr:col>
      <xdr:colOff>31750</xdr:colOff>
      <xdr:row>77</xdr:row>
      <xdr:rowOff>97282</xdr:rowOff>
    </xdr:to>
    <xdr:cxnSp macro="">
      <xdr:nvCxnSpPr>
        <xdr:cNvPr id="428" name="直線コネクタ 427"/>
        <xdr:cNvCxnSpPr/>
      </xdr:nvCxnSpPr>
      <xdr:spPr>
        <a:xfrm flipV="1">
          <a:off x="15671800" y="13143485"/>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2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77</xdr:row>
      <xdr:rowOff>97282</xdr:rowOff>
    </xdr:to>
    <xdr:cxnSp macro="">
      <xdr:nvCxnSpPr>
        <xdr:cNvPr id="431" name="直線コネクタ 430"/>
        <xdr:cNvCxnSpPr/>
      </xdr:nvCxnSpPr>
      <xdr:spPr>
        <a:xfrm>
          <a:off x="14782800" y="12882880"/>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77</xdr:row>
      <xdr:rowOff>106426</xdr:rowOff>
    </xdr:to>
    <xdr:cxnSp macro="">
      <xdr:nvCxnSpPr>
        <xdr:cNvPr id="434" name="直線コネクタ 433"/>
        <xdr:cNvCxnSpPr/>
      </xdr:nvCxnSpPr>
      <xdr:spPr>
        <a:xfrm flipV="1">
          <a:off x="13893800" y="12882880"/>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6" name="テキスト ボックス 435"/>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106426</xdr:rowOff>
    </xdr:from>
    <xdr:to>
      <xdr:col>20</xdr:col>
      <xdr:colOff>158750</xdr:colOff>
      <xdr:row>78</xdr:row>
      <xdr:rowOff>30987</xdr:rowOff>
    </xdr:to>
    <xdr:cxnSp macro="">
      <xdr:nvCxnSpPr>
        <xdr:cNvPr id="437" name="直線コネクタ 436"/>
        <xdr:cNvCxnSpPr/>
      </xdr:nvCxnSpPr>
      <xdr:spPr>
        <a:xfrm flipV="1">
          <a:off x="13004800" y="133080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47" name="円/楕円 446"/>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79011</xdr:rowOff>
    </xdr:from>
    <xdr:ext cx="762000" cy="259045"/>
    <xdr:sp macro="" textlink="">
      <xdr:nvSpPr>
        <xdr:cNvPr id="448" name="公債費以外該当値テキスト"/>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46482</xdr:rowOff>
    </xdr:from>
    <xdr:to>
      <xdr:col>22</xdr:col>
      <xdr:colOff>615950</xdr:colOff>
      <xdr:row>77</xdr:row>
      <xdr:rowOff>148082</xdr:rowOff>
    </xdr:to>
    <xdr:sp macro="" textlink="">
      <xdr:nvSpPr>
        <xdr:cNvPr id="449" name="円/楕円 448"/>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132859</xdr:rowOff>
    </xdr:from>
    <xdr:ext cx="736600" cy="259045"/>
    <xdr:sp macro="" textlink="">
      <xdr:nvSpPr>
        <xdr:cNvPr id="450" name="テキスト ボックス 449"/>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144780</xdr:rowOff>
    </xdr:from>
    <xdr:to>
      <xdr:col>21</xdr:col>
      <xdr:colOff>412750</xdr:colOff>
      <xdr:row>75</xdr:row>
      <xdr:rowOff>74930</xdr:rowOff>
    </xdr:to>
    <xdr:sp macro="" textlink="">
      <xdr:nvSpPr>
        <xdr:cNvPr id="451" name="円/楕円 450"/>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85107</xdr:rowOff>
    </xdr:from>
    <xdr:ext cx="762000" cy="259045"/>
    <xdr:sp macro="" textlink="">
      <xdr:nvSpPr>
        <xdr:cNvPr id="452" name="テキスト ボックス 451"/>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55626</xdr:rowOff>
    </xdr:from>
    <xdr:to>
      <xdr:col>20</xdr:col>
      <xdr:colOff>209550</xdr:colOff>
      <xdr:row>77</xdr:row>
      <xdr:rowOff>157226</xdr:rowOff>
    </xdr:to>
    <xdr:sp macro="" textlink="">
      <xdr:nvSpPr>
        <xdr:cNvPr id="453" name="円/楕円 452"/>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142003</xdr:rowOff>
    </xdr:from>
    <xdr:ext cx="762000" cy="259045"/>
    <xdr:sp macro="" textlink="">
      <xdr:nvSpPr>
        <xdr:cNvPr id="454" name="テキスト ボックス 453"/>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151637</xdr:rowOff>
    </xdr:from>
    <xdr:to>
      <xdr:col>19</xdr:col>
      <xdr:colOff>6350</xdr:colOff>
      <xdr:row>78</xdr:row>
      <xdr:rowOff>81787</xdr:rowOff>
    </xdr:to>
    <xdr:sp macro="" textlink="">
      <xdr:nvSpPr>
        <xdr:cNvPr id="455" name="円/楕円 454"/>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66564</xdr:rowOff>
    </xdr:from>
    <xdr:ext cx="762000" cy="259045"/>
    <xdr:sp macro="" textlink="">
      <xdr:nvSpPr>
        <xdr:cNvPr id="456" name="テキスト ボックス 455"/>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群馬県太田市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131681</xdr:rowOff>
    </xdr:from>
    <xdr:to>
      <xdr:col>4</xdr:col>
      <xdr:colOff>1117600</xdr:colOff>
      <xdr:row>17</xdr:row>
      <xdr:rowOff>13788</xdr:rowOff>
    </xdr:to>
    <xdr:cxnSp macro="">
      <xdr:nvCxnSpPr>
        <xdr:cNvPr id="52" name="直線コネクタ 51"/>
        <xdr:cNvCxnSpPr/>
      </xdr:nvCxnSpPr>
      <xdr:spPr bwMode="auto">
        <a:xfrm>
          <a:off x="5003800" y="2922506"/>
          <a:ext cx="647700" cy="53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76638</xdr:rowOff>
    </xdr:from>
    <xdr:ext cx="762000" cy="259045"/>
    <xdr:sp macro="" textlink="">
      <xdr:nvSpPr>
        <xdr:cNvPr id="53" name="人口1人当たり決算額の推移平均値テキスト130"/>
        <xdr:cNvSpPr txBox="1"/>
      </xdr:nvSpPr>
      <xdr:spPr>
        <a:xfrm>
          <a:off x="5740400" y="2696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131681</xdr:rowOff>
    </xdr:from>
    <xdr:to>
      <xdr:col>4</xdr:col>
      <xdr:colOff>469900</xdr:colOff>
      <xdr:row>16</xdr:row>
      <xdr:rowOff>147944</xdr:rowOff>
    </xdr:to>
    <xdr:cxnSp macro="">
      <xdr:nvCxnSpPr>
        <xdr:cNvPr id="55" name="直線コネクタ 54"/>
        <xdr:cNvCxnSpPr/>
      </xdr:nvCxnSpPr>
      <xdr:spPr bwMode="auto">
        <a:xfrm flipV="1">
          <a:off x="4305300" y="2922506"/>
          <a:ext cx="698500" cy="1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147944</xdr:rowOff>
    </xdr:from>
    <xdr:to>
      <xdr:col>3</xdr:col>
      <xdr:colOff>904875</xdr:colOff>
      <xdr:row>16</xdr:row>
      <xdr:rowOff>154214</xdr:rowOff>
    </xdr:to>
    <xdr:cxnSp macro="">
      <xdr:nvCxnSpPr>
        <xdr:cNvPr id="58" name="直線コネクタ 57"/>
        <xdr:cNvCxnSpPr/>
      </xdr:nvCxnSpPr>
      <xdr:spPr bwMode="auto">
        <a:xfrm flipV="1">
          <a:off x="3606800" y="2938769"/>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53500</xdr:rowOff>
    </xdr:from>
    <xdr:to>
      <xdr:col>3</xdr:col>
      <xdr:colOff>206375</xdr:colOff>
      <xdr:row>16</xdr:row>
      <xdr:rowOff>154214</xdr:rowOff>
    </xdr:to>
    <xdr:cxnSp macro="">
      <xdr:nvCxnSpPr>
        <xdr:cNvPr id="61" name="直線コネクタ 60"/>
        <xdr:cNvCxnSpPr/>
      </xdr:nvCxnSpPr>
      <xdr:spPr bwMode="auto">
        <a:xfrm>
          <a:off x="2908300" y="2844325"/>
          <a:ext cx="698500" cy="100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7140</xdr:rowOff>
    </xdr:from>
    <xdr:ext cx="762000" cy="259045"/>
    <xdr:sp macro="" textlink="">
      <xdr:nvSpPr>
        <xdr:cNvPr id="65" name="テキスト ボックス 64"/>
        <xdr:cNvSpPr txBox="1"/>
      </xdr:nvSpPr>
      <xdr:spPr>
        <a:xfrm>
          <a:off x="2527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134438</xdr:rowOff>
    </xdr:from>
    <xdr:to>
      <xdr:col>5</xdr:col>
      <xdr:colOff>34925</xdr:colOff>
      <xdr:row>17</xdr:row>
      <xdr:rowOff>64588</xdr:rowOff>
    </xdr:to>
    <xdr:sp macro="" textlink="">
      <xdr:nvSpPr>
        <xdr:cNvPr id="71" name="円/楕円 70"/>
        <xdr:cNvSpPr/>
      </xdr:nvSpPr>
      <xdr:spPr bwMode="auto">
        <a:xfrm>
          <a:off x="5600700" y="2925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106515</xdr:rowOff>
    </xdr:from>
    <xdr:ext cx="762000" cy="259045"/>
    <xdr:sp macro="" textlink="">
      <xdr:nvSpPr>
        <xdr:cNvPr id="72" name="人口1人当たり決算額の推移該当値テキスト130"/>
        <xdr:cNvSpPr txBox="1"/>
      </xdr:nvSpPr>
      <xdr:spPr>
        <a:xfrm>
          <a:off x="5740400" y="289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59,425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80881</xdr:rowOff>
    </xdr:from>
    <xdr:to>
      <xdr:col>4</xdr:col>
      <xdr:colOff>520700</xdr:colOff>
      <xdr:row>17</xdr:row>
      <xdr:rowOff>11031</xdr:rowOff>
    </xdr:to>
    <xdr:sp macro="" textlink="">
      <xdr:nvSpPr>
        <xdr:cNvPr id="73" name="円/楕円 72"/>
        <xdr:cNvSpPr/>
      </xdr:nvSpPr>
      <xdr:spPr bwMode="auto">
        <a:xfrm>
          <a:off x="4953000" y="287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167258</xdr:rowOff>
    </xdr:from>
    <xdr:ext cx="736600" cy="259045"/>
    <xdr:sp macro="" textlink="">
      <xdr:nvSpPr>
        <xdr:cNvPr id="74" name="テキスト ボックス 73"/>
        <xdr:cNvSpPr txBox="1"/>
      </xdr:nvSpPr>
      <xdr:spPr>
        <a:xfrm>
          <a:off x="4622800" y="2958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61,065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97144</xdr:rowOff>
    </xdr:from>
    <xdr:to>
      <xdr:col>3</xdr:col>
      <xdr:colOff>955675</xdr:colOff>
      <xdr:row>17</xdr:row>
      <xdr:rowOff>27294</xdr:rowOff>
    </xdr:to>
    <xdr:sp macro="" textlink="">
      <xdr:nvSpPr>
        <xdr:cNvPr id="75" name="円/楕円 74"/>
        <xdr:cNvSpPr/>
      </xdr:nvSpPr>
      <xdr:spPr bwMode="auto">
        <a:xfrm>
          <a:off x="4254500" y="2887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12071</xdr:rowOff>
    </xdr:from>
    <xdr:ext cx="762000" cy="259045"/>
    <xdr:sp macro="" textlink="">
      <xdr:nvSpPr>
        <xdr:cNvPr id="76" name="テキスト ボックス 75"/>
        <xdr:cNvSpPr txBox="1"/>
      </xdr:nvSpPr>
      <xdr:spPr>
        <a:xfrm>
          <a:off x="3924300" y="297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60,567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103414</xdr:rowOff>
    </xdr:from>
    <xdr:to>
      <xdr:col>3</xdr:col>
      <xdr:colOff>257175</xdr:colOff>
      <xdr:row>17</xdr:row>
      <xdr:rowOff>33564</xdr:rowOff>
    </xdr:to>
    <xdr:sp macro="" textlink="">
      <xdr:nvSpPr>
        <xdr:cNvPr id="77" name="円/楕円 76"/>
        <xdr:cNvSpPr/>
      </xdr:nvSpPr>
      <xdr:spPr bwMode="auto">
        <a:xfrm>
          <a:off x="3556000" y="2894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43741</xdr:rowOff>
    </xdr:from>
    <xdr:ext cx="762000" cy="259045"/>
    <xdr:sp macro="" textlink="">
      <xdr:nvSpPr>
        <xdr:cNvPr id="78" name="テキスト ボックス 77"/>
        <xdr:cNvSpPr txBox="1"/>
      </xdr:nvSpPr>
      <xdr:spPr>
        <a:xfrm>
          <a:off x="3225800" y="266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60,375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2700</xdr:rowOff>
    </xdr:from>
    <xdr:to>
      <xdr:col>2</xdr:col>
      <xdr:colOff>692150</xdr:colOff>
      <xdr:row>16</xdr:row>
      <xdr:rowOff>104300</xdr:rowOff>
    </xdr:to>
    <xdr:sp macro="" textlink="">
      <xdr:nvSpPr>
        <xdr:cNvPr id="79" name="円/楕円 78"/>
        <xdr:cNvSpPr/>
      </xdr:nvSpPr>
      <xdr:spPr bwMode="auto">
        <a:xfrm>
          <a:off x="2857500" y="279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114477</xdr:rowOff>
    </xdr:from>
    <xdr:ext cx="762000" cy="259045"/>
    <xdr:sp macro="" textlink="">
      <xdr:nvSpPr>
        <xdr:cNvPr id="80" name="テキスト ボックス 79"/>
        <xdr:cNvSpPr txBox="1"/>
      </xdr:nvSpPr>
      <xdr:spPr>
        <a:xfrm>
          <a:off x="2527300" y="256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122504</xdr:rowOff>
    </xdr:from>
    <xdr:to>
      <xdr:col>4</xdr:col>
      <xdr:colOff>1117600</xdr:colOff>
      <xdr:row>35</xdr:row>
      <xdr:rowOff>134010</xdr:rowOff>
    </xdr:to>
    <xdr:cxnSp macro="">
      <xdr:nvCxnSpPr>
        <xdr:cNvPr id="113" name="直線コネクタ 112"/>
        <xdr:cNvCxnSpPr/>
      </xdr:nvCxnSpPr>
      <xdr:spPr bwMode="auto">
        <a:xfrm flipV="1">
          <a:off x="5003800" y="6732854"/>
          <a:ext cx="647700" cy="1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153166</xdr:rowOff>
    </xdr:from>
    <xdr:ext cx="762000" cy="259045"/>
    <xdr:sp macro="" textlink="">
      <xdr:nvSpPr>
        <xdr:cNvPr id="114" name="人口1人当たり決算額の推移平均値テキスト445"/>
        <xdr:cNvSpPr txBox="1"/>
      </xdr:nvSpPr>
      <xdr:spPr>
        <a:xfrm>
          <a:off x="5740400" y="6763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87871</xdr:rowOff>
    </xdr:from>
    <xdr:to>
      <xdr:col>4</xdr:col>
      <xdr:colOff>469900</xdr:colOff>
      <xdr:row>35</xdr:row>
      <xdr:rowOff>134010</xdr:rowOff>
    </xdr:to>
    <xdr:cxnSp macro="">
      <xdr:nvCxnSpPr>
        <xdr:cNvPr id="116" name="直線コネクタ 115"/>
        <xdr:cNvCxnSpPr/>
      </xdr:nvCxnSpPr>
      <xdr:spPr bwMode="auto">
        <a:xfrm>
          <a:off x="4305300" y="6698221"/>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223575</xdr:rowOff>
    </xdr:from>
    <xdr:ext cx="736600" cy="259045"/>
    <xdr:sp macro="" textlink="">
      <xdr:nvSpPr>
        <xdr:cNvPr id="118" name="テキスト ボックス 117"/>
        <xdr:cNvSpPr txBox="1"/>
      </xdr:nvSpPr>
      <xdr:spPr>
        <a:xfrm>
          <a:off x="4622800" y="68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56020</xdr:rowOff>
    </xdr:from>
    <xdr:to>
      <xdr:col>3</xdr:col>
      <xdr:colOff>904875</xdr:colOff>
      <xdr:row>35</xdr:row>
      <xdr:rowOff>87871</xdr:rowOff>
    </xdr:to>
    <xdr:cxnSp macro="">
      <xdr:nvCxnSpPr>
        <xdr:cNvPr id="119" name="直線コネクタ 118"/>
        <xdr:cNvCxnSpPr/>
      </xdr:nvCxnSpPr>
      <xdr:spPr bwMode="auto">
        <a:xfrm>
          <a:off x="3606800" y="6666370"/>
          <a:ext cx="698500" cy="3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209935</xdr:rowOff>
    </xdr:from>
    <xdr:ext cx="762000" cy="259045"/>
    <xdr:sp macro="" textlink="">
      <xdr:nvSpPr>
        <xdr:cNvPr id="121" name="テキスト ボックス 120"/>
        <xdr:cNvSpPr txBox="1"/>
      </xdr:nvSpPr>
      <xdr:spPr>
        <a:xfrm>
          <a:off x="3924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56020</xdr:rowOff>
    </xdr:from>
    <xdr:to>
      <xdr:col>3</xdr:col>
      <xdr:colOff>206375</xdr:colOff>
      <xdr:row>35</xdr:row>
      <xdr:rowOff>67831</xdr:rowOff>
    </xdr:to>
    <xdr:cxnSp macro="">
      <xdr:nvCxnSpPr>
        <xdr:cNvPr id="122" name="直線コネクタ 121"/>
        <xdr:cNvCxnSpPr/>
      </xdr:nvCxnSpPr>
      <xdr:spPr bwMode="auto">
        <a:xfrm flipV="1">
          <a:off x="2908300" y="6666370"/>
          <a:ext cx="698500" cy="1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128668</xdr:rowOff>
    </xdr:from>
    <xdr:ext cx="762000" cy="259045"/>
    <xdr:sp macro="" textlink="">
      <xdr:nvSpPr>
        <xdr:cNvPr id="124" name="テキスト ボックス 123"/>
        <xdr:cNvSpPr txBox="1"/>
      </xdr:nvSpPr>
      <xdr:spPr>
        <a:xfrm>
          <a:off x="32258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71704</xdr:rowOff>
    </xdr:from>
    <xdr:to>
      <xdr:col>5</xdr:col>
      <xdr:colOff>34925</xdr:colOff>
      <xdr:row>35</xdr:row>
      <xdr:rowOff>173304</xdr:rowOff>
    </xdr:to>
    <xdr:sp macro="" textlink="">
      <xdr:nvSpPr>
        <xdr:cNvPr id="132" name="円/楕円 131"/>
        <xdr:cNvSpPr/>
      </xdr:nvSpPr>
      <xdr:spPr bwMode="auto">
        <a:xfrm>
          <a:off x="5600700" y="668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259681</xdr:rowOff>
    </xdr:from>
    <xdr:ext cx="762000" cy="259045"/>
    <xdr:sp macro="" textlink="">
      <xdr:nvSpPr>
        <xdr:cNvPr id="133" name="人口1人当たり決算額の推移該当値テキスト445"/>
        <xdr:cNvSpPr txBox="1"/>
      </xdr:nvSpPr>
      <xdr:spPr>
        <a:xfrm>
          <a:off x="5740400" y="65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83210</xdr:rowOff>
    </xdr:from>
    <xdr:to>
      <xdr:col>4</xdr:col>
      <xdr:colOff>520700</xdr:colOff>
      <xdr:row>35</xdr:row>
      <xdr:rowOff>184810</xdr:rowOff>
    </xdr:to>
    <xdr:sp macro="" textlink="">
      <xdr:nvSpPr>
        <xdr:cNvPr id="134" name="円/楕円 133"/>
        <xdr:cNvSpPr/>
      </xdr:nvSpPr>
      <xdr:spPr bwMode="auto">
        <a:xfrm>
          <a:off x="4953000" y="6693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194987</xdr:rowOff>
    </xdr:from>
    <xdr:ext cx="736600" cy="259045"/>
    <xdr:sp macro="" textlink="">
      <xdr:nvSpPr>
        <xdr:cNvPr id="135" name="テキスト ボックス 134"/>
        <xdr:cNvSpPr txBox="1"/>
      </xdr:nvSpPr>
      <xdr:spPr>
        <a:xfrm>
          <a:off x="4622800" y="64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37071</xdr:rowOff>
    </xdr:from>
    <xdr:to>
      <xdr:col>3</xdr:col>
      <xdr:colOff>955675</xdr:colOff>
      <xdr:row>35</xdr:row>
      <xdr:rowOff>138671</xdr:rowOff>
    </xdr:to>
    <xdr:sp macro="" textlink="">
      <xdr:nvSpPr>
        <xdr:cNvPr id="136" name="円/楕円 135"/>
        <xdr:cNvSpPr/>
      </xdr:nvSpPr>
      <xdr:spPr bwMode="auto">
        <a:xfrm>
          <a:off x="4254500" y="664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148848</xdr:rowOff>
    </xdr:from>
    <xdr:ext cx="762000" cy="259045"/>
    <xdr:sp macro="" textlink="">
      <xdr:nvSpPr>
        <xdr:cNvPr id="137" name="テキスト ボックス 136"/>
        <xdr:cNvSpPr txBox="1"/>
      </xdr:nvSpPr>
      <xdr:spPr>
        <a:xfrm>
          <a:off x="39243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5220</xdr:rowOff>
    </xdr:from>
    <xdr:to>
      <xdr:col>3</xdr:col>
      <xdr:colOff>257175</xdr:colOff>
      <xdr:row>35</xdr:row>
      <xdr:rowOff>106820</xdr:rowOff>
    </xdr:to>
    <xdr:sp macro="" textlink="">
      <xdr:nvSpPr>
        <xdr:cNvPr id="138" name="円/楕円 137"/>
        <xdr:cNvSpPr/>
      </xdr:nvSpPr>
      <xdr:spPr bwMode="auto">
        <a:xfrm>
          <a:off x="3556000" y="661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116997</xdr:rowOff>
    </xdr:from>
    <xdr:ext cx="762000" cy="259045"/>
    <xdr:sp macro="" textlink="">
      <xdr:nvSpPr>
        <xdr:cNvPr id="139" name="テキスト ボックス 138"/>
        <xdr:cNvSpPr txBox="1"/>
      </xdr:nvSpPr>
      <xdr:spPr>
        <a:xfrm>
          <a:off x="3225800" y="638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17031</xdr:rowOff>
    </xdr:from>
    <xdr:to>
      <xdr:col>2</xdr:col>
      <xdr:colOff>692150</xdr:colOff>
      <xdr:row>35</xdr:row>
      <xdr:rowOff>118631</xdr:rowOff>
    </xdr:to>
    <xdr:sp macro="" textlink="">
      <xdr:nvSpPr>
        <xdr:cNvPr id="140" name="円/楕円 139"/>
        <xdr:cNvSpPr/>
      </xdr:nvSpPr>
      <xdr:spPr bwMode="auto">
        <a:xfrm>
          <a:off x="2857500" y="6627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103408</xdr:rowOff>
    </xdr:from>
    <xdr:ext cx="762000" cy="259045"/>
    <xdr:sp macro="" textlink="">
      <xdr:nvSpPr>
        <xdr:cNvPr id="141" name="テキスト ボックス 140"/>
        <xdr:cNvSpPr txBox="1"/>
      </xdr:nvSpPr>
      <xdr:spPr>
        <a:xfrm>
          <a:off x="2527300" y="671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群馬県太田市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223,665
214,113
175.54
86,110,933
82,109,930
3,212,300
47,406,655
72,748,850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100381</xdr:rowOff>
    </xdr:from>
    <xdr:to>
      <xdr:col>6</xdr:col>
      <xdr:colOff>511175</xdr:colOff>
      <xdr:row>34</xdr:row>
      <xdr:rowOff>38590</xdr:rowOff>
    </xdr:to>
    <xdr:cxnSp macro="">
      <xdr:nvCxnSpPr>
        <xdr:cNvPr id="59" name="直線コネクタ 58"/>
        <xdr:cNvCxnSpPr/>
      </xdr:nvCxnSpPr>
      <xdr:spPr>
        <a:xfrm>
          <a:off x="3797300" y="5758231"/>
          <a:ext cx="838200" cy="10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150273</xdr:rowOff>
    </xdr:from>
    <xdr:ext cx="534377" cy="259045"/>
    <xdr:sp macro="" textlink="">
      <xdr:nvSpPr>
        <xdr:cNvPr id="60" name="人件費平均値テキスト"/>
        <xdr:cNvSpPr txBox="1"/>
      </xdr:nvSpPr>
      <xdr:spPr>
        <a:xfrm>
          <a:off x="4686300" y="563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100381</xdr:rowOff>
    </xdr:from>
    <xdr:to>
      <xdr:col>5</xdr:col>
      <xdr:colOff>358775</xdr:colOff>
      <xdr:row>33</xdr:row>
      <xdr:rowOff>130419</xdr:rowOff>
    </xdr:to>
    <xdr:cxnSp macro="">
      <xdr:nvCxnSpPr>
        <xdr:cNvPr id="62" name="直線コネクタ 61"/>
        <xdr:cNvCxnSpPr/>
      </xdr:nvCxnSpPr>
      <xdr:spPr>
        <a:xfrm flipV="1">
          <a:off x="2908300" y="5758231"/>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130419</xdr:rowOff>
    </xdr:from>
    <xdr:to>
      <xdr:col>4</xdr:col>
      <xdr:colOff>155575</xdr:colOff>
      <xdr:row>33</xdr:row>
      <xdr:rowOff>142192</xdr:rowOff>
    </xdr:to>
    <xdr:cxnSp macro="">
      <xdr:nvCxnSpPr>
        <xdr:cNvPr id="65" name="直線コネクタ 64"/>
        <xdr:cNvCxnSpPr/>
      </xdr:nvCxnSpPr>
      <xdr:spPr>
        <a:xfrm flipV="1">
          <a:off x="2019300" y="5788269"/>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64971</xdr:rowOff>
    </xdr:from>
    <xdr:to>
      <xdr:col>2</xdr:col>
      <xdr:colOff>638175</xdr:colOff>
      <xdr:row>33</xdr:row>
      <xdr:rowOff>142192</xdr:rowOff>
    </xdr:to>
    <xdr:cxnSp macro="">
      <xdr:nvCxnSpPr>
        <xdr:cNvPr id="68" name="直線コネクタ 67"/>
        <xdr:cNvCxnSpPr/>
      </xdr:nvCxnSpPr>
      <xdr:spPr>
        <a:xfrm>
          <a:off x="1130300" y="5722821"/>
          <a:ext cx="889000" cy="7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159240</xdr:rowOff>
    </xdr:from>
    <xdr:to>
      <xdr:col>6</xdr:col>
      <xdr:colOff>561975</xdr:colOff>
      <xdr:row>34</xdr:row>
      <xdr:rowOff>89390</xdr:rowOff>
    </xdr:to>
    <xdr:sp macro="" textlink="">
      <xdr:nvSpPr>
        <xdr:cNvPr id="78" name="円/楕円 77"/>
        <xdr:cNvSpPr/>
      </xdr:nvSpPr>
      <xdr:spPr>
        <a:xfrm>
          <a:off x="4584700" y="581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137667</xdr:rowOff>
    </xdr:from>
    <xdr:ext cx="534377" cy="259045"/>
    <xdr:sp macro="" textlink="">
      <xdr:nvSpPr>
        <xdr:cNvPr id="79" name="人件費該当値テキスト"/>
        <xdr:cNvSpPr txBox="1"/>
      </xdr:nvSpPr>
      <xdr:spPr>
        <a:xfrm>
          <a:off x="4686300" y="579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54,423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49581</xdr:rowOff>
    </xdr:from>
    <xdr:to>
      <xdr:col>5</xdr:col>
      <xdr:colOff>409575</xdr:colOff>
      <xdr:row>33</xdr:row>
      <xdr:rowOff>151181</xdr:rowOff>
    </xdr:to>
    <xdr:sp macro="" textlink="">
      <xdr:nvSpPr>
        <xdr:cNvPr id="80" name="円/楕円 79"/>
        <xdr:cNvSpPr/>
      </xdr:nvSpPr>
      <xdr:spPr>
        <a:xfrm>
          <a:off x="3746500" y="57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167708</xdr:rowOff>
    </xdr:from>
    <xdr:ext cx="534377" cy="259045"/>
    <xdr:sp macro="" textlink="">
      <xdr:nvSpPr>
        <xdr:cNvPr id="81" name="テキスト ボックス 80"/>
        <xdr:cNvSpPr txBox="1"/>
      </xdr:nvSpPr>
      <xdr:spPr>
        <a:xfrm>
          <a:off x="3530111" y="548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79619</xdr:rowOff>
    </xdr:from>
    <xdr:to>
      <xdr:col>4</xdr:col>
      <xdr:colOff>206375</xdr:colOff>
      <xdr:row>34</xdr:row>
      <xdr:rowOff>9769</xdr:rowOff>
    </xdr:to>
    <xdr:sp macro="" textlink="">
      <xdr:nvSpPr>
        <xdr:cNvPr id="82" name="円/楕円 81"/>
        <xdr:cNvSpPr/>
      </xdr:nvSpPr>
      <xdr:spPr>
        <a:xfrm>
          <a:off x="2857500" y="573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26296</xdr:rowOff>
    </xdr:from>
    <xdr:ext cx="534377" cy="259045"/>
    <xdr:sp macro="" textlink="">
      <xdr:nvSpPr>
        <xdr:cNvPr id="83" name="テキスト ボックス 82"/>
        <xdr:cNvSpPr txBox="1"/>
      </xdr:nvSpPr>
      <xdr:spPr>
        <a:xfrm>
          <a:off x="2641111" y="551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91392</xdr:rowOff>
    </xdr:from>
    <xdr:to>
      <xdr:col>3</xdr:col>
      <xdr:colOff>3175</xdr:colOff>
      <xdr:row>34</xdr:row>
      <xdr:rowOff>21542</xdr:rowOff>
    </xdr:to>
    <xdr:sp macro="" textlink="">
      <xdr:nvSpPr>
        <xdr:cNvPr id="84" name="円/楕円 83"/>
        <xdr:cNvSpPr/>
      </xdr:nvSpPr>
      <xdr:spPr>
        <a:xfrm>
          <a:off x="1968500" y="57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38069</xdr:rowOff>
    </xdr:from>
    <xdr:ext cx="534377" cy="259045"/>
    <xdr:sp macro="" textlink="">
      <xdr:nvSpPr>
        <xdr:cNvPr id="85" name="テキスト ボックス 84"/>
        <xdr:cNvSpPr txBox="1"/>
      </xdr:nvSpPr>
      <xdr:spPr>
        <a:xfrm>
          <a:off x="1752111" y="55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14171</xdr:rowOff>
    </xdr:from>
    <xdr:to>
      <xdr:col>1</xdr:col>
      <xdr:colOff>485775</xdr:colOff>
      <xdr:row>33</xdr:row>
      <xdr:rowOff>115771</xdr:rowOff>
    </xdr:to>
    <xdr:sp macro="" textlink="">
      <xdr:nvSpPr>
        <xdr:cNvPr id="86" name="円/楕円 85"/>
        <xdr:cNvSpPr/>
      </xdr:nvSpPr>
      <xdr:spPr>
        <a:xfrm>
          <a:off x="1079500" y="56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132298</xdr:rowOff>
    </xdr:from>
    <xdr:ext cx="534377" cy="259045"/>
    <xdr:sp macro="" textlink="">
      <xdr:nvSpPr>
        <xdr:cNvPr id="87" name="テキスト ボックス 86"/>
        <xdr:cNvSpPr txBox="1"/>
      </xdr:nvSpPr>
      <xdr:spPr>
        <a:xfrm>
          <a:off x="863111" y="54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95847</xdr:rowOff>
    </xdr:from>
    <xdr:to>
      <xdr:col>6</xdr:col>
      <xdr:colOff>511175</xdr:colOff>
      <xdr:row>52</xdr:row>
      <xdr:rowOff>160769</xdr:rowOff>
    </xdr:to>
    <xdr:cxnSp macro="">
      <xdr:nvCxnSpPr>
        <xdr:cNvPr id="117" name="直線コネクタ 116"/>
        <xdr:cNvCxnSpPr/>
      </xdr:nvCxnSpPr>
      <xdr:spPr>
        <a:xfrm flipV="1">
          <a:off x="3797300" y="9011247"/>
          <a:ext cx="8382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156197</xdr:rowOff>
    </xdr:from>
    <xdr:to>
      <xdr:col>5</xdr:col>
      <xdr:colOff>358775</xdr:colOff>
      <xdr:row>52</xdr:row>
      <xdr:rowOff>160769</xdr:rowOff>
    </xdr:to>
    <xdr:cxnSp macro="">
      <xdr:nvCxnSpPr>
        <xdr:cNvPr id="120" name="直線コネクタ 119"/>
        <xdr:cNvCxnSpPr/>
      </xdr:nvCxnSpPr>
      <xdr:spPr>
        <a:xfrm>
          <a:off x="2908300" y="907159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156197</xdr:rowOff>
    </xdr:from>
    <xdr:to>
      <xdr:col>4</xdr:col>
      <xdr:colOff>155575</xdr:colOff>
      <xdr:row>53</xdr:row>
      <xdr:rowOff>111392</xdr:rowOff>
    </xdr:to>
    <xdr:cxnSp macro="">
      <xdr:nvCxnSpPr>
        <xdr:cNvPr id="123" name="直線コネクタ 122"/>
        <xdr:cNvCxnSpPr/>
      </xdr:nvCxnSpPr>
      <xdr:spPr>
        <a:xfrm flipV="1">
          <a:off x="2019300" y="9071597"/>
          <a:ext cx="889000" cy="1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164025</xdr:rowOff>
    </xdr:from>
    <xdr:ext cx="534377" cy="259045"/>
    <xdr:sp macro="" textlink="">
      <xdr:nvSpPr>
        <xdr:cNvPr id="125" name="テキスト ボックス 124"/>
        <xdr:cNvSpPr txBox="1"/>
      </xdr:nvSpPr>
      <xdr:spPr>
        <a:xfrm>
          <a:off x="2641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111392</xdr:rowOff>
    </xdr:from>
    <xdr:to>
      <xdr:col>2</xdr:col>
      <xdr:colOff>638175</xdr:colOff>
      <xdr:row>53</xdr:row>
      <xdr:rowOff>115774</xdr:rowOff>
    </xdr:to>
    <xdr:cxnSp macro="">
      <xdr:nvCxnSpPr>
        <xdr:cNvPr id="126" name="直線コネクタ 125"/>
        <xdr:cNvCxnSpPr/>
      </xdr:nvCxnSpPr>
      <xdr:spPr>
        <a:xfrm flipV="1">
          <a:off x="1130300" y="9198242"/>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114761</xdr:rowOff>
    </xdr:from>
    <xdr:ext cx="534377" cy="259045"/>
    <xdr:sp macro="" textlink="">
      <xdr:nvSpPr>
        <xdr:cNvPr id="128" name="テキスト ボックス 127"/>
        <xdr:cNvSpPr txBox="1"/>
      </xdr:nvSpPr>
      <xdr:spPr>
        <a:xfrm>
          <a:off x="1752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118533</xdr:rowOff>
    </xdr:from>
    <xdr:ext cx="534377" cy="259045"/>
    <xdr:sp macro="" textlink="">
      <xdr:nvSpPr>
        <xdr:cNvPr id="130" name="テキスト ボックス 129"/>
        <xdr:cNvSpPr txBox="1"/>
      </xdr:nvSpPr>
      <xdr:spPr>
        <a:xfrm>
          <a:off x="863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45047</xdr:rowOff>
    </xdr:from>
    <xdr:to>
      <xdr:col>6</xdr:col>
      <xdr:colOff>561975</xdr:colOff>
      <xdr:row>52</xdr:row>
      <xdr:rowOff>146647</xdr:rowOff>
    </xdr:to>
    <xdr:sp macro="" textlink="">
      <xdr:nvSpPr>
        <xdr:cNvPr id="136" name="円/楕円 135"/>
        <xdr:cNvSpPr/>
      </xdr:nvSpPr>
      <xdr:spPr>
        <a:xfrm>
          <a:off x="4584700" y="89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67924</xdr:rowOff>
    </xdr:from>
    <xdr:ext cx="534377" cy="259045"/>
    <xdr:sp macro="" textlink="">
      <xdr:nvSpPr>
        <xdr:cNvPr id="137" name="物件費該当値テキスト"/>
        <xdr:cNvSpPr txBox="1"/>
      </xdr:nvSpPr>
      <xdr:spPr>
        <a:xfrm>
          <a:off x="4686300" y="881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60,151</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109969</xdr:rowOff>
    </xdr:from>
    <xdr:to>
      <xdr:col>5</xdr:col>
      <xdr:colOff>409575</xdr:colOff>
      <xdr:row>53</xdr:row>
      <xdr:rowOff>40119</xdr:rowOff>
    </xdr:to>
    <xdr:sp macro="" textlink="">
      <xdr:nvSpPr>
        <xdr:cNvPr id="138" name="円/楕円 137"/>
        <xdr:cNvSpPr/>
      </xdr:nvSpPr>
      <xdr:spPr>
        <a:xfrm>
          <a:off x="3746500" y="90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56646</xdr:rowOff>
    </xdr:from>
    <xdr:ext cx="534377" cy="259045"/>
    <xdr:sp macro="" textlink="">
      <xdr:nvSpPr>
        <xdr:cNvPr id="139" name="テキスト ボックス 138"/>
        <xdr:cNvSpPr txBox="1"/>
      </xdr:nvSpPr>
      <xdr:spPr>
        <a:xfrm>
          <a:off x="3530111" y="880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58,447</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105397</xdr:rowOff>
    </xdr:from>
    <xdr:to>
      <xdr:col>4</xdr:col>
      <xdr:colOff>206375</xdr:colOff>
      <xdr:row>53</xdr:row>
      <xdr:rowOff>35547</xdr:rowOff>
    </xdr:to>
    <xdr:sp macro="" textlink="">
      <xdr:nvSpPr>
        <xdr:cNvPr id="140" name="円/楕円 139"/>
        <xdr:cNvSpPr/>
      </xdr:nvSpPr>
      <xdr:spPr>
        <a:xfrm>
          <a:off x="2857500" y="90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52074</xdr:rowOff>
    </xdr:from>
    <xdr:ext cx="534377" cy="259045"/>
    <xdr:sp macro="" textlink="">
      <xdr:nvSpPr>
        <xdr:cNvPr id="141" name="テキスト ボックス 140"/>
        <xdr:cNvSpPr txBox="1"/>
      </xdr:nvSpPr>
      <xdr:spPr>
        <a:xfrm>
          <a:off x="2641111" y="87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58,567</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60592</xdr:rowOff>
    </xdr:from>
    <xdr:to>
      <xdr:col>3</xdr:col>
      <xdr:colOff>3175</xdr:colOff>
      <xdr:row>53</xdr:row>
      <xdr:rowOff>162192</xdr:rowOff>
    </xdr:to>
    <xdr:sp macro="" textlink="">
      <xdr:nvSpPr>
        <xdr:cNvPr id="142" name="円/楕円 141"/>
        <xdr:cNvSpPr/>
      </xdr:nvSpPr>
      <xdr:spPr>
        <a:xfrm>
          <a:off x="1968500" y="914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7269</xdr:rowOff>
    </xdr:from>
    <xdr:ext cx="534377" cy="259045"/>
    <xdr:sp macro="" textlink="">
      <xdr:nvSpPr>
        <xdr:cNvPr id="143" name="テキスト ボックス 142"/>
        <xdr:cNvSpPr txBox="1"/>
      </xdr:nvSpPr>
      <xdr:spPr>
        <a:xfrm>
          <a:off x="1752111" y="892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55,243</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64974</xdr:rowOff>
    </xdr:from>
    <xdr:to>
      <xdr:col>1</xdr:col>
      <xdr:colOff>485775</xdr:colOff>
      <xdr:row>53</xdr:row>
      <xdr:rowOff>166574</xdr:rowOff>
    </xdr:to>
    <xdr:sp macro="" textlink="">
      <xdr:nvSpPr>
        <xdr:cNvPr id="144" name="円/楕円 143"/>
        <xdr:cNvSpPr/>
      </xdr:nvSpPr>
      <xdr:spPr>
        <a:xfrm>
          <a:off x="1079500" y="915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11651</xdr:rowOff>
    </xdr:from>
    <xdr:ext cx="534377" cy="259045"/>
    <xdr:sp macro="" textlink="">
      <xdr:nvSpPr>
        <xdr:cNvPr id="145" name="テキスト ボックス 144"/>
        <xdr:cNvSpPr txBox="1"/>
      </xdr:nvSpPr>
      <xdr:spPr>
        <a:xfrm>
          <a:off x="863111" y="892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91084</xdr:rowOff>
    </xdr:from>
    <xdr:to>
      <xdr:col>6</xdr:col>
      <xdr:colOff>511175</xdr:colOff>
      <xdr:row>78</xdr:row>
      <xdr:rowOff>91312</xdr:rowOff>
    </xdr:to>
    <xdr:cxnSp macro="">
      <xdr:nvCxnSpPr>
        <xdr:cNvPr id="174" name="直線コネクタ 173"/>
        <xdr:cNvCxnSpPr/>
      </xdr:nvCxnSpPr>
      <xdr:spPr>
        <a:xfrm flipV="1">
          <a:off x="3797300" y="1346418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66929</xdr:rowOff>
    </xdr:from>
    <xdr:to>
      <xdr:col>5</xdr:col>
      <xdr:colOff>358775</xdr:colOff>
      <xdr:row>78</xdr:row>
      <xdr:rowOff>91312</xdr:rowOff>
    </xdr:to>
    <xdr:cxnSp macro="">
      <xdr:nvCxnSpPr>
        <xdr:cNvPr id="177" name="直線コネクタ 176"/>
        <xdr:cNvCxnSpPr/>
      </xdr:nvCxnSpPr>
      <xdr:spPr>
        <a:xfrm>
          <a:off x="2908300" y="13440029"/>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66929</xdr:rowOff>
    </xdr:from>
    <xdr:to>
      <xdr:col>4</xdr:col>
      <xdr:colOff>155575</xdr:colOff>
      <xdr:row>78</xdr:row>
      <xdr:rowOff>91694</xdr:rowOff>
    </xdr:to>
    <xdr:cxnSp macro="">
      <xdr:nvCxnSpPr>
        <xdr:cNvPr id="180" name="直線コネクタ 179"/>
        <xdr:cNvCxnSpPr/>
      </xdr:nvCxnSpPr>
      <xdr:spPr>
        <a:xfrm flipV="1">
          <a:off x="2019300" y="1344002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90246</xdr:rowOff>
    </xdr:from>
    <xdr:to>
      <xdr:col>2</xdr:col>
      <xdr:colOff>638175</xdr:colOff>
      <xdr:row>78</xdr:row>
      <xdr:rowOff>91694</xdr:rowOff>
    </xdr:to>
    <xdr:cxnSp macro="">
      <xdr:nvCxnSpPr>
        <xdr:cNvPr id="183" name="直線コネクタ 182"/>
        <xdr:cNvCxnSpPr/>
      </xdr:nvCxnSpPr>
      <xdr:spPr>
        <a:xfrm>
          <a:off x="1130300" y="1346334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40284</xdr:rowOff>
    </xdr:from>
    <xdr:to>
      <xdr:col>6</xdr:col>
      <xdr:colOff>561975</xdr:colOff>
      <xdr:row>78</xdr:row>
      <xdr:rowOff>141884</xdr:rowOff>
    </xdr:to>
    <xdr:sp macro="" textlink="">
      <xdr:nvSpPr>
        <xdr:cNvPr id="193" name="円/楕円 192"/>
        <xdr:cNvSpPr/>
      </xdr:nvSpPr>
      <xdr:spPr>
        <a:xfrm>
          <a:off x="4584700" y="134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126661</xdr:rowOff>
    </xdr:from>
    <xdr:ext cx="469744" cy="259045"/>
    <xdr:sp macro="" textlink="">
      <xdr:nvSpPr>
        <xdr:cNvPr id="194" name="維持補修費該当値テキスト"/>
        <xdr:cNvSpPr txBox="1"/>
      </xdr:nvSpPr>
      <xdr:spPr>
        <a:xfrm>
          <a:off x="4686300" y="133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40512</xdr:rowOff>
    </xdr:from>
    <xdr:to>
      <xdr:col>5</xdr:col>
      <xdr:colOff>409575</xdr:colOff>
      <xdr:row>78</xdr:row>
      <xdr:rowOff>142112</xdr:rowOff>
    </xdr:to>
    <xdr:sp macro="" textlink="">
      <xdr:nvSpPr>
        <xdr:cNvPr id="195" name="円/楕円 194"/>
        <xdr:cNvSpPr/>
      </xdr:nvSpPr>
      <xdr:spPr>
        <a:xfrm>
          <a:off x="3746500" y="134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133239</xdr:rowOff>
    </xdr:from>
    <xdr:ext cx="469744" cy="259045"/>
    <xdr:sp macro="" textlink="">
      <xdr:nvSpPr>
        <xdr:cNvPr id="196" name="テキスト ボックス 195"/>
        <xdr:cNvSpPr txBox="1"/>
      </xdr:nvSpPr>
      <xdr:spPr>
        <a:xfrm>
          <a:off x="3562427" y="135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16129</xdr:rowOff>
    </xdr:from>
    <xdr:to>
      <xdr:col>4</xdr:col>
      <xdr:colOff>206375</xdr:colOff>
      <xdr:row>78</xdr:row>
      <xdr:rowOff>117729</xdr:rowOff>
    </xdr:to>
    <xdr:sp macro="" textlink="">
      <xdr:nvSpPr>
        <xdr:cNvPr id="197" name="円/楕円 196"/>
        <xdr:cNvSpPr/>
      </xdr:nvSpPr>
      <xdr:spPr>
        <a:xfrm>
          <a:off x="2857500" y="1338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108856</xdr:rowOff>
    </xdr:from>
    <xdr:ext cx="469744" cy="259045"/>
    <xdr:sp macro="" textlink="">
      <xdr:nvSpPr>
        <xdr:cNvPr id="198" name="テキスト ボックス 197"/>
        <xdr:cNvSpPr txBox="1"/>
      </xdr:nvSpPr>
      <xdr:spPr>
        <a:xfrm>
          <a:off x="2673427" y="1348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40894</xdr:rowOff>
    </xdr:from>
    <xdr:to>
      <xdr:col>3</xdr:col>
      <xdr:colOff>3175</xdr:colOff>
      <xdr:row>78</xdr:row>
      <xdr:rowOff>142494</xdr:rowOff>
    </xdr:to>
    <xdr:sp macro="" textlink="">
      <xdr:nvSpPr>
        <xdr:cNvPr id="199" name="円/楕円 198"/>
        <xdr:cNvSpPr/>
      </xdr:nvSpPr>
      <xdr:spPr>
        <a:xfrm>
          <a:off x="19685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133621</xdr:rowOff>
    </xdr:from>
    <xdr:ext cx="469744" cy="259045"/>
    <xdr:sp macro="" textlink="">
      <xdr:nvSpPr>
        <xdr:cNvPr id="200" name="テキスト ボックス 199"/>
        <xdr:cNvSpPr txBox="1"/>
      </xdr:nvSpPr>
      <xdr:spPr>
        <a:xfrm>
          <a:off x="1784427" y="135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39446</xdr:rowOff>
    </xdr:from>
    <xdr:to>
      <xdr:col>1</xdr:col>
      <xdr:colOff>485775</xdr:colOff>
      <xdr:row>78</xdr:row>
      <xdr:rowOff>141046</xdr:rowOff>
    </xdr:to>
    <xdr:sp macro="" textlink="">
      <xdr:nvSpPr>
        <xdr:cNvPr id="201" name="円/楕円 200"/>
        <xdr:cNvSpPr/>
      </xdr:nvSpPr>
      <xdr:spPr>
        <a:xfrm>
          <a:off x="1079500" y="134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132173</xdr:rowOff>
    </xdr:from>
    <xdr:ext cx="469744" cy="259045"/>
    <xdr:sp macro="" textlink="">
      <xdr:nvSpPr>
        <xdr:cNvPr id="202" name="テキスト ボックス 201"/>
        <xdr:cNvSpPr txBox="1"/>
      </xdr:nvSpPr>
      <xdr:spPr>
        <a:xfrm>
          <a:off x="895427" y="135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71862</xdr:rowOff>
    </xdr:from>
    <xdr:to>
      <xdr:col>6</xdr:col>
      <xdr:colOff>511175</xdr:colOff>
      <xdr:row>96</xdr:row>
      <xdr:rowOff>147301</xdr:rowOff>
    </xdr:to>
    <xdr:cxnSp macro="">
      <xdr:nvCxnSpPr>
        <xdr:cNvPr id="232" name="直線コネクタ 231"/>
        <xdr:cNvCxnSpPr/>
      </xdr:nvCxnSpPr>
      <xdr:spPr>
        <a:xfrm flipV="1">
          <a:off x="3797300" y="16531062"/>
          <a:ext cx="8382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121283</xdr:rowOff>
    </xdr:from>
    <xdr:ext cx="534377" cy="259045"/>
    <xdr:sp macro="" textlink="">
      <xdr:nvSpPr>
        <xdr:cNvPr id="233" name="扶助費平均値テキスト"/>
        <xdr:cNvSpPr txBox="1"/>
      </xdr:nvSpPr>
      <xdr:spPr>
        <a:xfrm>
          <a:off x="4686300" y="1623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147301</xdr:rowOff>
    </xdr:from>
    <xdr:to>
      <xdr:col>5</xdr:col>
      <xdr:colOff>358775</xdr:colOff>
      <xdr:row>97</xdr:row>
      <xdr:rowOff>63481</xdr:rowOff>
    </xdr:to>
    <xdr:cxnSp macro="">
      <xdr:nvCxnSpPr>
        <xdr:cNvPr id="235" name="直線コネクタ 234"/>
        <xdr:cNvCxnSpPr/>
      </xdr:nvCxnSpPr>
      <xdr:spPr>
        <a:xfrm flipV="1">
          <a:off x="2908300" y="16606501"/>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63481</xdr:rowOff>
    </xdr:from>
    <xdr:to>
      <xdr:col>4</xdr:col>
      <xdr:colOff>155575</xdr:colOff>
      <xdr:row>97</xdr:row>
      <xdr:rowOff>160465</xdr:rowOff>
    </xdr:to>
    <xdr:cxnSp macro="">
      <xdr:nvCxnSpPr>
        <xdr:cNvPr id="238" name="直線コネクタ 237"/>
        <xdr:cNvCxnSpPr/>
      </xdr:nvCxnSpPr>
      <xdr:spPr>
        <a:xfrm flipV="1">
          <a:off x="2019300" y="16694131"/>
          <a:ext cx="889000" cy="9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160465</xdr:rowOff>
    </xdr:from>
    <xdr:to>
      <xdr:col>2</xdr:col>
      <xdr:colOff>638175</xdr:colOff>
      <xdr:row>98</xdr:row>
      <xdr:rowOff>12788</xdr:rowOff>
    </xdr:to>
    <xdr:cxnSp macro="">
      <xdr:nvCxnSpPr>
        <xdr:cNvPr id="241" name="直線コネクタ 240"/>
        <xdr:cNvCxnSpPr/>
      </xdr:nvCxnSpPr>
      <xdr:spPr>
        <a:xfrm flipV="1">
          <a:off x="1130300" y="16791115"/>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21062</xdr:rowOff>
    </xdr:from>
    <xdr:to>
      <xdr:col>6</xdr:col>
      <xdr:colOff>561975</xdr:colOff>
      <xdr:row>96</xdr:row>
      <xdr:rowOff>122662</xdr:rowOff>
    </xdr:to>
    <xdr:sp macro="" textlink="">
      <xdr:nvSpPr>
        <xdr:cNvPr id="251" name="円/楕円 250"/>
        <xdr:cNvSpPr/>
      </xdr:nvSpPr>
      <xdr:spPr>
        <a:xfrm>
          <a:off x="4584700" y="164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170939</xdr:rowOff>
    </xdr:from>
    <xdr:ext cx="534377" cy="259045"/>
    <xdr:sp macro="" textlink="">
      <xdr:nvSpPr>
        <xdr:cNvPr id="252" name="扶助費該当値テキスト"/>
        <xdr:cNvSpPr txBox="1"/>
      </xdr:nvSpPr>
      <xdr:spPr>
        <a:xfrm>
          <a:off x="4686300" y="164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85,561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96501</xdr:rowOff>
    </xdr:from>
    <xdr:to>
      <xdr:col>5</xdr:col>
      <xdr:colOff>409575</xdr:colOff>
      <xdr:row>97</xdr:row>
      <xdr:rowOff>26651</xdr:rowOff>
    </xdr:to>
    <xdr:sp macro="" textlink="">
      <xdr:nvSpPr>
        <xdr:cNvPr id="253" name="円/楕円 252"/>
        <xdr:cNvSpPr/>
      </xdr:nvSpPr>
      <xdr:spPr>
        <a:xfrm>
          <a:off x="3746500" y="165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17778</xdr:rowOff>
    </xdr:from>
    <xdr:ext cx="534377" cy="259045"/>
    <xdr:sp macro="" textlink="">
      <xdr:nvSpPr>
        <xdr:cNvPr id="254" name="テキスト ボックス 253"/>
        <xdr:cNvSpPr txBox="1"/>
      </xdr:nvSpPr>
      <xdr:spPr>
        <a:xfrm>
          <a:off x="3530111" y="166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12681</xdr:rowOff>
    </xdr:from>
    <xdr:to>
      <xdr:col>4</xdr:col>
      <xdr:colOff>206375</xdr:colOff>
      <xdr:row>97</xdr:row>
      <xdr:rowOff>114281</xdr:rowOff>
    </xdr:to>
    <xdr:sp macro="" textlink="">
      <xdr:nvSpPr>
        <xdr:cNvPr id="255" name="円/楕円 254"/>
        <xdr:cNvSpPr/>
      </xdr:nvSpPr>
      <xdr:spPr>
        <a:xfrm>
          <a:off x="2857500" y="166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105408</xdr:rowOff>
    </xdr:from>
    <xdr:ext cx="534377" cy="259045"/>
    <xdr:sp macro="" textlink="">
      <xdr:nvSpPr>
        <xdr:cNvPr id="256" name="テキスト ボックス 255"/>
        <xdr:cNvSpPr txBox="1"/>
      </xdr:nvSpPr>
      <xdr:spPr>
        <a:xfrm>
          <a:off x="2641111" y="167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109665</xdr:rowOff>
    </xdr:from>
    <xdr:to>
      <xdr:col>3</xdr:col>
      <xdr:colOff>3175</xdr:colOff>
      <xdr:row>98</xdr:row>
      <xdr:rowOff>39815</xdr:rowOff>
    </xdr:to>
    <xdr:sp macro="" textlink="">
      <xdr:nvSpPr>
        <xdr:cNvPr id="257" name="円/楕円 256"/>
        <xdr:cNvSpPr/>
      </xdr:nvSpPr>
      <xdr:spPr>
        <a:xfrm>
          <a:off x="1968500" y="167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30942</xdr:rowOff>
    </xdr:from>
    <xdr:ext cx="534377" cy="259045"/>
    <xdr:sp macro="" textlink="">
      <xdr:nvSpPr>
        <xdr:cNvPr id="258" name="テキスト ボックス 257"/>
        <xdr:cNvSpPr txBox="1"/>
      </xdr:nvSpPr>
      <xdr:spPr>
        <a:xfrm>
          <a:off x="1752111" y="168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133438</xdr:rowOff>
    </xdr:from>
    <xdr:to>
      <xdr:col>1</xdr:col>
      <xdr:colOff>485775</xdr:colOff>
      <xdr:row>98</xdr:row>
      <xdr:rowOff>63588</xdr:rowOff>
    </xdr:to>
    <xdr:sp macro="" textlink="">
      <xdr:nvSpPr>
        <xdr:cNvPr id="259" name="円/楕円 258"/>
        <xdr:cNvSpPr/>
      </xdr:nvSpPr>
      <xdr:spPr>
        <a:xfrm>
          <a:off x="1079500" y="167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54715</xdr:rowOff>
    </xdr:from>
    <xdr:ext cx="534377" cy="259045"/>
    <xdr:sp macro="" textlink="">
      <xdr:nvSpPr>
        <xdr:cNvPr id="260" name="テキスト ボックス 259"/>
        <xdr:cNvSpPr txBox="1"/>
      </xdr:nvSpPr>
      <xdr:spPr>
        <a:xfrm>
          <a:off x="863111" y="1685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8179</xdr:rowOff>
    </xdr:from>
    <xdr:to>
      <xdr:col>15</xdr:col>
      <xdr:colOff>180975</xdr:colOff>
      <xdr:row>36</xdr:row>
      <xdr:rowOff>10160</xdr:rowOff>
    </xdr:to>
    <xdr:cxnSp macro="">
      <xdr:nvCxnSpPr>
        <xdr:cNvPr id="289" name="直線コネクタ 288"/>
        <xdr:cNvCxnSpPr/>
      </xdr:nvCxnSpPr>
      <xdr:spPr>
        <a:xfrm>
          <a:off x="9639300" y="6180379"/>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71082</xdr:rowOff>
    </xdr:from>
    <xdr:to>
      <xdr:col>14</xdr:col>
      <xdr:colOff>28575</xdr:colOff>
      <xdr:row>36</xdr:row>
      <xdr:rowOff>8179</xdr:rowOff>
    </xdr:to>
    <xdr:cxnSp macro="">
      <xdr:nvCxnSpPr>
        <xdr:cNvPr id="292" name="直線コネクタ 291"/>
        <xdr:cNvCxnSpPr/>
      </xdr:nvCxnSpPr>
      <xdr:spPr>
        <a:xfrm>
          <a:off x="8750300" y="6071832"/>
          <a:ext cx="889000" cy="10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71082</xdr:rowOff>
    </xdr:from>
    <xdr:to>
      <xdr:col>12</xdr:col>
      <xdr:colOff>511175</xdr:colOff>
      <xdr:row>36</xdr:row>
      <xdr:rowOff>15018</xdr:rowOff>
    </xdr:to>
    <xdr:cxnSp macro="">
      <xdr:nvCxnSpPr>
        <xdr:cNvPr id="295" name="直線コネクタ 294"/>
        <xdr:cNvCxnSpPr/>
      </xdr:nvCxnSpPr>
      <xdr:spPr>
        <a:xfrm flipV="1">
          <a:off x="7861300" y="6071832"/>
          <a:ext cx="889000" cy="11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61441</xdr:rowOff>
    </xdr:from>
    <xdr:ext cx="534377" cy="259045"/>
    <xdr:sp macro="" textlink="">
      <xdr:nvSpPr>
        <xdr:cNvPr id="297" name="テキスト ボックス 296"/>
        <xdr:cNvSpPr txBox="1"/>
      </xdr:nvSpPr>
      <xdr:spPr>
        <a:xfrm>
          <a:off x="8483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15018</xdr:rowOff>
    </xdr:from>
    <xdr:to>
      <xdr:col>11</xdr:col>
      <xdr:colOff>307975</xdr:colOff>
      <xdr:row>36</xdr:row>
      <xdr:rowOff>36354</xdr:rowOff>
    </xdr:to>
    <xdr:cxnSp macro="">
      <xdr:nvCxnSpPr>
        <xdr:cNvPr id="298" name="直線コネクタ 297"/>
        <xdr:cNvCxnSpPr/>
      </xdr:nvCxnSpPr>
      <xdr:spPr>
        <a:xfrm flipV="1">
          <a:off x="6972300" y="618721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80091</xdr:rowOff>
    </xdr:from>
    <xdr:ext cx="534377" cy="259045"/>
    <xdr:sp macro="" textlink="">
      <xdr:nvSpPr>
        <xdr:cNvPr id="302" name="テキスト ボックス 301"/>
        <xdr:cNvSpPr txBox="1"/>
      </xdr:nvSpPr>
      <xdr:spPr>
        <a:xfrm>
          <a:off x="6705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130810</xdr:rowOff>
    </xdr:from>
    <xdr:to>
      <xdr:col>15</xdr:col>
      <xdr:colOff>231775</xdr:colOff>
      <xdr:row>36</xdr:row>
      <xdr:rowOff>60960</xdr:rowOff>
    </xdr:to>
    <xdr:sp macro="" textlink="">
      <xdr:nvSpPr>
        <xdr:cNvPr id="308" name="円/楕円 307"/>
        <xdr:cNvSpPr/>
      </xdr:nvSpPr>
      <xdr:spPr>
        <a:xfrm>
          <a:off x="104267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109237</xdr:rowOff>
    </xdr:from>
    <xdr:ext cx="534377" cy="259045"/>
    <xdr:sp macro="" textlink="">
      <xdr:nvSpPr>
        <xdr:cNvPr id="309" name="補助費等該当値テキスト"/>
        <xdr:cNvSpPr txBox="1"/>
      </xdr:nvSpPr>
      <xdr:spPr>
        <a:xfrm>
          <a:off x="10528300" y="61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28,800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128829</xdr:rowOff>
    </xdr:from>
    <xdr:to>
      <xdr:col>14</xdr:col>
      <xdr:colOff>79375</xdr:colOff>
      <xdr:row>36</xdr:row>
      <xdr:rowOff>58979</xdr:rowOff>
    </xdr:to>
    <xdr:sp macro="" textlink="">
      <xdr:nvSpPr>
        <xdr:cNvPr id="310" name="円/楕円 309"/>
        <xdr:cNvSpPr/>
      </xdr:nvSpPr>
      <xdr:spPr>
        <a:xfrm>
          <a:off x="9588500" y="6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50106</xdr:rowOff>
    </xdr:from>
    <xdr:ext cx="534377" cy="259045"/>
    <xdr:sp macro="" textlink="">
      <xdr:nvSpPr>
        <xdr:cNvPr id="311" name="テキスト ボックス 310"/>
        <xdr:cNvSpPr txBox="1"/>
      </xdr:nvSpPr>
      <xdr:spPr>
        <a:xfrm>
          <a:off x="9372111" y="622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20282</xdr:rowOff>
    </xdr:from>
    <xdr:to>
      <xdr:col>12</xdr:col>
      <xdr:colOff>561975</xdr:colOff>
      <xdr:row>35</xdr:row>
      <xdr:rowOff>121882</xdr:rowOff>
    </xdr:to>
    <xdr:sp macro="" textlink="">
      <xdr:nvSpPr>
        <xdr:cNvPr id="312" name="円/楕円 311"/>
        <xdr:cNvSpPr/>
      </xdr:nvSpPr>
      <xdr:spPr>
        <a:xfrm>
          <a:off x="8699500" y="602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138409</xdr:rowOff>
    </xdr:from>
    <xdr:ext cx="534377" cy="259045"/>
    <xdr:sp macro="" textlink="">
      <xdr:nvSpPr>
        <xdr:cNvPr id="313" name="テキスト ボックス 312"/>
        <xdr:cNvSpPr txBox="1"/>
      </xdr:nvSpPr>
      <xdr:spPr>
        <a:xfrm>
          <a:off x="8483111" y="579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135668</xdr:rowOff>
    </xdr:from>
    <xdr:to>
      <xdr:col>11</xdr:col>
      <xdr:colOff>358775</xdr:colOff>
      <xdr:row>36</xdr:row>
      <xdr:rowOff>65818</xdr:rowOff>
    </xdr:to>
    <xdr:sp macro="" textlink="">
      <xdr:nvSpPr>
        <xdr:cNvPr id="314" name="円/楕円 313"/>
        <xdr:cNvSpPr/>
      </xdr:nvSpPr>
      <xdr:spPr>
        <a:xfrm>
          <a:off x="7810500" y="61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56945</xdr:rowOff>
    </xdr:from>
    <xdr:ext cx="534377" cy="259045"/>
    <xdr:sp macro="" textlink="">
      <xdr:nvSpPr>
        <xdr:cNvPr id="315" name="テキスト ボックス 314"/>
        <xdr:cNvSpPr txBox="1"/>
      </xdr:nvSpPr>
      <xdr:spPr>
        <a:xfrm>
          <a:off x="7594111" y="622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157004</xdr:rowOff>
    </xdr:from>
    <xdr:to>
      <xdr:col>10</xdr:col>
      <xdr:colOff>155575</xdr:colOff>
      <xdr:row>36</xdr:row>
      <xdr:rowOff>87154</xdr:rowOff>
    </xdr:to>
    <xdr:sp macro="" textlink="">
      <xdr:nvSpPr>
        <xdr:cNvPr id="316" name="円/楕円 315"/>
        <xdr:cNvSpPr/>
      </xdr:nvSpPr>
      <xdr:spPr>
        <a:xfrm>
          <a:off x="6921500" y="615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103681</xdr:rowOff>
    </xdr:from>
    <xdr:ext cx="534377" cy="259045"/>
    <xdr:sp macro="" textlink="">
      <xdr:nvSpPr>
        <xdr:cNvPr id="317" name="テキスト ボックス 316"/>
        <xdr:cNvSpPr txBox="1"/>
      </xdr:nvSpPr>
      <xdr:spPr>
        <a:xfrm>
          <a:off x="6705111" y="59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111778</xdr:rowOff>
    </xdr:from>
    <xdr:to>
      <xdr:col>15</xdr:col>
      <xdr:colOff>180975</xdr:colOff>
      <xdr:row>55</xdr:row>
      <xdr:rowOff>159735</xdr:rowOff>
    </xdr:to>
    <xdr:cxnSp macro="">
      <xdr:nvCxnSpPr>
        <xdr:cNvPr id="349" name="直線コネクタ 348"/>
        <xdr:cNvCxnSpPr/>
      </xdr:nvCxnSpPr>
      <xdr:spPr>
        <a:xfrm flipV="1">
          <a:off x="9639300" y="9541528"/>
          <a:ext cx="838200" cy="4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690</xdr:rowOff>
    </xdr:from>
    <xdr:ext cx="534377" cy="259045"/>
    <xdr:sp macro="" textlink="">
      <xdr:nvSpPr>
        <xdr:cNvPr id="350" name="普通建設事業費平均値テキスト"/>
        <xdr:cNvSpPr txBox="1"/>
      </xdr:nvSpPr>
      <xdr:spPr>
        <a:xfrm>
          <a:off x="10528300" y="97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159735</xdr:rowOff>
    </xdr:from>
    <xdr:to>
      <xdr:col>14</xdr:col>
      <xdr:colOff>28575</xdr:colOff>
      <xdr:row>57</xdr:row>
      <xdr:rowOff>146068</xdr:rowOff>
    </xdr:to>
    <xdr:cxnSp macro="">
      <xdr:nvCxnSpPr>
        <xdr:cNvPr id="352" name="直線コネクタ 351"/>
        <xdr:cNvCxnSpPr/>
      </xdr:nvCxnSpPr>
      <xdr:spPr>
        <a:xfrm flipV="1">
          <a:off x="8750300" y="9589485"/>
          <a:ext cx="889000" cy="32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99103</xdr:rowOff>
    </xdr:from>
    <xdr:ext cx="534377" cy="259045"/>
    <xdr:sp macro="" textlink="">
      <xdr:nvSpPr>
        <xdr:cNvPr id="354" name="テキスト ボックス 353"/>
        <xdr:cNvSpPr txBox="1"/>
      </xdr:nvSpPr>
      <xdr:spPr>
        <a:xfrm>
          <a:off x="9372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16664</xdr:rowOff>
    </xdr:from>
    <xdr:to>
      <xdr:col>12</xdr:col>
      <xdr:colOff>511175</xdr:colOff>
      <xdr:row>57</xdr:row>
      <xdr:rowOff>146068</xdr:rowOff>
    </xdr:to>
    <xdr:cxnSp macro="">
      <xdr:nvCxnSpPr>
        <xdr:cNvPr id="355" name="直線コネクタ 354"/>
        <xdr:cNvCxnSpPr/>
      </xdr:nvCxnSpPr>
      <xdr:spPr>
        <a:xfrm>
          <a:off x="7861300" y="9789314"/>
          <a:ext cx="889000" cy="12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16664</xdr:rowOff>
    </xdr:from>
    <xdr:to>
      <xdr:col>11</xdr:col>
      <xdr:colOff>307975</xdr:colOff>
      <xdr:row>58</xdr:row>
      <xdr:rowOff>19832</xdr:rowOff>
    </xdr:to>
    <xdr:cxnSp macro="">
      <xdr:nvCxnSpPr>
        <xdr:cNvPr id="358" name="直線コネクタ 357"/>
        <xdr:cNvCxnSpPr/>
      </xdr:nvCxnSpPr>
      <xdr:spPr>
        <a:xfrm flipV="1">
          <a:off x="6972300" y="9789314"/>
          <a:ext cx="889000" cy="17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60978</xdr:rowOff>
    </xdr:from>
    <xdr:to>
      <xdr:col>15</xdr:col>
      <xdr:colOff>231775</xdr:colOff>
      <xdr:row>55</xdr:row>
      <xdr:rowOff>162578</xdr:rowOff>
    </xdr:to>
    <xdr:sp macro="" textlink="">
      <xdr:nvSpPr>
        <xdr:cNvPr id="368" name="円/楕円 367"/>
        <xdr:cNvSpPr/>
      </xdr:nvSpPr>
      <xdr:spPr>
        <a:xfrm>
          <a:off x="10426700" y="94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83855</xdr:rowOff>
    </xdr:from>
    <xdr:ext cx="534377" cy="259045"/>
    <xdr:sp macro="" textlink="">
      <xdr:nvSpPr>
        <xdr:cNvPr id="369" name="普通建設事業費該当値テキスト"/>
        <xdr:cNvSpPr txBox="1"/>
      </xdr:nvSpPr>
      <xdr:spPr>
        <a:xfrm>
          <a:off x="10528300" y="93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61,210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108935</xdr:rowOff>
    </xdr:from>
    <xdr:to>
      <xdr:col>14</xdr:col>
      <xdr:colOff>79375</xdr:colOff>
      <xdr:row>56</xdr:row>
      <xdr:rowOff>39085</xdr:rowOff>
    </xdr:to>
    <xdr:sp macro="" textlink="">
      <xdr:nvSpPr>
        <xdr:cNvPr id="370" name="円/楕円 369"/>
        <xdr:cNvSpPr/>
      </xdr:nvSpPr>
      <xdr:spPr>
        <a:xfrm>
          <a:off x="9588500" y="95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55612</xdr:rowOff>
    </xdr:from>
    <xdr:ext cx="534377" cy="259045"/>
    <xdr:sp macro="" textlink="">
      <xdr:nvSpPr>
        <xdr:cNvPr id="371" name="テキスト ボックス 370"/>
        <xdr:cNvSpPr txBox="1"/>
      </xdr:nvSpPr>
      <xdr:spPr>
        <a:xfrm>
          <a:off x="9372111" y="93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95268</xdr:rowOff>
    </xdr:from>
    <xdr:to>
      <xdr:col>12</xdr:col>
      <xdr:colOff>561975</xdr:colOff>
      <xdr:row>58</xdr:row>
      <xdr:rowOff>25418</xdr:rowOff>
    </xdr:to>
    <xdr:sp macro="" textlink="">
      <xdr:nvSpPr>
        <xdr:cNvPr id="372" name="円/楕円 371"/>
        <xdr:cNvSpPr/>
      </xdr:nvSpPr>
      <xdr:spPr>
        <a:xfrm>
          <a:off x="8699500" y="98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16545</xdr:rowOff>
    </xdr:from>
    <xdr:ext cx="534377" cy="259045"/>
    <xdr:sp macro="" textlink="">
      <xdr:nvSpPr>
        <xdr:cNvPr id="373" name="テキスト ボックス 372"/>
        <xdr:cNvSpPr txBox="1"/>
      </xdr:nvSpPr>
      <xdr:spPr>
        <a:xfrm>
          <a:off x="8483111" y="99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137314</xdr:rowOff>
    </xdr:from>
    <xdr:to>
      <xdr:col>11</xdr:col>
      <xdr:colOff>358775</xdr:colOff>
      <xdr:row>57</xdr:row>
      <xdr:rowOff>67464</xdr:rowOff>
    </xdr:to>
    <xdr:sp macro="" textlink="">
      <xdr:nvSpPr>
        <xdr:cNvPr id="374" name="円/楕円 373"/>
        <xdr:cNvSpPr/>
      </xdr:nvSpPr>
      <xdr:spPr>
        <a:xfrm>
          <a:off x="7810500" y="973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83991</xdr:rowOff>
    </xdr:from>
    <xdr:ext cx="534377" cy="259045"/>
    <xdr:sp macro="" textlink="">
      <xdr:nvSpPr>
        <xdr:cNvPr id="375" name="テキスト ボックス 374"/>
        <xdr:cNvSpPr txBox="1"/>
      </xdr:nvSpPr>
      <xdr:spPr>
        <a:xfrm>
          <a:off x="7594111" y="95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140482</xdr:rowOff>
    </xdr:from>
    <xdr:to>
      <xdr:col>10</xdr:col>
      <xdr:colOff>155575</xdr:colOff>
      <xdr:row>58</xdr:row>
      <xdr:rowOff>70632</xdr:rowOff>
    </xdr:to>
    <xdr:sp macro="" textlink="">
      <xdr:nvSpPr>
        <xdr:cNvPr id="376" name="円/楕円 375"/>
        <xdr:cNvSpPr/>
      </xdr:nvSpPr>
      <xdr:spPr>
        <a:xfrm>
          <a:off x="6921500" y="99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61759</xdr:rowOff>
    </xdr:from>
    <xdr:ext cx="534377" cy="259045"/>
    <xdr:sp macro="" textlink="">
      <xdr:nvSpPr>
        <xdr:cNvPr id="377" name="テキスト ボックス 376"/>
        <xdr:cNvSpPr txBox="1"/>
      </xdr:nvSpPr>
      <xdr:spPr>
        <a:xfrm>
          <a:off x="6705111" y="100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119256</xdr:rowOff>
    </xdr:from>
    <xdr:to>
      <xdr:col>15</xdr:col>
      <xdr:colOff>180340</xdr:colOff>
      <xdr:row>79</xdr:row>
      <xdr:rowOff>92151</xdr:rowOff>
    </xdr:to>
    <xdr:cxnSp macro="">
      <xdr:nvCxnSpPr>
        <xdr:cNvPr id="403" name="直線コネクタ 402"/>
        <xdr:cNvCxnSpPr/>
      </xdr:nvCxnSpPr>
      <xdr:spPr>
        <a:xfrm flipV="1">
          <a:off x="10475595" y="12292206"/>
          <a:ext cx="1270" cy="1344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95978</xdr:rowOff>
    </xdr:from>
    <xdr:ext cx="378565" cy="259045"/>
    <xdr:sp macro="" textlink="">
      <xdr:nvSpPr>
        <xdr:cNvPr id="404" name="普通建設事業費 （ うち新規整備　）最小値テキスト"/>
        <xdr:cNvSpPr txBox="1"/>
      </xdr:nvSpPr>
      <xdr:spPr>
        <a:xfrm>
          <a:off x="10528300" y="13640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92151</xdr:rowOff>
    </xdr:from>
    <xdr:to>
      <xdr:col>15</xdr:col>
      <xdr:colOff>269875</xdr:colOff>
      <xdr:row>79</xdr:row>
      <xdr:rowOff>92151</xdr:rowOff>
    </xdr:to>
    <xdr:cxnSp macro="">
      <xdr:nvCxnSpPr>
        <xdr:cNvPr id="405" name="直線コネクタ 404"/>
        <xdr:cNvCxnSpPr/>
      </xdr:nvCxnSpPr>
      <xdr:spPr>
        <a:xfrm>
          <a:off x="10388600" y="13636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65933</xdr:rowOff>
    </xdr:from>
    <xdr:ext cx="534377" cy="259045"/>
    <xdr:sp macro="" textlink="">
      <xdr:nvSpPr>
        <xdr:cNvPr id="406" name="普通建設事業費 （ うち新規整備　）最大値テキスト"/>
        <xdr:cNvSpPr txBox="1"/>
      </xdr:nvSpPr>
      <xdr:spPr>
        <a:xfrm>
          <a:off x="10528300" y="1206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71</xdr:row>
      <xdr:rowOff>119256</xdr:rowOff>
    </xdr:from>
    <xdr:to>
      <xdr:col>15</xdr:col>
      <xdr:colOff>269875</xdr:colOff>
      <xdr:row>71</xdr:row>
      <xdr:rowOff>119256</xdr:rowOff>
    </xdr:to>
    <xdr:cxnSp macro="">
      <xdr:nvCxnSpPr>
        <xdr:cNvPr id="407" name="直線コネクタ 406"/>
        <xdr:cNvCxnSpPr/>
      </xdr:nvCxnSpPr>
      <xdr:spPr>
        <a:xfrm>
          <a:off x="10388600" y="122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150706</xdr:rowOff>
    </xdr:from>
    <xdr:to>
      <xdr:col>15</xdr:col>
      <xdr:colOff>180975</xdr:colOff>
      <xdr:row>72</xdr:row>
      <xdr:rowOff>54857</xdr:rowOff>
    </xdr:to>
    <xdr:cxnSp macro="">
      <xdr:nvCxnSpPr>
        <xdr:cNvPr id="408" name="直線コネクタ 407"/>
        <xdr:cNvCxnSpPr/>
      </xdr:nvCxnSpPr>
      <xdr:spPr>
        <a:xfrm>
          <a:off x="9639300" y="12152206"/>
          <a:ext cx="838200" cy="24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122615</xdr:rowOff>
    </xdr:from>
    <xdr:ext cx="534377" cy="259045"/>
    <xdr:sp macro="" textlink="">
      <xdr:nvSpPr>
        <xdr:cNvPr id="409" name="普通建設事業費 （ うち新規整備　）平均値テキスト"/>
        <xdr:cNvSpPr txBox="1"/>
      </xdr:nvSpPr>
      <xdr:spPr>
        <a:xfrm>
          <a:off x="10528300" y="131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144188</xdr:rowOff>
    </xdr:from>
    <xdr:to>
      <xdr:col>15</xdr:col>
      <xdr:colOff>231775</xdr:colOff>
      <xdr:row>77</xdr:row>
      <xdr:rowOff>74338</xdr:rowOff>
    </xdr:to>
    <xdr:sp macro="" textlink="">
      <xdr:nvSpPr>
        <xdr:cNvPr id="410" name="フローチャート : 判断 409"/>
        <xdr:cNvSpPr/>
      </xdr:nvSpPr>
      <xdr:spPr>
        <a:xfrm>
          <a:off x="104267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150706</xdr:rowOff>
    </xdr:from>
    <xdr:to>
      <xdr:col>14</xdr:col>
      <xdr:colOff>28575</xdr:colOff>
      <xdr:row>77</xdr:row>
      <xdr:rowOff>26184</xdr:rowOff>
    </xdr:to>
    <xdr:cxnSp macro="">
      <xdr:nvCxnSpPr>
        <xdr:cNvPr id="411" name="直線コネクタ 410"/>
        <xdr:cNvCxnSpPr/>
      </xdr:nvCxnSpPr>
      <xdr:spPr>
        <a:xfrm flipV="1">
          <a:off x="8750300" y="12152206"/>
          <a:ext cx="889000" cy="10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22999</xdr:rowOff>
    </xdr:from>
    <xdr:to>
      <xdr:col>14</xdr:col>
      <xdr:colOff>79375</xdr:colOff>
      <xdr:row>76</xdr:row>
      <xdr:rowOff>124599</xdr:rowOff>
    </xdr:to>
    <xdr:sp macro="" textlink="">
      <xdr:nvSpPr>
        <xdr:cNvPr id="412" name="フローチャート : 判断 411"/>
        <xdr:cNvSpPr/>
      </xdr:nvSpPr>
      <xdr:spPr>
        <a:xfrm>
          <a:off x="9588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115726</xdr:rowOff>
    </xdr:from>
    <xdr:ext cx="534377" cy="259045"/>
    <xdr:sp macro="" textlink="">
      <xdr:nvSpPr>
        <xdr:cNvPr id="413" name="テキスト ボックス 412"/>
        <xdr:cNvSpPr txBox="1"/>
      </xdr:nvSpPr>
      <xdr:spPr>
        <a:xfrm>
          <a:off x="9372111" y="1314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106469</xdr:rowOff>
    </xdr:from>
    <xdr:to>
      <xdr:col>12</xdr:col>
      <xdr:colOff>561975</xdr:colOff>
      <xdr:row>77</xdr:row>
      <xdr:rowOff>36619</xdr:rowOff>
    </xdr:to>
    <xdr:sp macro="" textlink="">
      <xdr:nvSpPr>
        <xdr:cNvPr id="414" name="フローチャート : 判断 413"/>
        <xdr:cNvSpPr/>
      </xdr:nvSpPr>
      <xdr:spPr>
        <a:xfrm>
          <a:off x="8699500" y="1313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53146</xdr:rowOff>
    </xdr:from>
    <xdr:ext cx="534377" cy="259045"/>
    <xdr:sp macro="" textlink="">
      <xdr:nvSpPr>
        <xdr:cNvPr id="415" name="テキスト ボックス 414"/>
        <xdr:cNvSpPr txBox="1"/>
      </xdr:nvSpPr>
      <xdr:spPr>
        <a:xfrm>
          <a:off x="8483111" y="1291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4057</xdr:rowOff>
    </xdr:from>
    <xdr:to>
      <xdr:col>15</xdr:col>
      <xdr:colOff>231775</xdr:colOff>
      <xdr:row>72</xdr:row>
      <xdr:rowOff>105657</xdr:rowOff>
    </xdr:to>
    <xdr:sp macro="" textlink="">
      <xdr:nvSpPr>
        <xdr:cNvPr id="421" name="円/楕円 420"/>
        <xdr:cNvSpPr/>
      </xdr:nvSpPr>
      <xdr:spPr>
        <a:xfrm>
          <a:off x="10426700" y="123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90434</xdr:rowOff>
    </xdr:from>
    <xdr:ext cx="534377" cy="259045"/>
    <xdr:sp macro="" textlink="">
      <xdr:nvSpPr>
        <xdr:cNvPr id="422" name="普通建設事業費 （ うち新規整備　）該当値テキスト"/>
        <xdr:cNvSpPr txBox="1"/>
      </xdr:nvSpPr>
      <xdr:spPr>
        <a:xfrm>
          <a:off x="10528300" y="1226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38,098</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99906</xdr:rowOff>
    </xdr:from>
    <xdr:to>
      <xdr:col>14</xdr:col>
      <xdr:colOff>79375</xdr:colOff>
      <xdr:row>71</xdr:row>
      <xdr:rowOff>30056</xdr:rowOff>
    </xdr:to>
    <xdr:sp macro="" textlink="">
      <xdr:nvSpPr>
        <xdr:cNvPr id="423" name="円/楕円 422"/>
        <xdr:cNvSpPr/>
      </xdr:nvSpPr>
      <xdr:spPr>
        <a:xfrm>
          <a:off x="9588500" y="1210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46583</xdr:rowOff>
    </xdr:from>
    <xdr:ext cx="534377" cy="259045"/>
    <xdr:sp macro="" textlink="">
      <xdr:nvSpPr>
        <xdr:cNvPr id="424" name="テキスト ボックス 423"/>
        <xdr:cNvSpPr txBox="1"/>
      </xdr:nvSpPr>
      <xdr:spPr>
        <a:xfrm>
          <a:off x="9372111" y="1187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146834</xdr:rowOff>
    </xdr:from>
    <xdr:to>
      <xdr:col>12</xdr:col>
      <xdr:colOff>561975</xdr:colOff>
      <xdr:row>77</xdr:row>
      <xdr:rowOff>76984</xdr:rowOff>
    </xdr:to>
    <xdr:sp macro="" textlink="">
      <xdr:nvSpPr>
        <xdr:cNvPr id="425" name="円/楕円 424"/>
        <xdr:cNvSpPr/>
      </xdr:nvSpPr>
      <xdr:spPr>
        <a:xfrm>
          <a:off x="8699500" y="1317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68111</xdr:rowOff>
    </xdr:from>
    <xdr:ext cx="534377" cy="259045"/>
    <xdr:sp macro="" textlink="">
      <xdr:nvSpPr>
        <xdr:cNvPr id="426" name="テキスト ボックス 425"/>
        <xdr:cNvSpPr txBox="1"/>
      </xdr:nvSpPr>
      <xdr:spPr>
        <a:xfrm>
          <a:off x="8483111" y="1326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50" name="直線コネクタ 449"/>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51"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2" name="直線コネクタ 451"/>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3"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4" name="直線コネクタ 453"/>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33744</xdr:rowOff>
    </xdr:from>
    <xdr:to>
      <xdr:col>15</xdr:col>
      <xdr:colOff>180975</xdr:colOff>
      <xdr:row>98</xdr:row>
      <xdr:rowOff>108344</xdr:rowOff>
    </xdr:to>
    <xdr:cxnSp macro="">
      <xdr:nvCxnSpPr>
        <xdr:cNvPr id="455" name="直線コネクタ 454"/>
        <xdr:cNvCxnSpPr/>
      </xdr:nvCxnSpPr>
      <xdr:spPr>
        <a:xfrm flipV="1">
          <a:off x="9639300" y="16664394"/>
          <a:ext cx="838200" cy="2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6"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7" name="フローチャート : 判断 456"/>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38258</xdr:rowOff>
    </xdr:from>
    <xdr:to>
      <xdr:col>14</xdr:col>
      <xdr:colOff>28575</xdr:colOff>
      <xdr:row>98</xdr:row>
      <xdr:rowOff>108344</xdr:rowOff>
    </xdr:to>
    <xdr:cxnSp macro="">
      <xdr:nvCxnSpPr>
        <xdr:cNvPr id="458" name="直線コネクタ 457"/>
        <xdr:cNvCxnSpPr/>
      </xdr:nvCxnSpPr>
      <xdr:spPr>
        <a:xfrm>
          <a:off x="8750300" y="16840358"/>
          <a:ext cx="889000" cy="7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9" name="フローチャート : 判断 458"/>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60" name="テキスト ボックス 459"/>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61" name="フローチャート : 判断 460"/>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2" name="テキスト ボックス 461"/>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154394</xdr:rowOff>
    </xdr:from>
    <xdr:to>
      <xdr:col>15</xdr:col>
      <xdr:colOff>231775</xdr:colOff>
      <xdr:row>97</xdr:row>
      <xdr:rowOff>84544</xdr:rowOff>
    </xdr:to>
    <xdr:sp macro="" textlink="">
      <xdr:nvSpPr>
        <xdr:cNvPr id="468" name="円/楕円 467"/>
        <xdr:cNvSpPr/>
      </xdr:nvSpPr>
      <xdr:spPr>
        <a:xfrm>
          <a:off x="10426700" y="166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132821</xdr:rowOff>
    </xdr:from>
    <xdr:ext cx="534377" cy="259045"/>
    <xdr:sp macro="" textlink="">
      <xdr:nvSpPr>
        <xdr:cNvPr id="469" name="普通建設事業費 （ うち更新整備　）該当値テキスト"/>
        <xdr:cNvSpPr txBox="1"/>
      </xdr:nvSpPr>
      <xdr:spPr>
        <a:xfrm>
          <a:off x="10528300" y="1659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57544</xdr:rowOff>
    </xdr:from>
    <xdr:to>
      <xdr:col>14</xdr:col>
      <xdr:colOff>79375</xdr:colOff>
      <xdr:row>98</xdr:row>
      <xdr:rowOff>159144</xdr:rowOff>
    </xdr:to>
    <xdr:sp macro="" textlink="">
      <xdr:nvSpPr>
        <xdr:cNvPr id="470" name="円/楕円 469"/>
        <xdr:cNvSpPr/>
      </xdr:nvSpPr>
      <xdr:spPr>
        <a:xfrm>
          <a:off x="9588500" y="168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150271</xdr:rowOff>
    </xdr:from>
    <xdr:ext cx="469744" cy="259045"/>
    <xdr:sp macro="" textlink="">
      <xdr:nvSpPr>
        <xdr:cNvPr id="471" name="テキスト ボックス 470"/>
        <xdr:cNvSpPr txBox="1"/>
      </xdr:nvSpPr>
      <xdr:spPr>
        <a:xfrm>
          <a:off x="9404427" y="169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158908</xdr:rowOff>
    </xdr:from>
    <xdr:to>
      <xdr:col>12</xdr:col>
      <xdr:colOff>561975</xdr:colOff>
      <xdr:row>98</xdr:row>
      <xdr:rowOff>89058</xdr:rowOff>
    </xdr:to>
    <xdr:sp macro="" textlink="">
      <xdr:nvSpPr>
        <xdr:cNvPr id="472" name="円/楕円 471"/>
        <xdr:cNvSpPr/>
      </xdr:nvSpPr>
      <xdr:spPr>
        <a:xfrm>
          <a:off x="8699500" y="1678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80185</xdr:rowOff>
    </xdr:from>
    <xdr:ext cx="469744" cy="259045"/>
    <xdr:sp macro="" textlink="">
      <xdr:nvSpPr>
        <xdr:cNvPr id="473" name="テキスト ボックス 472"/>
        <xdr:cNvSpPr txBox="1"/>
      </xdr:nvSpPr>
      <xdr:spPr>
        <a:xfrm>
          <a:off x="8515427" y="1688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7" name="テキスト ボックス 486"/>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9" name="テキスト ボックス 488"/>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91" name="テキスト ボックス 490"/>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3" name="テキスト ボックス 492"/>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9" name="直線コネクタ 498"/>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2"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3" name="直線コネクタ 502"/>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5"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6" name="フローチャート : 判断 505"/>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8" name="フローチャート : 判断 507"/>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9" name="テキスト ボックス 508"/>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11" name="フローチャート : 判断 510"/>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2" name="テキスト ボックス 511"/>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4" name="フローチャート : 判断 513"/>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5" name="テキスト ボックス 514"/>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6" name="フローチャート : 判断 515"/>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7" name="テキスト ボックス 516"/>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5" name="円/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6" name="テキスト ボックス 52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7" name="円/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8" name="テキスト ボックス 52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9" name="円/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0" name="テキスト ボックス 52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1" name="円/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2" name="テキスト ボックス 53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5" name="直線コネクタ 604"/>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6"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7" name="直線コネクタ 606"/>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8"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9" name="直線コネクタ 608"/>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99733</xdr:rowOff>
    </xdr:from>
    <xdr:to>
      <xdr:col>23</xdr:col>
      <xdr:colOff>517525</xdr:colOff>
      <xdr:row>75</xdr:row>
      <xdr:rowOff>103981</xdr:rowOff>
    </xdr:to>
    <xdr:cxnSp macro="">
      <xdr:nvCxnSpPr>
        <xdr:cNvPr id="610" name="直線コネクタ 609"/>
        <xdr:cNvCxnSpPr/>
      </xdr:nvCxnSpPr>
      <xdr:spPr>
        <a:xfrm flipV="1">
          <a:off x="15481300" y="12958483"/>
          <a:ext cx="8382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11" name="公債費平均値テキスト"/>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2" name="フローチャート : 判断 611"/>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159455</xdr:rowOff>
    </xdr:from>
    <xdr:to>
      <xdr:col>22</xdr:col>
      <xdr:colOff>365125</xdr:colOff>
      <xdr:row>75</xdr:row>
      <xdr:rowOff>103981</xdr:rowOff>
    </xdr:to>
    <xdr:cxnSp macro="">
      <xdr:nvCxnSpPr>
        <xdr:cNvPr id="613" name="直線コネクタ 612"/>
        <xdr:cNvCxnSpPr/>
      </xdr:nvCxnSpPr>
      <xdr:spPr>
        <a:xfrm>
          <a:off x="14592300" y="12675305"/>
          <a:ext cx="889000" cy="2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4" name="フローチャート : 判断 613"/>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5" name="テキスト ボックス 614"/>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159455</xdr:rowOff>
    </xdr:from>
    <xdr:to>
      <xdr:col>21</xdr:col>
      <xdr:colOff>161925</xdr:colOff>
      <xdr:row>75</xdr:row>
      <xdr:rowOff>58813</xdr:rowOff>
    </xdr:to>
    <xdr:cxnSp macro="">
      <xdr:nvCxnSpPr>
        <xdr:cNvPr id="616" name="直線コネクタ 615"/>
        <xdr:cNvCxnSpPr/>
      </xdr:nvCxnSpPr>
      <xdr:spPr>
        <a:xfrm flipV="1">
          <a:off x="13703300" y="12675305"/>
          <a:ext cx="889000" cy="2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7" name="フローチャート : 判断 616"/>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99026</xdr:rowOff>
    </xdr:from>
    <xdr:ext cx="534377" cy="259045"/>
    <xdr:sp macro="" textlink="">
      <xdr:nvSpPr>
        <xdr:cNvPr id="618" name="テキスト ボックス 617"/>
        <xdr:cNvSpPr txBox="1"/>
      </xdr:nvSpPr>
      <xdr:spPr>
        <a:xfrm>
          <a:off x="14325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58813</xdr:rowOff>
    </xdr:from>
    <xdr:to>
      <xdr:col>19</xdr:col>
      <xdr:colOff>644525</xdr:colOff>
      <xdr:row>75</xdr:row>
      <xdr:rowOff>61957</xdr:rowOff>
    </xdr:to>
    <xdr:cxnSp macro="">
      <xdr:nvCxnSpPr>
        <xdr:cNvPr id="619" name="直線コネクタ 618"/>
        <xdr:cNvCxnSpPr/>
      </xdr:nvCxnSpPr>
      <xdr:spPr>
        <a:xfrm flipV="1">
          <a:off x="12814300" y="12917563"/>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20" name="フローチャート : 判断 619"/>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21" name="テキスト ボックス 620"/>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2" name="フローチャート : 判断 621"/>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104627</xdr:rowOff>
    </xdr:from>
    <xdr:ext cx="534377" cy="259045"/>
    <xdr:sp macro="" textlink="">
      <xdr:nvSpPr>
        <xdr:cNvPr id="623" name="テキスト ボックス 622"/>
        <xdr:cNvSpPr txBox="1"/>
      </xdr:nvSpPr>
      <xdr:spPr>
        <a:xfrm>
          <a:off x="12547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48933</xdr:rowOff>
    </xdr:from>
    <xdr:to>
      <xdr:col>23</xdr:col>
      <xdr:colOff>568325</xdr:colOff>
      <xdr:row>75</xdr:row>
      <xdr:rowOff>150533</xdr:rowOff>
    </xdr:to>
    <xdr:sp macro="" textlink="">
      <xdr:nvSpPr>
        <xdr:cNvPr id="629" name="円/楕円 628"/>
        <xdr:cNvSpPr/>
      </xdr:nvSpPr>
      <xdr:spPr>
        <a:xfrm>
          <a:off x="16268700" y="129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71810</xdr:rowOff>
    </xdr:from>
    <xdr:ext cx="534377" cy="259045"/>
    <xdr:sp macro="" textlink="">
      <xdr:nvSpPr>
        <xdr:cNvPr id="630" name="公債費該当値テキスト"/>
        <xdr:cNvSpPr txBox="1"/>
      </xdr:nvSpPr>
      <xdr:spPr>
        <a:xfrm>
          <a:off x="16370300" y="1275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33,098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53181</xdr:rowOff>
    </xdr:from>
    <xdr:to>
      <xdr:col>22</xdr:col>
      <xdr:colOff>415925</xdr:colOff>
      <xdr:row>75</xdr:row>
      <xdr:rowOff>154781</xdr:rowOff>
    </xdr:to>
    <xdr:sp macro="" textlink="">
      <xdr:nvSpPr>
        <xdr:cNvPr id="631" name="円/楕円 630"/>
        <xdr:cNvSpPr/>
      </xdr:nvSpPr>
      <xdr:spPr>
        <a:xfrm>
          <a:off x="15430500" y="129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145908</xdr:rowOff>
    </xdr:from>
    <xdr:ext cx="534377" cy="259045"/>
    <xdr:sp macro="" textlink="">
      <xdr:nvSpPr>
        <xdr:cNvPr id="632" name="テキスト ボックス 631"/>
        <xdr:cNvSpPr txBox="1"/>
      </xdr:nvSpPr>
      <xdr:spPr>
        <a:xfrm>
          <a:off x="15214111" y="1300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108655</xdr:rowOff>
    </xdr:from>
    <xdr:to>
      <xdr:col>21</xdr:col>
      <xdr:colOff>212725</xdr:colOff>
      <xdr:row>74</xdr:row>
      <xdr:rowOff>38805</xdr:rowOff>
    </xdr:to>
    <xdr:sp macro="" textlink="">
      <xdr:nvSpPr>
        <xdr:cNvPr id="633" name="円/楕円 632"/>
        <xdr:cNvSpPr/>
      </xdr:nvSpPr>
      <xdr:spPr>
        <a:xfrm>
          <a:off x="14541500" y="126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55332</xdr:rowOff>
    </xdr:from>
    <xdr:ext cx="534377" cy="259045"/>
    <xdr:sp macro="" textlink="">
      <xdr:nvSpPr>
        <xdr:cNvPr id="634" name="テキスト ボックス 633"/>
        <xdr:cNvSpPr txBox="1"/>
      </xdr:nvSpPr>
      <xdr:spPr>
        <a:xfrm>
          <a:off x="14325111" y="12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8013</xdr:rowOff>
    </xdr:from>
    <xdr:to>
      <xdr:col>20</xdr:col>
      <xdr:colOff>9525</xdr:colOff>
      <xdr:row>75</xdr:row>
      <xdr:rowOff>109613</xdr:rowOff>
    </xdr:to>
    <xdr:sp macro="" textlink="">
      <xdr:nvSpPr>
        <xdr:cNvPr id="635" name="円/楕円 634"/>
        <xdr:cNvSpPr/>
      </xdr:nvSpPr>
      <xdr:spPr>
        <a:xfrm>
          <a:off x="13652500" y="1286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100740</xdr:rowOff>
    </xdr:from>
    <xdr:ext cx="534377" cy="259045"/>
    <xdr:sp macro="" textlink="">
      <xdr:nvSpPr>
        <xdr:cNvPr id="636" name="テキスト ボックス 635"/>
        <xdr:cNvSpPr txBox="1"/>
      </xdr:nvSpPr>
      <xdr:spPr>
        <a:xfrm>
          <a:off x="13436111" y="1295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11157</xdr:rowOff>
    </xdr:from>
    <xdr:to>
      <xdr:col>18</xdr:col>
      <xdr:colOff>492125</xdr:colOff>
      <xdr:row>75</xdr:row>
      <xdr:rowOff>112757</xdr:rowOff>
    </xdr:to>
    <xdr:sp macro="" textlink="">
      <xdr:nvSpPr>
        <xdr:cNvPr id="637" name="円/楕円 636"/>
        <xdr:cNvSpPr/>
      </xdr:nvSpPr>
      <xdr:spPr>
        <a:xfrm>
          <a:off x="12763500" y="128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129284</xdr:rowOff>
    </xdr:from>
    <xdr:ext cx="534377" cy="259045"/>
    <xdr:sp macro="" textlink="">
      <xdr:nvSpPr>
        <xdr:cNvPr id="638" name="テキスト ボックス 637"/>
        <xdr:cNvSpPr txBox="1"/>
      </xdr:nvSpPr>
      <xdr:spPr>
        <a:xfrm>
          <a:off x="12547111" y="1264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9" name="直線コネクタ 64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0" name="テキスト ボックス 64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1" name="直線コネクタ 65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2" name="テキスト ボックス 651"/>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3" name="直線コネクタ 65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4" name="テキスト ボックス 653"/>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5" name="直線コネクタ 65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6" name="テキスト ボックス 655"/>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7" name="直線コネクタ 65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8" name="テキスト ボックス 65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9" name="直線コネクタ 65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60" name="テキスト ボックス 65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4" name="直線コネクタ 663"/>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5"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6" name="直線コネクタ 665"/>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7"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8" name="直線コネクタ 667"/>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133930</xdr:rowOff>
    </xdr:from>
    <xdr:to>
      <xdr:col>23</xdr:col>
      <xdr:colOff>517525</xdr:colOff>
      <xdr:row>99</xdr:row>
      <xdr:rowOff>13426</xdr:rowOff>
    </xdr:to>
    <xdr:cxnSp macro="">
      <xdr:nvCxnSpPr>
        <xdr:cNvPr id="669" name="直線コネクタ 668"/>
        <xdr:cNvCxnSpPr/>
      </xdr:nvCxnSpPr>
      <xdr:spPr>
        <a:xfrm flipV="1">
          <a:off x="15481300" y="16078780"/>
          <a:ext cx="838200" cy="90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92256</xdr:rowOff>
    </xdr:from>
    <xdr:ext cx="469744" cy="259045"/>
    <xdr:sp macro="" textlink="">
      <xdr:nvSpPr>
        <xdr:cNvPr id="670" name="積立金平均値テキスト"/>
        <xdr:cNvSpPr txBox="1"/>
      </xdr:nvSpPr>
      <xdr:spPr>
        <a:xfrm>
          <a:off x="16370300" y="16380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71" name="フローチャート : 判断 670"/>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113356</xdr:rowOff>
    </xdr:from>
    <xdr:to>
      <xdr:col>22</xdr:col>
      <xdr:colOff>365125</xdr:colOff>
      <xdr:row>99</xdr:row>
      <xdr:rowOff>13426</xdr:rowOff>
    </xdr:to>
    <xdr:cxnSp macro="">
      <xdr:nvCxnSpPr>
        <xdr:cNvPr id="672" name="直線コネクタ 671"/>
        <xdr:cNvCxnSpPr/>
      </xdr:nvCxnSpPr>
      <xdr:spPr>
        <a:xfrm>
          <a:off x="14592300" y="16572556"/>
          <a:ext cx="889000" cy="4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3" name="フローチャート : 判断 672"/>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4" name="テキスト ボックス 673"/>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113356</xdr:rowOff>
    </xdr:from>
    <xdr:to>
      <xdr:col>21</xdr:col>
      <xdr:colOff>161925</xdr:colOff>
      <xdr:row>99</xdr:row>
      <xdr:rowOff>92673</xdr:rowOff>
    </xdr:to>
    <xdr:cxnSp macro="">
      <xdr:nvCxnSpPr>
        <xdr:cNvPr id="675" name="直線コネクタ 674"/>
        <xdr:cNvCxnSpPr/>
      </xdr:nvCxnSpPr>
      <xdr:spPr>
        <a:xfrm flipV="1">
          <a:off x="13703300" y="16572556"/>
          <a:ext cx="889000" cy="49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6" name="フローチャート : 判断 675"/>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7" name="テキスト ボックス 676"/>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87993</xdr:rowOff>
    </xdr:from>
    <xdr:to>
      <xdr:col>19</xdr:col>
      <xdr:colOff>644525</xdr:colOff>
      <xdr:row>99</xdr:row>
      <xdr:rowOff>92673</xdr:rowOff>
    </xdr:to>
    <xdr:cxnSp macro="">
      <xdr:nvCxnSpPr>
        <xdr:cNvPr id="678" name="直線コネクタ 677"/>
        <xdr:cNvCxnSpPr/>
      </xdr:nvCxnSpPr>
      <xdr:spPr>
        <a:xfrm>
          <a:off x="12814300" y="17061543"/>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9" name="フローチャート : 判断 678"/>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80" name="テキスト ボックス 679"/>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81" name="フローチャート : 判断 680"/>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2" name="テキスト ボックス 681"/>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83130</xdr:rowOff>
    </xdr:from>
    <xdr:to>
      <xdr:col>23</xdr:col>
      <xdr:colOff>568325</xdr:colOff>
      <xdr:row>94</xdr:row>
      <xdr:rowOff>13280</xdr:rowOff>
    </xdr:to>
    <xdr:sp macro="" textlink="">
      <xdr:nvSpPr>
        <xdr:cNvPr id="688" name="円/楕円 687"/>
        <xdr:cNvSpPr/>
      </xdr:nvSpPr>
      <xdr:spPr>
        <a:xfrm>
          <a:off x="16268700" y="160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106007</xdr:rowOff>
    </xdr:from>
    <xdr:ext cx="469744" cy="259045"/>
    <xdr:sp macro="" textlink="">
      <xdr:nvSpPr>
        <xdr:cNvPr id="689" name="積立金該当値テキスト"/>
        <xdr:cNvSpPr txBox="1"/>
      </xdr:nvSpPr>
      <xdr:spPr>
        <a:xfrm>
          <a:off x="16370300" y="158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134076</xdr:rowOff>
    </xdr:from>
    <xdr:to>
      <xdr:col>22</xdr:col>
      <xdr:colOff>415925</xdr:colOff>
      <xdr:row>99</xdr:row>
      <xdr:rowOff>64226</xdr:rowOff>
    </xdr:to>
    <xdr:sp macro="" textlink="">
      <xdr:nvSpPr>
        <xdr:cNvPr id="690" name="円/楕円 689"/>
        <xdr:cNvSpPr/>
      </xdr:nvSpPr>
      <xdr:spPr>
        <a:xfrm>
          <a:off x="15430500" y="169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55353</xdr:rowOff>
    </xdr:from>
    <xdr:ext cx="378565" cy="259045"/>
    <xdr:sp macro="" textlink="">
      <xdr:nvSpPr>
        <xdr:cNvPr id="691" name="テキスト ボックス 690"/>
        <xdr:cNvSpPr txBox="1"/>
      </xdr:nvSpPr>
      <xdr:spPr>
        <a:xfrm>
          <a:off x="15292017" y="17028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62556</xdr:rowOff>
    </xdr:from>
    <xdr:to>
      <xdr:col>21</xdr:col>
      <xdr:colOff>212725</xdr:colOff>
      <xdr:row>96</xdr:row>
      <xdr:rowOff>164156</xdr:rowOff>
    </xdr:to>
    <xdr:sp macro="" textlink="">
      <xdr:nvSpPr>
        <xdr:cNvPr id="692" name="円/楕円 691"/>
        <xdr:cNvSpPr/>
      </xdr:nvSpPr>
      <xdr:spPr>
        <a:xfrm>
          <a:off x="14541500" y="165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155283</xdr:rowOff>
    </xdr:from>
    <xdr:ext cx="469744" cy="259045"/>
    <xdr:sp macro="" textlink="">
      <xdr:nvSpPr>
        <xdr:cNvPr id="693" name="テキスト ボックス 692"/>
        <xdr:cNvSpPr txBox="1"/>
      </xdr:nvSpPr>
      <xdr:spPr>
        <a:xfrm>
          <a:off x="14357427" y="166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41873</xdr:rowOff>
    </xdr:from>
    <xdr:to>
      <xdr:col>20</xdr:col>
      <xdr:colOff>9525</xdr:colOff>
      <xdr:row>99</xdr:row>
      <xdr:rowOff>143473</xdr:rowOff>
    </xdr:to>
    <xdr:sp macro="" textlink="">
      <xdr:nvSpPr>
        <xdr:cNvPr id="694" name="円/楕円 693"/>
        <xdr:cNvSpPr/>
      </xdr:nvSpPr>
      <xdr:spPr>
        <a:xfrm>
          <a:off x="13652500" y="170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134600</xdr:rowOff>
    </xdr:from>
    <xdr:ext cx="313932" cy="259045"/>
    <xdr:sp macro="" textlink="">
      <xdr:nvSpPr>
        <xdr:cNvPr id="695" name="テキスト ボックス 694"/>
        <xdr:cNvSpPr txBox="1"/>
      </xdr:nvSpPr>
      <xdr:spPr>
        <a:xfrm>
          <a:off x="13546333" y="17108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37193</xdr:rowOff>
    </xdr:from>
    <xdr:to>
      <xdr:col>18</xdr:col>
      <xdr:colOff>492125</xdr:colOff>
      <xdr:row>99</xdr:row>
      <xdr:rowOff>138793</xdr:rowOff>
    </xdr:to>
    <xdr:sp macro="" textlink="">
      <xdr:nvSpPr>
        <xdr:cNvPr id="696" name="円/楕円 695"/>
        <xdr:cNvSpPr/>
      </xdr:nvSpPr>
      <xdr:spPr>
        <a:xfrm>
          <a:off x="12763500" y="170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129920</xdr:rowOff>
    </xdr:from>
    <xdr:ext cx="378565" cy="259045"/>
    <xdr:sp macro="" textlink="">
      <xdr:nvSpPr>
        <xdr:cNvPr id="697" name="テキスト ボックス 696"/>
        <xdr:cNvSpPr txBox="1"/>
      </xdr:nvSpPr>
      <xdr:spPr>
        <a:xfrm>
          <a:off x="12625017" y="1710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8" name="直線コネクタ 70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9" name="テキスト ボックス 70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0" name="直線コネクタ 70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1" name="テキスト ボックス 71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2" name="直線コネクタ 71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3" name="テキスト ボックス 71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4" name="直線コネクタ 71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5" name="テキスト ボックス 71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6" name="直線コネクタ 71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7" name="テキスト ボックス 71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8" name="直線コネクタ 71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9" name="テキスト ボックス 71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3" name="直線コネクタ 722"/>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5" name="直線コネクタ 72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6"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7" name="直線コネクタ 726"/>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78794</xdr:rowOff>
    </xdr:from>
    <xdr:to>
      <xdr:col>32</xdr:col>
      <xdr:colOff>187325</xdr:colOff>
      <xdr:row>39</xdr:row>
      <xdr:rowOff>98878</xdr:rowOff>
    </xdr:to>
    <xdr:cxnSp macro="">
      <xdr:nvCxnSpPr>
        <xdr:cNvPr id="728" name="直線コネクタ 727"/>
        <xdr:cNvCxnSpPr/>
      </xdr:nvCxnSpPr>
      <xdr:spPr>
        <a:xfrm>
          <a:off x="21323300" y="6765344"/>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9"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30" name="フローチャート : 判断 729"/>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93327</xdr:rowOff>
    </xdr:from>
    <xdr:to>
      <xdr:col>31</xdr:col>
      <xdr:colOff>34925</xdr:colOff>
      <xdr:row>39</xdr:row>
      <xdr:rowOff>78794</xdr:rowOff>
    </xdr:to>
    <xdr:cxnSp macro="">
      <xdr:nvCxnSpPr>
        <xdr:cNvPr id="731" name="直線コネクタ 730"/>
        <xdr:cNvCxnSpPr/>
      </xdr:nvCxnSpPr>
      <xdr:spPr>
        <a:xfrm>
          <a:off x="20434300" y="6608427"/>
          <a:ext cx="889000" cy="15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2" name="フローチャート : 判断 731"/>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3" name="テキスト ボックス 732"/>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93327</xdr:rowOff>
    </xdr:from>
    <xdr:to>
      <xdr:col>29</xdr:col>
      <xdr:colOff>517525</xdr:colOff>
      <xdr:row>39</xdr:row>
      <xdr:rowOff>76509</xdr:rowOff>
    </xdr:to>
    <xdr:cxnSp macro="">
      <xdr:nvCxnSpPr>
        <xdr:cNvPr id="734" name="直線コネクタ 733"/>
        <xdr:cNvCxnSpPr/>
      </xdr:nvCxnSpPr>
      <xdr:spPr>
        <a:xfrm flipV="1">
          <a:off x="19545300" y="6608427"/>
          <a:ext cx="889000" cy="15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5" name="フローチャート : 判断 734"/>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160727</xdr:rowOff>
    </xdr:from>
    <xdr:ext cx="378565" cy="259045"/>
    <xdr:sp macro="" textlink="">
      <xdr:nvSpPr>
        <xdr:cNvPr id="736" name="テキスト ボックス 735"/>
        <xdr:cNvSpPr txBox="1"/>
      </xdr:nvSpPr>
      <xdr:spPr>
        <a:xfrm>
          <a:off x="20245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76509</xdr:rowOff>
    </xdr:from>
    <xdr:to>
      <xdr:col>28</xdr:col>
      <xdr:colOff>314325</xdr:colOff>
      <xdr:row>39</xdr:row>
      <xdr:rowOff>79938</xdr:rowOff>
    </xdr:to>
    <xdr:cxnSp macro="">
      <xdr:nvCxnSpPr>
        <xdr:cNvPr id="737" name="直線コネクタ 736"/>
        <xdr:cNvCxnSpPr/>
      </xdr:nvCxnSpPr>
      <xdr:spPr>
        <a:xfrm flipV="1">
          <a:off x="18656300" y="676305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8" name="フローチャート : 判断 737"/>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9" name="テキスト ボックス 738"/>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40" name="フローチャート : 判断 739"/>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41" name="テキスト ボックス 740"/>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7" name="円/楕円 74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27994</xdr:rowOff>
    </xdr:from>
    <xdr:to>
      <xdr:col>31</xdr:col>
      <xdr:colOff>85725</xdr:colOff>
      <xdr:row>39</xdr:row>
      <xdr:rowOff>129594</xdr:rowOff>
    </xdr:to>
    <xdr:sp macro="" textlink="">
      <xdr:nvSpPr>
        <xdr:cNvPr id="749" name="円/楕円 748"/>
        <xdr:cNvSpPr/>
      </xdr:nvSpPr>
      <xdr:spPr>
        <a:xfrm>
          <a:off x="21272500" y="67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120721</xdr:rowOff>
    </xdr:from>
    <xdr:ext cx="378565" cy="259045"/>
    <xdr:sp macro="" textlink="">
      <xdr:nvSpPr>
        <xdr:cNvPr id="750" name="テキスト ボックス 749"/>
        <xdr:cNvSpPr txBox="1"/>
      </xdr:nvSpPr>
      <xdr:spPr>
        <a:xfrm>
          <a:off x="21134017" y="6807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42527</xdr:rowOff>
    </xdr:from>
    <xdr:to>
      <xdr:col>29</xdr:col>
      <xdr:colOff>568325</xdr:colOff>
      <xdr:row>38</xdr:row>
      <xdr:rowOff>144127</xdr:rowOff>
    </xdr:to>
    <xdr:sp macro="" textlink="">
      <xdr:nvSpPr>
        <xdr:cNvPr id="751" name="円/楕円 750"/>
        <xdr:cNvSpPr/>
      </xdr:nvSpPr>
      <xdr:spPr>
        <a:xfrm>
          <a:off x="20383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160654</xdr:rowOff>
    </xdr:from>
    <xdr:ext cx="469744" cy="259045"/>
    <xdr:sp macro="" textlink="">
      <xdr:nvSpPr>
        <xdr:cNvPr id="752" name="テキスト ボックス 751"/>
        <xdr:cNvSpPr txBox="1"/>
      </xdr:nvSpPr>
      <xdr:spPr>
        <a:xfrm>
          <a:off x="20199427" y="633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25709</xdr:rowOff>
    </xdr:from>
    <xdr:to>
      <xdr:col>28</xdr:col>
      <xdr:colOff>365125</xdr:colOff>
      <xdr:row>39</xdr:row>
      <xdr:rowOff>127309</xdr:rowOff>
    </xdr:to>
    <xdr:sp macro="" textlink="">
      <xdr:nvSpPr>
        <xdr:cNvPr id="753" name="円/楕円 752"/>
        <xdr:cNvSpPr/>
      </xdr:nvSpPr>
      <xdr:spPr>
        <a:xfrm>
          <a:off x="19494500" y="67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118436</xdr:rowOff>
    </xdr:from>
    <xdr:ext cx="378565" cy="259045"/>
    <xdr:sp macro="" textlink="">
      <xdr:nvSpPr>
        <xdr:cNvPr id="754" name="テキスト ボックス 753"/>
        <xdr:cNvSpPr txBox="1"/>
      </xdr:nvSpPr>
      <xdr:spPr>
        <a:xfrm>
          <a:off x="19356017" y="6804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29138</xdr:rowOff>
    </xdr:from>
    <xdr:to>
      <xdr:col>27</xdr:col>
      <xdr:colOff>161925</xdr:colOff>
      <xdr:row>39</xdr:row>
      <xdr:rowOff>130738</xdr:rowOff>
    </xdr:to>
    <xdr:sp macro="" textlink="">
      <xdr:nvSpPr>
        <xdr:cNvPr id="755" name="円/楕円 754"/>
        <xdr:cNvSpPr/>
      </xdr:nvSpPr>
      <xdr:spPr>
        <a:xfrm>
          <a:off x="186055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121865</xdr:rowOff>
    </xdr:from>
    <xdr:ext cx="378565" cy="259045"/>
    <xdr:sp macro="" textlink="">
      <xdr:nvSpPr>
        <xdr:cNvPr id="756" name="テキスト ボックス 755"/>
        <xdr:cNvSpPr txBox="1"/>
      </xdr:nvSpPr>
      <xdr:spPr>
        <a:xfrm>
          <a:off x="18467017" y="6808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8" name="直線コネクタ 777"/>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81"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2" name="直線コネクタ 781"/>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164388</xdr:rowOff>
    </xdr:from>
    <xdr:to>
      <xdr:col>32</xdr:col>
      <xdr:colOff>187325</xdr:colOff>
      <xdr:row>58</xdr:row>
      <xdr:rowOff>7683</xdr:rowOff>
    </xdr:to>
    <xdr:cxnSp macro="">
      <xdr:nvCxnSpPr>
        <xdr:cNvPr id="783" name="直線コネクタ 782"/>
        <xdr:cNvCxnSpPr/>
      </xdr:nvCxnSpPr>
      <xdr:spPr>
        <a:xfrm>
          <a:off x="21323300" y="9937038"/>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4"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5" name="フローチャート : 判断 784"/>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121983</xdr:rowOff>
    </xdr:from>
    <xdr:to>
      <xdr:col>31</xdr:col>
      <xdr:colOff>34925</xdr:colOff>
      <xdr:row>57</xdr:row>
      <xdr:rowOff>164388</xdr:rowOff>
    </xdr:to>
    <xdr:cxnSp macro="">
      <xdr:nvCxnSpPr>
        <xdr:cNvPr id="786" name="直線コネクタ 785"/>
        <xdr:cNvCxnSpPr/>
      </xdr:nvCxnSpPr>
      <xdr:spPr>
        <a:xfrm>
          <a:off x="20434300" y="9894633"/>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7" name="フローチャート : 判断 786"/>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8" name="テキスト ボックス 787"/>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107262</xdr:rowOff>
    </xdr:from>
    <xdr:to>
      <xdr:col>29</xdr:col>
      <xdr:colOff>517525</xdr:colOff>
      <xdr:row>57</xdr:row>
      <xdr:rowOff>121983</xdr:rowOff>
    </xdr:to>
    <xdr:cxnSp macro="">
      <xdr:nvCxnSpPr>
        <xdr:cNvPr id="789" name="直線コネクタ 788"/>
        <xdr:cNvCxnSpPr/>
      </xdr:nvCxnSpPr>
      <xdr:spPr>
        <a:xfrm>
          <a:off x="19545300" y="9879912"/>
          <a:ext cx="8890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90" name="フローチャート : 判断 789"/>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91" name="テキスト ボックス 790"/>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72492</xdr:rowOff>
    </xdr:from>
    <xdr:to>
      <xdr:col>28</xdr:col>
      <xdr:colOff>314325</xdr:colOff>
      <xdr:row>57</xdr:row>
      <xdr:rowOff>107262</xdr:rowOff>
    </xdr:to>
    <xdr:cxnSp macro="">
      <xdr:nvCxnSpPr>
        <xdr:cNvPr id="792" name="直線コネクタ 791"/>
        <xdr:cNvCxnSpPr/>
      </xdr:nvCxnSpPr>
      <xdr:spPr>
        <a:xfrm>
          <a:off x="18656300" y="9845142"/>
          <a:ext cx="8890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3" name="フローチャート : 判断 792"/>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4" name="テキスト ボックス 793"/>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5" name="フローチャート : 判断 794"/>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123220</xdr:rowOff>
    </xdr:from>
    <xdr:ext cx="534377" cy="259045"/>
    <xdr:sp macro="" textlink="">
      <xdr:nvSpPr>
        <xdr:cNvPr id="796" name="テキスト ボックス 795"/>
        <xdr:cNvSpPr txBox="1"/>
      </xdr:nvSpPr>
      <xdr:spPr>
        <a:xfrm>
          <a:off x="18389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128333</xdr:rowOff>
    </xdr:from>
    <xdr:to>
      <xdr:col>32</xdr:col>
      <xdr:colOff>238125</xdr:colOff>
      <xdr:row>58</xdr:row>
      <xdr:rowOff>58483</xdr:rowOff>
    </xdr:to>
    <xdr:sp macro="" textlink="">
      <xdr:nvSpPr>
        <xdr:cNvPr id="802" name="円/楕円 801"/>
        <xdr:cNvSpPr/>
      </xdr:nvSpPr>
      <xdr:spPr>
        <a:xfrm>
          <a:off x="22110700" y="99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106760</xdr:rowOff>
    </xdr:from>
    <xdr:ext cx="469744" cy="259045"/>
    <xdr:sp macro="" textlink="">
      <xdr:nvSpPr>
        <xdr:cNvPr id="803" name="貸付金該当値テキスト"/>
        <xdr:cNvSpPr txBox="1"/>
      </xdr:nvSpPr>
      <xdr:spPr>
        <a:xfrm>
          <a:off x="22212300" y="987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113588</xdr:rowOff>
    </xdr:from>
    <xdr:to>
      <xdr:col>31</xdr:col>
      <xdr:colOff>85725</xdr:colOff>
      <xdr:row>58</xdr:row>
      <xdr:rowOff>43738</xdr:rowOff>
    </xdr:to>
    <xdr:sp macro="" textlink="">
      <xdr:nvSpPr>
        <xdr:cNvPr id="804" name="円/楕円 803"/>
        <xdr:cNvSpPr/>
      </xdr:nvSpPr>
      <xdr:spPr>
        <a:xfrm>
          <a:off x="21272500" y="98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34865</xdr:rowOff>
    </xdr:from>
    <xdr:ext cx="469744" cy="259045"/>
    <xdr:sp macro="" textlink="">
      <xdr:nvSpPr>
        <xdr:cNvPr id="805" name="テキスト ボックス 804"/>
        <xdr:cNvSpPr txBox="1"/>
      </xdr:nvSpPr>
      <xdr:spPr>
        <a:xfrm>
          <a:off x="21088427" y="997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71183</xdr:rowOff>
    </xdr:from>
    <xdr:to>
      <xdr:col>29</xdr:col>
      <xdr:colOff>568325</xdr:colOff>
      <xdr:row>58</xdr:row>
      <xdr:rowOff>1333</xdr:rowOff>
    </xdr:to>
    <xdr:sp macro="" textlink="">
      <xdr:nvSpPr>
        <xdr:cNvPr id="806" name="円/楕円 805"/>
        <xdr:cNvSpPr/>
      </xdr:nvSpPr>
      <xdr:spPr>
        <a:xfrm>
          <a:off x="20383500" y="9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163910</xdr:rowOff>
    </xdr:from>
    <xdr:ext cx="469744" cy="259045"/>
    <xdr:sp macro="" textlink="">
      <xdr:nvSpPr>
        <xdr:cNvPr id="807" name="テキスト ボックス 806"/>
        <xdr:cNvSpPr txBox="1"/>
      </xdr:nvSpPr>
      <xdr:spPr>
        <a:xfrm>
          <a:off x="20199427" y="993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56462</xdr:rowOff>
    </xdr:from>
    <xdr:to>
      <xdr:col>28</xdr:col>
      <xdr:colOff>365125</xdr:colOff>
      <xdr:row>57</xdr:row>
      <xdr:rowOff>158062</xdr:rowOff>
    </xdr:to>
    <xdr:sp macro="" textlink="">
      <xdr:nvSpPr>
        <xdr:cNvPr id="808" name="円/楕円 807"/>
        <xdr:cNvSpPr/>
      </xdr:nvSpPr>
      <xdr:spPr>
        <a:xfrm>
          <a:off x="19494500" y="982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149189</xdr:rowOff>
    </xdr:from>
    <xdr:ext cx="469744" cy="259045"/>
    <xdr:sp macro="" textlink="">
      <xdr:nvSpPr>
        <xdr:cNvPr id="809" name="テキスト ボックス 808"/>
        <xdr:cNvSpPr txBox="1"/>
      </xdr:nvSpPr>
      <xdr:spPr>
        <a:xfrm>
          <a:off x="19310427" y="992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21692</xdr:rowOff>
    </xdr:from>
    <xdr:to>
      <xdr:col>27</xdr:col>
      <xdr:colOff>161925</xdr:colOff>
      <xdr:row>57</xdr:row>
      <xdr:rowOff>123292</xdr:rowOff>
    </xdr:to>
    <xdr:sp macro="" textlink="">
      <xdr:nvSpPr>
        <xdr:cNvPr id="810" name="円/楕円 809"/>
        <xdr:cNvSpPr/>
      </xdr:nvSpPr>
      <xdr:spPr>
        <a:xfrm>
          <a:off x="18605500" y="97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139819</xdr:rowOff>
    </xdr:from>
    <xdr:ext cx="534377" cy="259045"/>
    <xdr:sp macro="" textlink="">
      <xdr:nvSpPr>
        <xdr:cNvPr id="811" name="テキスト ボックス 810"/>
        <xdr:cNvSpPr txBox="1"/>
      </xdr:nvSpPr>
      <xdr:spPr>
        <a:xfrm>
          <a:off x="18389111" y="956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4" name="テキスト ボックス 82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6" name="テキスト ボックス 82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8" name="テキスト ボックス 82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0" name="テキスト ボックス 82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2" name="テキスト ボックス 83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4" name="テキスト ボックス 83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6" name="直線コネクタ 835"/>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7"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8" name="直線コネクタ 837"/>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9"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40" name="直線コネクタ 839"/>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86550</xdr:rowOff>
    </xdr:from>
    <xdr:to>
      <xdr:col>32</xdr:col>
      <xdr:colOff>187325</xdr:colOff>
      <xdr:row>77</xdr:row>
      <xdr:rowOff>108153</xdr:rowOff>
    </xdr:to>
    <xdr:cxnSp macro="">
      <xdr:nvCxnSpPr>
        <xdr:cNvPr id="841" name="直線コネクタ 840"/>
        <xdr:cNvCxnSpPr/>
      </xdr:nvCxnSpPr>
      <xdr:spPr>
        <a:xfrm>
          <a:off x="21323300" y="13288200"/>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42"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3" name="フローチャート : 判断 842"/>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86550</xdr:rowOff>
    </xdr:from>
    <xdr:to>
      <xdr:col>31</xdr:col>
      <xdr:colOff>34925</xdr:colOff>
      <xdr:row>78</xdr:row>
      <xdr:rowOff>48183</xdr:rowOff>
    </xdr:to>
    <xdr:cxnSp macro="">
      <xdr:nvCxnSpPr>
        <xdr:cNvPr id="844" name="直線コネクタ 843"/>
        <xdr:cNvCxnSpPr/>
      </xdr:nvCxnSpPr>
      <xdr:spPr>
        <a:xfrm flipV="1">
          <a:off x="20434300" y="13288200"/>
          <a:ext cx="889000" cy="1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5" name="フローチャート : 判断 844"/>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6" name="テキスト ボックス 845"/>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48183</xdr:rowOff>
    </xdr:from>
    <xdr:to>
      <xdr:col>29</xdr:col>
      <xdr:colOff>517525</xdr:colOff>
      <xdr:row>78</xdr:row>
      <xdr:rowOff>123050</xdr:rowOff>
    </xdr:to>
    <xdr:cxnSp macro="">
      <xdr:nvCxnSpPr>
        <xdr:cNvPr id="847" name="直線コネクタ 846"/>
        <xdr:cNvCxnSpPr/>
      </xdr:nvCxnSpPr>
      <xdr:spPr>
        <a:xfrm flipV="1">
          <a:off x="19545300" y="13421283"/>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8" name="フローチャート : 判断 847"/>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9" name="テキスト ボックス 848"/>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123050</xdr:rowOff>
    </xdr:from>
    <xdr:to>
      <xdr:col>28</xdr:col>
      <xdr:colOff>314325</xdr:colOff>
      <xdr:row>78</xdr:row>
      <xdr:rowOff>134138</xdr:rowOff>
    </xdr:to>
    <xdr:cxnSp macro="">
      <xdr:nvCxnSpPr>
        <xdr:cNvPr id="850" name="直線コネクタ 849"/>
        <xdr:cNvCxnSpPr/>
      </xdr:nvCxnSpPr>
      <xdr:spPr>
        <a:xfrm flipV="1">
          <a:off x="18656300" y="13496150"/>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51" name="フローチャート : 判断 850"/>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52" name="テキスト ボックス 851"/>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3" name="フローチャート : 判断 852"/>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4" name="テキスト ボックス 853"/>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57353</xdr:rowOff>
    </xdr:from>
    <xdr:to>
      <xdr:col>32</xdr:col>
      <xdr:colOff>238125</xdr:colOff>
      <xdr:row>77</xdr:row>
      <xdr:rowOff>158953</xdr:rowOff>
    </xdr:to>
    <xdr:sp macro="" textlink="">
      <xdr:nvSpPr>
        <xdr:cNvPr id="860" name="円/楕円 859"/>
        <xdr:cNvSpPr/>
      </xdr:nvSpPr>
      <xdr:spPr>
        <a:xfrm>
          <a:off x="22110700" y="132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143730</xdr:rowOff>
    </xdr:from>
    <xdr:ext cx="534377" cy="259045"/>
    <xdr:sp macro="" textlink="">
      <xdr:nvSpPr>
        <xdr:cNvPr id="861" name="繰出金該当値テキスト"/>
        <xdr:cNvSpPr txBox="1"/>
      </xdr:nvSpPr>
      <xdr:spPr>
        <a:xfrm>
          <a:off x="22212300" y="1317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27,328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35750</xdr:rowOff>
    </xdr:from>
    <xdr:to>
      <xdr:col>31</xdr:col>
      <xdr:colOff>85725</xdr:colOff>
      <xdr:row>77</xdr:row>
      <xdr:rowOff>137350</xdr:rowOff>
    </xdr:to>
    <xdr:sp macro="" textlink="">
      <xdr:nvSpPr>
        <xdr:cNvPr id="862" name="円/楕円 861"/>
        <xdr:cNvSpPr/>
      </xdr:nvSpPr>
      <xdr:spPr>
        <a:xfrm>
          <a:off x="21272500" y="132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128477</xdr:rowOff>
    </xdr:from>
    <xdr:ext cx="534377" cy="259045"/>
    <xdr:sp macro="" textlink="">
      <xdr:nvSpPr>
        <xdr:cNvPr id="863" name="テキスト ボックス 862"/>
        <xdr:cNvSpPr txBox="1"/>
      </xdr:nvSpPr>
      <xdr:spPr>
        <a:xfrm>
          <a:off x="21056111" y="133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168833</xdr:rowOff>
    </xdr:from>
    <xdr:to>
      <xdr:col>29</xdr:col>
      <xdr:colOff>568325</xdr:colOff>
      <xdr:row>78</xdr:row>
      <xdr:rowOff>98983</xdr:rowOff>
    </xdr:to>
    <xdr:sp macro="" textlink="">
      <xdr:nvSpPr>
        <xdr:cNvPr id="864" name="円/楕円 863"/>
        <xdr:cNvSpPr/>
      </xdr:nvSpPr>
      <xdr:spPr>
        <a:xfrm>
          <a:off x="20383500" y="133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90110</xdr:rowOff>
    </xdr:from>
    <xdr:ext cx="534377" cy="259045"/>
    <xdr:sp macro="" textlink="">
      <xdr:nvSpPr>
        <xdr:cNvPr id="865" name="テキスト ボックス 864"/>
        <xdr:cNvSpPr txBox="1"/>
      </xdr:nvSpPr>
      <xdr:spPr>
        <a:xfrm>
          <a:off x="20167111" y="1346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72250</xdr:rowOff>
    </xdr:from>
    <xdr:to>
      <xdr:col>28</xdr:col>
      <xdr:colOff>365125</xdr:colOff>
      <xdr:row>79</xdr:row>
      <xdr:rowOff>2400</xdr:rowOff>
    </xdr:to>
    <xdr:sp macro="" textlink="">
      <xdr:nvSpPr>
        <xdr:cNvPr id="866" name="円/楕円 865"/>
        <xdr:cNvSpPr/>
      </xdr:nvSpPr>
      <xdr:spPr>
        <a:xfrm>
          <a:off x="19494500" y="134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164977</xdr:rowOff>
    </xdr:from>
    <xdr:ext cx="534377" cy="259045"/>
    <xdr:sp macro="" textlink="">
      <xdr:nvSpPr>
        <xdr:cNvPr id="867" name="テキスト ボックス 866"/>
        <xdr:cNvSpPr txBox="1"/>
      </xdr:nvSpPr>
      <xdr:spPr>
        <a:xfrm>
          <a:off x="19278111" y="1353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83338</xdr:rowOff>
    </xdr:from>
    <xdr:to>
      <xdr:col>27</xdr:col>
      <xdr:colOff>161925</xdr:colOff>
      <xdr:row>79</xdr:row>
      <xdr:rowOff>13488</xdr:rowOff>
    </xdr:to>
    <xdr:sp macro="" textlink="">
      <xdr:nvSpPr>
        <xdr:cNvPr id="868" name="円/楕円 867"/>
        <xdr:cNvSpPr/>
      </xdr:nvSpPr>
      <xdr:spPr>
        <a:xfrm>
          <a:off x="18605500" y="134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4615</xdr:rowOff>
    </xdr:from>
    <xdr:ext cx="534377" cy="259045"/>
    <xdr:sp macro="" textlink="">
      <xdr:nvSpPr>
        <xdr:cNvPr id="869" name="テキスト ボックス 868"/>
        <xdr:cNvSpPr txBox="1"/>
      </xdr:nvSpPr>
      <xdr:spPr>
        <a:xfrm>
          <a:off x="18389111" y="135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フローチャート :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4" name="フローチャート :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5" name="テキスト ボックス 89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7" name="フローチャート :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8" name="テキスト ボックス 89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0" name="フローチャート :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1" name="テキスト ボックス 90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フローチャート :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3" name="テキスト ボックス 90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9" name="円/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1" name="円/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2" name="テキスト ボックス 91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3" name="円/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4" name="テキスト ボックス 91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5" name="円/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6" name="テキスト ボックス 91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7" name="円/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8" name="テキスト ボックス 91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367,111</a:t>
          </a:r>
          <a:r>
            <a:rPr kumimoji="1" lang="ja-JP" altLang="ja-JP" sz="1100">
              <a:solidFill>
                <a:schemeClr val="dk1"/>
              </a:solidFill>
              <a:effectLst/>
              <a:latin typeface="+mn-lt"/>
              <a:ea typeface="+mn-ea"/>
              <a:cs typeface="+mn-cs"/>
            </a:rPr>
            <a:t>円となっている。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・人件費は、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54,423</a:t>
          </a:r>
          <a:r>
            <a:rPr kumimoji="1" lang="ja-JP" altLang="ja-JP" sz="1100">
              <a:solidFill>
                <a:schemeClr val="dk1"/>
              </a:solidFill>
              <a:effectLst/>
              <a:latin typeface="+mn-lt"/>
              <a:ea typeface="+mn-ea"/>
              <a:cs typeface="+mn-cs"/>
            </a:rPr>
            <a:t>円となっており、類似団体、全国及び群馬県平均を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定員適正化計画の目標（</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400</a:t>
          </a:r>
          <a:r>
            <a:rPr kumimoji="1" lang="ja-JP" altLang="en-US" sz="1100">
              <a:solidFill>
                <a:schemeClr val="dk1"/>
              </a:solidFill>
              <a:effectLst/>
              <a:latin typeface="+mn-lt"/>
              <a:ea typeface="+mn-ea"/>
              <a:cs typeface="+mn-cs"/>
            </a:rPr>
            <a:t>人削減）を達成したほか、退職手当のピークを過ぎたことによる。</a:t>
          </a:r>
          <a:endParaRPr lang="ja-JP" altLang="ja-JP" sz="1400">
            <a:effectLst/>
          </a:endParaRPr>
        </a:p>
        <a:p>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60,151</a:t>
          </a:r>
          <a:r>
            <a:rPr kumimoji="1" lang="ja-JP" altLang="ja-JP" sz="1100">
              <a:solidFill>
                <a:schemeClr val="dk1"/>
              </a:solidFill>
              <a:effectLst/>
              <a:latin typeface="+mn-lt"/>
              <a:ea typeface="+mn-ea"/>
              <a:cs typeface="+mn-cs"/>
            </a:rPr>
            <a:t>円となっており、類似団体、全国及び群馬県平均を上回ってい</a:t>
          </a:r>
          <a:r>
            <a:rPr kumimoji="1" lang="ja-JP" altLang="en-US" sz="1100">
              <a:solidFill>
                <a:schemeClr val="dk1"/>
              </a:solidFill>
              <a:effectLst/>
              <a:latin typeface="+mn-lt"/>
              <a:ea typeface="+mn-ea"/>
              <a:cs typeface="+mn-cs"/>
            </a:rPr>
            <a:t>る。市民会館管理運営費や</a:t>
          </a:r>
          <a:r>
            <a:rPr kumimoji="1" lang="ja-JP" altLang="ja-JP" sz="1100">
              <a:solidFill>
                <a:schemeClr val="dk1"/>
              </a:solidFill>
              <a:effectLst/>
              <a:latin typeface="+mn-lt"/>
              <a:ea typeface="+mn-ea"/>
              <a:cs typeface="+mn-cs"/>
            </a:rPr>
            <a:t>市美術館・図書館管理運営費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皆増</a:t>
          </a:r>
          <a:r>
            <a:rPr kumimoji="1" lang="ja-JP" altLang="en-US" sz="1100">
              <a:solidFill>
                <a:schemeClr val="dk1"/>
              </a:solidFill>
              <a:effectLst/>
              <a:latin typeface="+mn-lt"/>
              <a:ea typeface="+mn-ea"/>
              <a:cs typeface="+mn-cs"/>
            </a:rPr>
            <a:t>となるなど増加傾向にある。</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85,561</a:t>
          </a:r>
          <a:r>
            <a:rPr kumimoji="1" lang="ja-JP" altLang="ja-JP" sz="1100">
              <a:solidFill>
                <a:schemeClr val="dk1"/>
              </a:solidFill>
              <a:effectLst/>
              <a:latin typeface="+mn-lt"/>
              <a:ea typeface="+mn-ea"/>
              <a:cs typeface="+mn-cs"/>
            </a:rPr>
            <a:t>円となっている。類似団体、全国平均を下回っているものの、</a:t>
          </a:r>
          <a:r>
            <a:rPr kumimoji="1" lang="ja-JP" altLang="en-US" sz="1100">
              <a:solidFill>
                <a:schemeClr val="dk1"/>
              </a:solidFill>
              <a:effectLst/>
              <a:latin typeface="+mn-lt"/>
              <a:ea typeface="+mn-ea"/>
              <a:cs typeface="+mn-cs"/>
            </a:rPr>
            <a:t>臨時福祉給付金の増のほか、</a:t>
          </a:r>
          <a:r>
            <a:rPr kumimoji="1" lang="ja-JP" altLang="ja-JP" sz="1100">
              <a:solidFill>
                <a:schemeClr val="dk1"/>
              </a:solidFill>
              <a:effectLst/>
              <a:latin typeface="+mn-lt"/>
              <a:ea typeface="+mn-ea"/>
              <a:cs typeface="+mn-cs"/>
            </a:rPr>
            <a:t>障がい福祉サービス</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施設型給付費</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、増加傾向にある。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61,210</a:t>
          </a:r>
          <a:r>
            <a:rPr kumimoji="1" lang="ja-JP" altLang="ja-JP" sz="1100">
              <a:solidFill>
                <a:schemeClr val="dk1"/>
              </a:solidFill>
              <a:effectLst/>
              <a:latin typeface="+mn-lt"/>
              <a:ea typeface="+mn-ea"/>
              <a:cs typeface="+mn-cs"/>
            </a:rPr>
            <a:t>円となっており、類似団体と比較して一人当たりのコストが高い状況となっている。新市民会館建設事業</a:t>
          </a:r>
          <a:r>
            <a:rPr kumimoji="1" lang="ja-JP" altLang="en-US" sz="1100">
              <a:solidFill>
                <a:schemeClr val="dk1"/>
              </a:solidFill>
              <a:effectLst/>
              <a:latin typeface="+mn-lt"/>
              <a:ea typeface="+mn-ea"/>
              <a:cs typeface="+mn-cs"/>
            </a:rPr>
            <a:t>が大きな要因であり、平成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年度で建設事業は終了した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前年度比で償還元金が増加したが、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年度に利率の高い地方債の繰上償還を行った</a:t>
          </a:r>
          <a:r>
            <a:rPr kumimoji="1" lang="ja-JP" altLang="en-US" sz="1100">
              <a:solidFill>
                <a:schemeClr val="dk1"/>
              </a:solidFill>
              <a:effectLst/>
              <a:latin typeface="+mn-lt"/>
              <a:ea typeface="+mn-ea"/>
              <a:cs typeface="+mn-cs"/>
            </a:rPr>
            <a:t>ことにより減少傾向にある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・繰出金は、類似団体、全国及び群馬県平均を下回っているものの、増加傾向にある。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群馬県太田市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223,665
214,113
175.54
86,110,933
82,109,930
3,212,300
47,406,655
72,748,850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31387</xdr:rowOff>
    </xdr:from>
    <xdr:to>
      <xdr:col>6</xdr:col>
      <xdr:colOff>511175</xdr:colOff>
      <xdr:row>36</xdr:row>
      <xdr:rowOff>16692</xdr:rowOff>
    </xdr:to>
    <xdr:cxnSp macro="">
      <xdr:nvCxnSpPr>
        <xdr:cNvPr id="63" name="直線コネクタ 62"/>
        <xdr:cNvCxnSpPr/>
      </xdr:nvCxnSpPr>
      <xdr:spPr>
        <a:xfrm>
          <a:off x="3797300" y="6032137"/>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60234</xdr:rowOff>
    </xdr:from>
    <xdr:to>
      <xdr:col>5</xdr:col>
      <xdr:colOff>358775</xdr:colOff>
      <xdr:row>35</xdr:row>
      <xdr:rowOff>31387</xdr:rowOff>
    </xdr:to>
    <xdr:cxnSp macro="">
      <xdr:nvCxnSpPr>
        <xdr:cNvPr id="66" name="直線コネクタ 65"/>
        <xdr:cNvCxnSpPr/>
      </xdr:nvCxnSpPr>
      <xdr:spPr>
        <a:xfrm>
          <a:off x="2908300" y="5889534"/>
          <a:ext cx="8890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60234</xdr:rowOff>
    </xdr:from>
    <xdr:to>
      <xdr:col>4</xdr:col>
      <xdr:colOff>155575</xdr:colOff>
      <xdr:row>34</xdr:row>
      <xdr:rowOff>149497</xdr:rowOff>
    </xdr:to>
    <xdr:cxnSp macro="">
      <xdr:nvCxnSpPr>
        <xdr:cNvPr id="69" name="直線コネクタ 68"/>
        <xdr:cNvCxnSpPr/>
      </xdr:nvCxnSpPr>
      <xdr:spPr>
        <a:xfrm flipV="1">
          <a:off x="2019300" y="5889534"/>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7455</xdr:rowOff>
    </xdr:from>
    <xdr:ext cx="469744" cy="259045"/>
    <xdr:sp macro="" textlink="">
      <xdr:nvSpPr>
        <xdr:cNvPr id="71" name="テキスト ボックス 70"/>
        <xdr:cNvSpPr txBox="1"/>
      </xdr:nvSpPr>
      <xdr:spPr>
        <a:xfrm>
          <a:off x="2673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22134</xdr:rowOff>
    </xdr:from>
    <xdr:to>
      <xdr:col>2</xdr:col>
      <xdr:colOff>638175</xdr:colOff>
      <xdr:row>34</xdr:row>
      <xdr:rowOff>149497</xdr:rowOff>
    </xdr:to>
    <xdr:cxnSp macro="">
      <xdr:nvCxnSpPr>
        <xdr:cNvPr id="72" name="直線コネクタ 71"/>
        <xdr:cNvCxnSpPr/>
      </xdr:nvCxnSpPr>
      <xdr:spPr>
        <a:xfrm>
          <a:off x="1130300" y="585143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67327</xdr:rowOff>
    </xdr:from>
    <xdr:ext cx="469744" cy="259045"/>
    <xdr:sp macro="" textlink="">
      <xdr:nvSpPr>
        <xdr:cNvPr id="74" name="テキスト ボックス 73"/>
        <xdr:cNvSpPr txBox="1"/>
      </xdr:nvSpPr>
      <xdr:spPr>
        <a:xfrm>
          <a:off x="1784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152780</xdr:rowOff>
    </xdr:from>
    <xdr:ext cx="469744" cy="259045"/>
    <xdr:sp macro="" textlink="">
      <xdr:nvSpPr>
        <xdr:cNvPr id="76" name="テキスト ボックス 75"/>
        <xdr:cNvSpPr txBox="1"/>
      </xdr:nvSpPr>
      <xdr:spPr>
        <a:xfrm>
          <a:off x="895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137342</xdr:rowOff>
    </xdr:from>
    <xdr:to>
      <xdr:col>6</xdr:col>
      <xdr:colOff>561975</xdr:colOff>
      <xdr:row>36</xdr:row>
      <xdr:rowOff>67492</xdr:rowOff>
    </xdr:to>
    <xdr:sp macro="" textlink="">
      <xdr:nvSpPr>
        <xdr:cNvPr id="82" name="円/楕円 81"/>
        <xdr:cNvSpPr/>
      </xdr:nvSpPr>
      <xdr:spPr>
        <a:xfrm>
          <a:off x="4584700" y="61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160219</xdr:rowOff>
    </xdr:from>
    <xdr:ext cx="469744" cy="259045"/>
    <xdr:sp macro="" textlink="">
      <xdr:nvSpPr>
        <xdr:cNvPr id="83" name="議会費該当値テキスト"/>
        <xdr:cNvSpPr txBox="1"/>
      </xdr:nvSpPr>
      <xdr:spPr>
        <a:xfrm>
          <a:off x="4686300" y="59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152037</xdr:rowOff>
    </xdr:from>
    <xdr:to>
      <xdr:col>5</xdr:col>
      <xdr:colOff>409575</xdr:colOff>
      <xdr:row>35</xdr:row>
      <xdr:rowOff>82187</xdr:rowOff>
    </xdr:to>
    <xdr:sp macro="" textlink="">
      <xdr:nvSpPr>
        <xdr:cNvPr id="84" name="円/楕円 83"/>
        <xdr:cNvSpPr/>
      </xdr:nvSpPr>
      <xdr:spPr>
        <a:xfrm>
          <a:off x="3746500" y="59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98714</xdr:rowOff>
    </xdr:from>
    <xdr:ext cx="469744" cy="259045"/>
    <xdr:sp macro="" textlink="">
      <xdr:nvSpPr>
        <xdr:cNvPr id="85" name="テキスト ボックス 84"/>
        <xdr:cNvSpPr txBox="1"/>
      </xdr:nvSpPr>
      <xdr:spPr>
        <a:xfrm>
          <a:off x="3562427" y="575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9434</xdr:rowOff>
    </xdr:from>
    <xdr:to>
      <xdr:col>4</xdr:col>
      <xdr:colOff>206375</xdr:colOff>
      <xdr:row>34</xdr:row>
      <xdr:rowOff>111034</xdr:rowOff>
    </xdr:to>
    <xdr:sp macro="" textlink="">
      <xdr:nvSpPr>
        <xdr:cNvPr id="86" name="円/楕円 85"/>
        <xdr:cNvSpPr/>
      </xdr:nvSpPr>
      <xdr:spPr>
        <a:xfrm>
          <a:off x="28575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127561</xdr:rowOff>
    </xdr:from>
    <xdr:ext cx="469744" cy="259045"/>
    <xdr:sp macro="" textlink="">
      <xdr:nvSpPr>
        <xdr:cNvPr id="87" name="テキスト ボックス 86"/>
        <xdr:cNvSpPr txBox="1"/>
      </xdr:nvSpPr>
      <xdr:spPr>
        <a:xfrm>
          <a:off x="2673427" y="56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98697</xdr:rowOff>
    </xdr:from>
    <xdr:to>
      <xdr:col>3</xdr:col>
      <xdr:colOff>3175</xdr:colOff>
      <xdr:row>35</xdr:row>
      <xdr:rowOff>28847</xdr:rowOff>
    </xdr:to>
    <xdr:sp macro="" textlink="">
      <xdr:nvSpPr>
        <xdr:cNvPr id="88" name="円/楕円 87"/>
        <xdr:cNvSpPr/>
      </xdr:nvSpPr>
      <xdr:spPr>
        <a:xfrm>
          <a:off x="1968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45374</xdr:rowOff>
    </xdr:from>
    <xdr:ext cx="469744" cy="259045"/>
    <xdr:sp macro="" textlink="">
      <xdr:nvSpPr>
        <xdr:cNvPr id="89" name="テキスト ボックス 88"/>
        <xdr:cNvSpPr txBox="1"/>
      </xdr:nvSpPr>
      <xdr:spPr>
        <a:xfrm>
          <a:off x="1784427"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142784</xdr:rowOff>
    </xdr:from>
    <xdr:to>
      <xdr:col>1</xdr:col>
      <xdr:colOff>485775</xdr:colOff>
      <xdr:row>34</xdr:row>
      <xdr:rowOff>72934</xdr:rowOff>
    </xdr:to>
    <xdr:sp macro="" textlink="">
      <xdr:nvSpPr>
        <xdr:cNvPr id="90" name="円/楕円 89"/>
        <xdr:cNvSpPr/>
      </xdr:nvSpPr>
      <xdr:spPr>
        <a:xfrm>
          <a:off x="1079500" y="58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89461</xdr:rowOff>
    </xdr:from>
    <xdr:ext cx="469744" cy="259045"/>
    <xdr:sp macro="" textlink="">
      <xdr:nvSpPr>
        <xdr:cNvPr id="91" name="テキスト ボックス 90"/>
        <xdr:cNvSpPr txBox="1"/>
      </xdr:nvSpPr>
      <xdr:spPr>
        <a:xfrm>
          <a:off x="895427" y="557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19620</xdr:rowOff>
    </xdr:from>
    <xdr:to>
      <xdr:col>6</xdr:col>
      <xdr:colOff>511175</xdr:colOff>
      <xdr:row>54</xdr:row>
      <xdr:rowOff>19783</xdr:rowOff>
    </xdr:to>
    <xdr:cxnSp macro="">
      <xdr:nvCxnSpPr>
        <xdr:cNvPr id="123" name="直線コネクタ 122"/>
        <xdr:cNvCxnSpPr/>
      </xdr:nvCxnSpPr>
      <xdr:spPr>
        <a:xfrm flipV="1">
          <a:off x="3797300" y="8763570"/>
          <a:ext cx="838200" cy="51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19783</xdr:rowOff>
    </xdr:from>
    <xdr:to>
      <xdr:col>5</xdr:col>
      <xdr:colOff>358775</xdr:colOff>
      <xdr:row>55</xdr:row>
      <xdr:rowOff>33760</xdr:rowOff>
    </xdr:to>
    <xdr:cxnSp macro="">
      <xdr:nvCxnSpPr>
        <xdr:cNvPr id="126" name="直線コネクタ 125"/>
        <xdr:cNvCxnSpPr/>
      </xdr:nvCxnSpPr>
      <xdr:spPr>
        <a:xfrm flipV="1">
          <a:off x="2908300" y="9278083"/>
          <a:ext cx="889000" cy="18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156350</xdr:rowOff>
    </xdr:from>
    <xdr:ext cx="534377" cy="259045"/>
    <xdr:sp macro="" textlink="">
      <xdr:nvSpPr>
        <xdr:cNvPr id="128" name="テキスト ボックス 127"/>
        <xdr:cNvSpPr txBox="1"/>
      </xdr:nvSpPr>
      <xdr:spPr>
        <a:xfrm>
          <a:off x="3530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33760</xdr:rowOff>
    </xdr:from>
    <xdr:to>
      <xdr:col>4</xdr:col>
      <xdr:colOff>155575</xdr:colOff>
      <xdr:row>57</xdr:row>
      <xdr:rowOff>34642</xdr:rowOff>
    </xdr:to>
    <xdr:cxnSp macro="">
      <xdr:nvCxnSpPr>
        <xdr:cNvPr id="129" name="直線コネクタ 128"/>
        <xdr:cNvCxnSpPr/>
      </xdr:nvCxnSpPr>
      <xdr:spPr>
        <a:xfrm flipV="1">
          <a:off x="2019300" y="9463510"/>
          <a:ext cx="889000" cy="34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1" name="テキスト ボックス 130"/>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162462</xdr:rowOff>
    </xdr:from>
    <xdr:to>
      <xdr:col>2</xdr:col>
      <xdr:colOff>638175</xdr:colOff>
      <xdr:row>57</xdr:row>
      <xdr:rowOff>34642</xdr:rowOff>
    </xdr:to>
    <xdr:cxnSp macro="">
      <xdr:nvCxnSpPr>
        <xdr:cNvPr id="132" name="直線コネクタ 131"/>
        <xdr:cNvCxnSpPr/>
      </xdr:nvCxnSpPr>
      <xdr:spPr>
        <a:xfrm>
          <a:off x="1130300" y="9763662"/>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140270</xdr:rowOff>
    </xdr:from>
    <xdr:to>
      <xdr:col>6</xdr:col>
      <xdr:colOff>561975</xdr:colOff>
      <xdr:row>51</xdr:row>
      <xdr:rowOff>70420</xdr:rowOff>
    </xdr:to>
    <xdr:sp macro="" textlink="">
      <xdr:nvSpPr>
        <xdr:cNvPr id="142" name="円/楕円 141"/>
        <xdr:cNvSpPr/>
      </xdr:nvSpPr>
      <xdr:spPr>
        <a:xfrm>
          <a:off x="4584700" y="871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163147</xdr:rowOff>
    </xdr:from>
    <xdr:ext cx="534377" cy="259045"/>
    <xdr:sp macro="" textlink="">
      <xdr:nvSpPr>
        <xdr:cNvPr id="143" name="総務費該当値テキスト"/>
        <xdr:cNvSpPr txBox="1"/>
      </xdr:nvSpPr>
      <xdr:spPr>
        <a:xfrm>
          <a:off x="4686300" y="856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64,427</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140433</xdr:rowOff>
    </xdr:from>
    <xdr:to>
      <xdr:col>5</xdr:col>
      <xdr:colOff>409575</xdr:colOff>
      <xdr:row>54</xdr:row>
      <xdr:rowOff>70583</xdr:rowOff>
    </xdr:to>
    <xdr:sp macro="" textlink="">
      <xdr:nvSpPr>
        <xdr:cNvPr id="144" name="円/楕円 143"/>
        <xdr:cNvSpPr/>
      </xdr:nvSpPr>
      <xdr:spPr>
        <a:xfrm>
          <a:off x="3746500" y="92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87110</xdr:rowOff>
    </xdr:from>
    <xdr:ext cx="534377" cy="259045"/>
    <xdr:sp macro="" textlink="">
      <xdr:nvSpPr>
        <xdr:cNvPr id="145" name="テキスト ボックス 144"/>
        <xdr:cNvSpPr txBox="1"/>
      </xdr:nvSpPr>
      <xdr:spPr>
        <a:xfrm>
          <a:off x="3530111" y="90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154410</xdr:rowOff>
    </xdr:from>
    <xdr:to>
      <xdr:col>4</xdr:col>
      <xdr:colOff>206375</xdr:colOff>
      <xdr:row>55</xdr:row>
      <xdr:rowOff>84560</xdr:rowOff>
    </xdr:to>
    <xdr:sp macro="" textlink="">
      <xdr:nvSpPr>
        <xdr:cNvPr id="146" name="円/楕円 145"/>
        <xdr:cNvSpPr/>
      </xdr:nvSpPr>
      <xdr:spPr>
        <a:xfrm>
          <a:off x="2857500" y="94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101087</xdr:rowOff>
    </xdr:from>
    <xdr:ext cx="534377" cy="259045"/>
    <xdr:sp macro="" textlink="">
      <xdr:nvSpPr>
        <xdr:cNvPr id="147" name="テキスト ボックス 146"/>
        <xdr:cNvSpPr txBox="1"/>
      </xdr:nvSpPr>
      <xdr:spPr>
        <a:xfrm>
          <a:off x="2641111" y="918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155292</xdr:rowOff>
    </xdr:from>
    <xdr:to>
      <xdr:col>3</xdr:col>
      <xdr:colOff>3175</xdr:colOff>
      <xdr:row>57</xdr:row>
      <xdr:rowOff>85442</xdr:rowOff>
    </xdr:to>
    <xdr:sp macro="" textlink="">
      <xdr:nvSpPr>
        <xdr:cNvPr id="148" name="円/楕円 147"/>
        <xdr:cNvSpPr/>
      </xdr:nvSpPr>
      <xdr:spPr>
        <a:xfrm>
          <a:off x="1968500" y="975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76569</xdr:rowOff>
    </xdr:from>
    <xdr:ext cx="534377" cy="259045"/>
    <xdr:sp macro="" textlink="">
      <xdr:nvSpPr>
        <xdr:cNvPr id="149" name="テキスト ボックス 148"/>
        <xdr:cNvSpPr txBox="1"/>
      </xdr:nvSpPr>
      <xdr:spPr>
        <a:xfrm>
          <a:off x="1752111" y="984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111662</xdr:rowOff>
    </xdr:from>
    <xdr:to>
      <xdr:col>1</xdr:col>
      <xdr:colOff>485775</xdr:colOff>
      <xdr:row>57</xdr:row>
      <xdr:rowOff>41812</xdr:rowOff>
    </xdr:to>
    <xdr:sp macro="" textlink="">
      <xdr:nvSpPr>
        <xdr:cNvPr id="150" name="円/楕円 149"/>
        <xdr:cNvSpPr/>
      </xdr:nvSpPr>
      <xdr:spPr>
        <a:xfrm>
          <a:off x="1079500" y="97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32939</xdr:rowOff>
    </xdr:from>
    <xdr:ext cx="534377" cy="259045"/>
    <xdr:sp macro="" textlink="">
      <xdr:nvSpPr>
        <xdr:cNvPr id="151" name="テキスト ボックス 150"/>
        <xdr:cNvSpPr txBox="1"/>
      </xdr:nvSpPr>
      <xdr:spPr>
        <a:xfrm>
          <a:off x="863111" y="98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8" name="直線コネクタ 177"/>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9" name="民生費最小値テキスト"/>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80" name="直線コネクタ 179"/>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81" name="民生費最大値テキスト"/>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82" name="直線コネクタ 181"/>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90666</xdr:rowOff>
    </xdr:from>
    <xdr:to>
      <xdr:col>6</xdr:col>
      <xdr:colOff>511175</xdr:colOff>
      <xdr:row>76</xdr:row>
      <xdr:rowOff>147684</xdr:rowOff>
    </xdr:to>
    <xdr:cxnSp macro="">
      <xdr:nvCxnSpPr>
        <xdr:cNvPr id="183" name="直線コネクタ 182"/>
        <xdr:cNvCxnSpPr/>
      </xdr:nvCxnSpPr>
      <xdr:spPr>
        <a:xfrm flipV="1">
          <a:off x="3797300" y="13120866"/>
          <a:ext cx="838200" cy="5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4" name="民生費平均値テキスト"/>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5" name="フローチャート : 判断 184"/>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147684</xdr:rowOff>
    </xdr:from>
    <xdr:to>
      <xdr:col>5</xdr:col>
      <xdr:colOff>358775</xdr:colOff>
      <xdr:row>77</xdr:row>
      <xdr:rowOff>71872</xdr:rowOff>
    </xdr:to>
    <xdr:cxnSp macro="">
      <xdr:nvCxnSpPr>
        <xdr:cNvPr id="186" name="直線コネクタ 185"/>
        <xdr:cNvCxnSpPr/>
      </xdr:nvCxnSpPr>
      <xdr:spPr>
        <a:xfrm flipV="1">
          <a:off x="2908300" y="13177884"/>
          <a:ext cx="889000" cy="9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7" name="フローチャート : 判断 186"/>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8" name="テキスト ボックス 187"/>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71872</xdr:rowOff>
    </xdr:from>
    <xdr:to>
      <xdr:col>4</xdr:col>
      <xdr:colOff>155575</xdr:colOff>
      <xdr:row>77</xdr:row>
      <xdr:rowOff>168325</xdr:rowOff>
    </xdr:to>
    <xdr:cxnSp macro="">
      <xdr:nvCxnSpPr>
        <xdr:cNvPr id="189" name="直線コネクタ 188"/>
        <xdr:cNvCxnSpPr/>
      </xdr:nvCxnSpPr>
      <xdr:spPr>
        <a:xfrm flipV="1">
          <a:off x="2019300" y="13273522"/>
          <a:ext cx="889000" cy="9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90" name="フローチャート : 判断 189"/>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91" name="テキスト ボックス 190"/>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168325</xdr:rowOff>
    </xdr:from>
    <xdr:to>
      <xdr:col>2</xdr:col>
      <xdr:colOff>638175</xdr:colOff>
      <xdr:row>78</xdr:row>
      <xdr:rowOff>58334</xdr:rowOff>
    </xdr:to>
    <xdr:cxnSp macro="">
      <xdr:nvCxnSpPr>
        <xdr:cNvPr id="192" name="直線コネクタ 191"/>
        <xdr:cNvCxnSpPr/>
      </xdr:nvCxnSpPr>
      <xdr:spPr>
        <a:xfrm flipV="1">
          <a:off x="1130300" y="13369975"/>
          <a:ext cx="889000" cy="6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93" name="フローチャート : 判断 192"/>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4" name="テキスト ボックス 193"/>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5" name="フローチャート : 判断 194"/>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6" name="テキスト ボックス 195"/>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39866</xdr:rowOff>
    </xdr:from>
    <xdr:to>
      <xdr:col>6</xdr:col>
      <xdr:colOff>561975</xdr:colOff>
      <xdr:row>76</xdr:row>
      <xdr:rowOff>141466</xdr:rowOff>
    </xdr:to>
    <xdr:sp macro="" textlink="">
      <xdr:nvSpPr>
        <xdr:cNvPr id="202" name="円/楕円 201"/>
        <xdr:cNvSpPr/>
      </xdr:nvSpPr>
      <xdr:spPr>
        <a:xfrm>
          <a:off x="4584700" y="130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18293</xdr:rowOff>
    </xdr:from>
    <xdr:ext cx="599010" cy="259045"/>
    <xdr:sp macro="" textlink="">
      <xdr:nvSpPr>
        <xdr:cNvPr id="203" name="民生費該当値テキスト"/>
        <xdr:cNvSpPr txBox="1"/>
      </xdr:nvSpPr>
      <xdr:spPr>
        <a:xfrm>
          <a:off x="4686300" y="1304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132,003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96884</xdr:rowOff>
    </xdr:from>
    <xdr:to>
      <xdr:col>5</xdr:col>
      <xdr:colOff>409575</xdr:colOff>
      <xdr:row>77</xdr:row>
      <xdr:rowOff>27034</xdr:rowOff>
    </xdr:to>
    <xdr:sp macro="" textlink="">
      <xdr:nvSpPr>
        <xdr:cNvPr id="204" name="円/楕円 203"/>
        <xdr:cNvSpPr/>
      </xdr:nvSpPr>
      <xdr:spPr>
        <a:xfrm>
          <a:off x="3746500" y="1312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18161</xdr:rowOff>
    </xdr:from>
    <xdr:ext cx="599010" cy="259045"/>
    <xdr:sp macro="" textlink="">
      <xdr:nvSpPr>
        <xdr:cNvPr id="205" name="テキスト ボックス 204"/>
        <xdr:cNvSpPr txBox="1"/>
      </xdr:nvSpPr>
      <xdr:spPr>
        <a:xfrm>
          <a:off x="3497794" y="1321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128,511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21072</xdr:rowOff>
    </xdr:from>
    <xdr:to>
      <xdr:col>4</xdr:col>
      <xdr:colOff>206375</xdr:colOff>
      <xdr:row>77</xdr:row>
      <xdr:rowOff>122672</xdr:rowOff>
    </xdr:to>
    <xdr:sp macro="" textlink="">
      <xdr:nvSpPr>
        <xdr:cNvPr id="206" name="円/楕円 205"/>
        <xdr:cNvSpPr/>
      </xdr:nvSpPr>
      <xdr:spPr>
        <a:xfrm>
          <a:off x="2857500" y="132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113799</xdr:rowOff>
    </xdr:from>
    <xdr:ext cx="599010" cy="259045"/>
    <xdr:sp macro="" textlink="">
      <xdr:nvSpPr>
        <xdr:cNvPr id="207" name="テキスト ボックス 206"/>
        <xdr:cNvSpPr txBox="1"/>
      </xdr:nvSpPr>
      <xdr:spPr>
        <a:xfrm>
          <a:off x="2608794" y="1331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122,654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117525</xdr:rowOff>
    </xdr:from>
    <xdr:to>
      <xdr:col>3</xdr:col>
      <xdr:colOff>3175</xdr:colOff>
      <xdr:row>78</xdr:row>
      <xdr:rowOff>47675</xdr:rowOff>
    </xdr:to>
    <xdr:sp macro="" textlink="">
      <xdr:nvSpPr>
        <xdr:cNvPr id="208" name="円/楕円 207"/>
        <xdr:cNvSpPr/>
      </xdr:nvSpPr>
      <xdr:spPr>
        <a:xfrm>
          <a:off x="1968500" y="133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38802</xdr:rowOff>
    </xdr:from>
    <xdr:ext cx="599010" cy="259045"/>
    <xdr:sp macro="" textlink="">
      <xdr:nvSpPr>
        <xdr:cNvPr id="209" name="テキスト ボックス 208"/>
        <xdr:cNvSpPr txBox="1"/>
      </xdr:nvSpPr>
      <xdr:spPr>
        <a:xfrm>
          <a:off x="1719794" y="1341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7534</xdr:rowOff>
    </xdr:from>
    <xdr:to>
      <xdr:col>1</xdr:col>
      <xdr:colOff>485775</xdr:colOff>
      <xdr:row>78</xdr:row>
      <xdr:rowOff>109134</xdr:rowOff>
    </xdr:to>
    <xdr:sp macro="" textlink="">
      <xdr:nvSpPr>
        <xdr:cNvPr id="210" name="円/楕円 209"/>
        <xdr:cNvSpPr/>
      </xdr:nvSpPr>
      <xdr:spPr>
        <a:xfrm>
          <a:off x="1079500" y="133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100261</xdr:rowOff>
    </xdr:from>
    <xdr:ext cx="599010" cy="259045"/>
    <xdr:sp macro="" textlink="">
      <xdr:nvSpPr>
        <xdr:cNvPr id="211" name="テキスト ボックス 210"/>
        <xdr:cNvSpPr txBox="1"/>
      </xdr:nvSpPr>
      <xdr:spPr>
        <a:xfrm>
          <a:off x="830794" y="1347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4" name="直線コネクタ 233"/>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5"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6" name="直線コネクタ 235"/>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7"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8" name="直線コネクタ 237"/>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4598</xdr:rowOff>
    </xdr:from>
    <xdr:to>
      <xdr:col>6</xdr:col>
      <xdr:colOff>511175</xdr:colOff>
      <xdr:row>98</xdr:row>
      <xdr:rowOff>30063</xdr:rowOff>
    </xdr:to>
    <xdr:cxnSp macro="">
      <xdr:nvCxnSpPr>
        <xdr:cNvPr id="239" name="直線コネクタ 238"/>
        <xdr:cNvCxnSpPr/>
      </xdr:nvCxnSpPr>
      <xdr:spPr>
        <a:xfrm flipV="1">
          <a:off x="3797300" y="16806698"/>
          <a:ext cx="8382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40"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41" name="フローチャート : 判断 240"/>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13604</xdr:rowOff>
    </xdr:from>
    <xdr:to>
      <xdr:col>5</xdr:col>
      <xdr:colOff>358775</xdr:colOff>
      <xdr:row>98</xdr:row>
      <xdr:rowOff>30063</xdr:rowOff>
    </xdr:to>
    <xdr:cxnSp macro="">
      <xdr:nvCxnSpPr>
        <xdr:cNvPr id="242" name="直線コネクタ 241"/>
        <xdr:cNvCxnSpPr/>
      </xdr:nvCxnSpPr>
      <xdr:spPr>
        <a:xfrm>
          <a:off x="2908300" y="1681570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4" name="テキスト ボックス 243"/>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162514</xdr:rowOff>
    </xdr:from>
    <xdr:to>
      <xdr:col>4</xdr:col>
      <xdr:colOff>155575</xdr:colOff>
      <xdr:row>98</xdr:row>
      <xdr:rowOff>13604</xdr:rowOff>
    </xdr:to>
    <xdr:cxnSp macro="">
      <xdr:nvCxnSpPr>
        <xdr:cNvPr id="245" name="直線コネクタ 244"/>
        <xdr:cNvCxnSpPr/>
      </xdr:nvCxnSpPr>
      <xdr:spPr>
        <a:xfrm>
          <a:off x="2019300" y="16793164"/>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7" name="テキスト ボックス 246"/>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162514</xdr:rowOff>
    </xdr:from>
    <xdr:to>
      <xdr:col>2</xdr:col>
      <xdr:colOff>638175</xdr:colOff>
      <xdr:row>98</xdr:row>
      <xdr:rowOff>65474</xdr:rowOff>
    </xdr:to>
    <xdr:cxnSp macro="">
      <xdr:nvCxnSpPr>
        <xdr:cNvPr id="248" name="直線コネクタ 247"/>
        <xdr:cNvCxnSpPr/>
      </xdr:nvCxnSpPr>
      <xdr:spPr>
        <a:xfrm flipV="1">
          <a:off x="1130300" y="16793164"/>
          <a:ext cx="889000" cy="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50" name="テキスト ボックス 249"/>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2" name="テキスト ボックス 251"/>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125248</xdr:rowOff>
    </xdr:from>
    <xdr:to>
      <xdr:col>6</xdr:col>
      <xdr:colOff>561975</xdr:colOff>
      <xdr:row>98</xdr:row>
      <xdr:rowOff>55398</xdr:rowOff>
    </xdr:to>
    <xdr:sp macro="" textlink="">
      <xdr:nvSpPr>
        <xdr:cNvPr id="258" name="円/楕円 257"/>
        <xdr:cNvSpPr/>
      </xdr:nvSpPr>
      <xdr:spPr>
        <a:xfrm>
          <a:off x="4584700" y="167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103675</xdr:rowOff>
    </xdr:from>
    <xdr:ext cx="534377" cy="259045"/>
    <xdr:sp macro="" textlink="">
      <xdr:nvSpPr>
        <xdr:cNvPr id="259" name="衛生費該当値テキスト"/>
        <xdr:cNvSpPr txBox="1"/>
      </xdr:nvSpPr>
      <xdr:spPr>
        <a:xfrm>
          <a:off x="4686300" y="167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150713</xdr:rowOff>
    </xdr:from>
    <xdr:to>
      <xdr:col>5</xdr:col>
      <xdr:colOff>409575</xdr:colOff>
      <xdr:row>98</xdr:row>
      <xdr:rowOff>80863</xdr:rowOff>
    </xdr:to>
    <xdr:sp macro="" textlink="">
      <xdr:nvSpPr>
        <xdr:cNvPr id="260" name="円/楕円 259"/>
        <xdr:cNvSpPr/>
      </xdr:nvSpPr>
      <xdr:spPr>
        <a:xfrm>
          <a:off x="3746500" y="167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71990</xdr:rowOff>
    </xdr:from>
    <xdr:ext cx="534377" cy="259045"/>
    <xdr:sp macro="" textlink="">
      <xdr:nvSpPr>
        <xdr:cNvPr id="261" name="テキスト ボックス 260"/>
        <xdr:cNvSpPr txBox="1"/>
      </xdr:nvSpPr>
      <xdr:spPr>
        <a:xfrm>
          <a:off x="3530111" y="168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134254</xdr:rowOff>
    </xdr:from>
    <xdr:to>
      <xdr:col>4</xdr:col>
      <xdr:colOff>206375</xdr:colOff>
      <xdr:row>98</xdr:row>
      <xdr:rowOff>64404</xdr:rowOff>
    </xdr:to>
    <xdr:sp macro="" textlink="">
      <xdr:nvSpPr>
        <xdr:cNvPr id="262" name="円/楕円 261"/>
        <xdr:cNvSpPr/>
      </xdr:nvSpPr>
      <xdr:spPr>
        <a:xfrm>
          <a:off x="2857500" y="167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55531</xdr:rowOff>
    </xdr:from>
    <xdr:ext cx="534377" cy="259045"/>
    <xdr:sp macro="" textlink="">
      <xdr:nvSpPr>
        <xdr:cNvPr id="263" name="テキスト ボックス 262"/>
        <xdr:cNvSpPr txBox="1"/>
      </xdr:nvSpPr>
      <xdr:spPr>
        <a:xfrm>
          <a:off x="2641111" y="168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111714</xdr:rowOff>
    </xdr:from>
    <xdr:to>
      <xdr:col>3</xdr:col>
      <xdr:colOff>3175</xdr:colOff>
      <xdr:row>98</xdr:row>
      <xdr:rowOff>41864</xdr:rowOff>
    </xdr:to>
    <xdr:sp macro="" textlink="">
      <xdr:nvSpPr>
        <xdr:cNvPr id="264" name="円/楕円 263"/>
        <xdr:cNvSpPr/>
      </xdr:nvSpPr>
      <xdr:spPr>
        <a:xfrm>
          <a:off x="1968500" y="167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32991</xdr:rowOff>
    </xdr:from>
    <xdr:ext cx="534377" cy="259045"/>
    <xdr:sp macro="" textlink="">
      <xdr:nvSpPr>
        <xdr:cNvPr id="265" name="テキスト ボックス 264"/>
        <xdr:cNvSpPr txBox="1"/>
      </xdr:nvSpPr>
      <xdr:spPr>
        <a:xfrm>
          <a:off x="1752111" y="1683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14674</xdr:rowOff>
    </xdr:from>
    <xdr:to>
      <xdr:col>1</xdr:col>
      <xdr:colOff>485775</xdr:colOff>
      <xdr:row>98</xdr:row>
      <xdr:rowOff>116274</xdr:rowOff>
    </xdr:to>
    <xdr:sp macro="" textlink="">
      <xdr:nvSpPr>
        <xdr:cNvPr id="266" name="円/楕円 265"/>
        <xdr:cNvSpPr/>
      </xdr:nvSpPr>
      <xdr:spPr>
        <a:xfrm>
          <a:off x="1079500" y="1681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107401</xdr:rowOff>
    </xdr:from>
    <xdr:ext cx="534377" cy="259045"/>
    <xdr:sp macro="" textlink="">
      <xdr:nvSpPr>
        <xdr:cNvPr id="267" name="テキスト ボックス 266"/>
        <xdr:cNvSpPr txBox="1"/>
      </xdr:nvSpPr>
      <xdr:spPr>
        <a:xfrm>
          <a:off x="863111" y="1690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91" name="直線コネクタ 290"/>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2"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3" name="直線コネクタ 292"/>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4"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5" name="直線コネクタ 294"/>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67310</xdr:rowOff>
    </xdr:from>
    <xdr:to>
      <xdr:col>15</xdr:col>
      <xdr:colOff>180975</xdr:colOff>
      <xdr:row>38</xdr:row>
      <xdr:rowOff>88265</xdr:rowOff>
    </xdr:to>
    <xdr:cxnSp macro="">
      <xdr:nvCxnSpPr>
        <xdr:cNvPr id="296" name="直線コネクタ 295"/>
        <xdr:cNvCxnSpPr/>
      </xdr:nvCxnSpPr>
      <xdr:spPr>
        <a:xfrm>
          <a:off x="9639300" y="65824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7"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8" name="フローチャート : 判断 297"/>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25781</xdr:rowOff>
    </xdr:from>
    <xdr:to>
      <xdr:col>14</xdr:col>
      <xdr:colOff>28575</xdr:colOff>
      <xdr:row>38</xdr:row>
      <xdr:rowOff>67310</xdr:rowOff>
    </xdr:to>
    <xdr:cxnSp macro="">
      <xdr:nvCxnSpPr>
        <xdr:cNvPr id="299" name="直線コネクタ 298"/>
        <xdr:cNvCxnSpPr/>
      </xdr:nvCxnSpPr>
      <xdr:spPr>
        <a:xfrm>
          <a:off x="8750300" y="6540881"/>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300" name="フローチャート : 判断 299"/>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301" name="テキスト ボックス 300"/>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154178</xdr:rowOff>
    </xdr:from>
    <xdr:to>
      <xdr:col>12</xdr:col>
      <xdr:colOff>511175</xdr:colOff>
      <xdr:row>38</xdr:row>
      <xdr:rowOff>25781</xdr:rowOff>
    </xdr:to>
    <xdr:cxnSp macro="">
      <xdr:nvCxnSpPr>
        <xdr:cNvPr id="302" name="直線コネクタ 301"/>
        <xdr:cNvCxnSpPr/>
      </xdr:nvCxnSpPr>
      <xdr:spPr>
        <a:xfrm>
          <a:off x="7861300" y="6326378"/>
          <a:ext cx="889000" cy="2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3" name="フローチャート : 判断 302"/>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4" name="テキスト ボックス 303"/>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53975</xdr:rowOff>
    </xdr:from>
    <xdr:to>
      <xdr:col>11</xdr:col>
      <xdr:colOff>307975</xdr:colOff>
      <xdr:row>36</xdr:row>
      <xdr:rowOff>154178</xdr:rowOff>
    </xdr:to>
    <xdr:cxnSp macro="">
      <xdr:nvCxnSpPr>
        <xdr:cNvPr id="305" name="直線コネクタ 304"/>
        <xdr:cNvCxnSpPr/>
      </xdr:nvCxnSpPr>
      <xdr:spPr>
        <a:xfrm>
          <a:off x="6972300" y="6226175"/>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6" name="フローチャート : 判断 305"/>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109047</xdr:rowOff>
    </xdr:from>
    <xdr:ext cx="469744" cy="259045"/>
    <xdr:sp macro="" textlink="">
      <xdr:nvSpPr>
        <xdr:cNvPr id="307" name="テキスト ボックス 306"/>
        <xdr:cNvSpPr txBox="1"/>
      </xdr:nvSpPr>
      <xdr:spPr>
        <a:xfrm>
          <a:off x="7626427" y="645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8" name="フローチャート : 判断 307"/>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38752</xdr:rowOff>
    </xdr:from>
    <xdr:ext cx="469744" cy="259045"/>
    <xdr:sp macro="" textlink="">
      <xdr:nvSpPr>
        <xdr:cNvPr id="309" name="テキスト ボックス 308"/>
        <xdr:cNvSpPr txBox="1"/>
      </xdr:nvSpPr>
      <xdr:spPr>
        <a:xfrm>
          <a:off x="6737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37465</xdr:rowOff>
    </xdr:from>
    <xdr:to>
      <xdr:col>15</xdr:col>
      <xdr:colOff>231775</xdr:colOff>
      <xdr:row>38</xdr:row>
      <xdr:rowOff>139065</xdr:rowOff>
    </xdr:to>
    <xdr:sp macro="" textlink="">
      <xdr:nvSpPr>
        <xdr:cNvPr id="315" name="円/楕円 314"/>
        <xdr:cNvSpPr/>
      </xdr:nvSpPr>
      <xdr:spPr>
        <a:xfrm>
          <a:off x="104267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123842</xdr:rowOff>
    </xdr:from>
    <xdr:ext cx="378565" cy="259045"/>
    <xdr:sp macro="" textlink="">
      <xdr:nvSpPr>
        <xdr:cNvPr id="316" name="労働費該当値テキスト"/>
        <xdr:cNvSpPr txBox="1"/>
      </xdr:nvSpPr>
      <xdr:spPr>
        <a:xfrm>
          <a:off x="10528300" y="646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xdr:rowOff>
    </xdr:from>
    <xdr:to>
      <xdr:col>14</xdr:col>
      <xdr:colOff>79375</xdr:colOff>
      <xdr:row>38</xdr:row>
      <xdr:rowOff>118110</xdr:rowOff>
    </xdr:to>
    <xdr:sp macro="" textlink="">
      <xdr:nvSpPr>
        <xdr:cNvPr id="317" name="円/楕円 316"/>
        <xdr:cNvSpPr/>
      </xdr:nvSpPr>
      <xdr:spPr>
        <a:xfrm>
          <a:off x="9588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109237</xdr:rowOff>
    </xdr:from>
    <xdr:ext cx="378565" cy="259045"/>
    <xdr:sp macro="" textlink="">
      <xdr:nvSpPr>
        <xdr:cNvPr id="318" name="テキスト ボックス 317"/>
        <xdr:cNvSpPr txBox="1"/>
      </xdr:nvSpPr>
      <xdr:spPr>
        <a:xfrm>
          <a:off x="9450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146431</xdr:rowOff>
    </xdr:from>
    <xdr:to>
      <xdr:col>12</xdr:col>
      <xdr:colOff>561975</xdr:colOff>
      <xdr:row>38</xdr:row>
      <xdr:rowOff>76581</xdr:rowOff>
    </xdr:to>
    <xdr:sp macro="" textlink="">
      <xdr:nvSpPr>
        <xdr:cNvPr id="319" name="円/楕円 318"/>
        <xdr:cNvSpPr/>
      </xdr:nvSpPr>
      <xdr:spPr>
        <a:xfrm>
          <a:off x="8699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67708</xdr:rowOff>
    </xdr:from>
    <xdr:ext cx="378565" cy="259045"/>
    <xdr:sp macro="" textlink="">
      <xdr:nvSpPr>
        <xdr:cNvPr id="320" name="テキスト ボックス 319"/>
        <xdr:cNvSpPr txBox="1"/>
      </xdr:nvSpPr>
      <xdr:spPr>
        <a:xfrm>
          <a:off x="8561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103378</xdr:rowOff>
    </xdr:from>
    <xdr:to>
      <xdr:col>11</xdr:col>
      <xdr:colOff>358775</xdr:colOff>
      <xdr:row>37</xdr:row>
      <xdr:rowOff>33528</xdr:rowOff>
    </xdr:to>
    <xdr:sp macro="" textlink="">
      <xdr:nvSpPr>
        <xdr:cNvPr id="321" name="円/楕円 320"/>
        <xdr:cNvSpPr/>
      </xdr:nvSpPr>
      <xdr:spPr>
        <a:xfrm>
          <a:off x="78105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50055</xdr:rowOff>
    </xdr:from>
    <xdr:ext cx="469744" cy="259045"/>
    <xdr:sp macro="" textlink="">
      <xdr:nvSpPr>
        <xdr:cNvPr id="322" name="テキスト ボックス 321"/>
        <xdr:cNvSpPr txBox="1"/>
      </xdr:nvSpPr>
      <xdr:spPr>
        <a:xfrm>
          <a:off x="7626427" y="605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3175</xdr:rowOff>
    </xdr:from>
    <xdr:to>
      <xdr:col>10</xdr:col>
      <xdr:colOff>155575</xdr:colOff>
      <xdr:row>36</xdr:row>
      <xdr:rowOff>104775</xdr:rowOff>
    </xdr:to>
    <xdr:sp macro="" textlink="">
      <xdr:nvSpPr>
        <xdr:cNvPr id="323" name="円/楕円 322"/>
        <xdr:cNvSpPr/>
      </xdr:nvSpPr>
      <xdr:spPr>
        <a:xfrm>
          <a:off x="6921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121302</xdr:rowOff>
    </xdr:from>
    <xdr:ext cx="469744" cy="259045"/>
    <xdr:sp macro="" textlink="">
      <xdr:nvSpPr>
        <xdr:cNvPr id="324" name="テキスト ボックス 323"/>
        <xdr:cNvSpPr txBox="1"/>
      </xdr:nvSpPr>
      <xdr:spPr>
        <a:xfrm>
          <a:off x="6737427" y="595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6" name="直線コネクタ 345"/>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7"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8" name="直線コネクタ 347"/>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9"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50" name="直線コネクタ 349"/>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56627</xdr:rowOff>
    </xdr:from>
    <xdr:to>
      <xdr:col>15</xdr:col>
      <xdr:colOff>180975</xdr:colOff>
      <xdr:row>57</xdr:row>
      <xdr:rowOff>89271</xdr:rowOff>
    </xdr:to>
    <xdr:cxnSp macro="">
      <xdr:nvCxnSpPr>
        <xdr:cNvPr id="351" name="直線コネクタ 350"/>
        <xdr:cNvCxnSpPr/>
      </xdr:nvCxnSpPr>
      <xdr:spPr>
        <a:xfrm>
          <a:off x="9639300" y="9314927"/>
          <a:ext cx="838200" cy="54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2"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3" name="フローチャート : 判断 352"/>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56627</xdr:rowOff>
    </xdr:from>
    <xdr:to>
      <xdr:col>14</xdr:col>
      <xdr:colOff>28575</xdr:colOff>
      <xdr:row>57</xdr:row>
      <xdr:rowOff>10313</xdr:rowOff>
    </xdr:to>
    <xdr:cxnSp macro="">
      <xdr:nvCxnSpPr>
        <xdr:cNvPr id="354" name="直線コネクタ 353"/>
        <xdr:cNvCxnSpPr/>
      </xdr:nvCxnSpPr>
      <xdr:spPr>
        <a:xfrm flipV="1">
          <a:off x="8750300" y="9314927"/>
          <a:ext cx="889000" cy="4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81089</xdr:rowOff>
    </xdr:from>
    <xdr:ext cx="469744" cy="259045"/>
    <xdr:sp macro="" textlink="">
      <xdr:nvSpPr>
        <xdr:cNvPr id="356" name="テキスト ボックス 355"/>
        <xdr:cNvSpPr txBox="1"/>
      </xdr:nvSpPr>
      <xdr:spPr>
        <a:xfrm>
          <a:off x="9404427"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10313</xdr:rowOff>
    </xdr:from>
    <xdr:to>
      <xdr:col>12</xdr:col>
      <xdr:colOff>511175</xdr:colOff>
      <xdr:row>57</xdr:row>
      <xdr:rowOff>106279</xdr:rowOff>
    </xdr:to>
    <xdr:cxnSp macro="">
      <xdr:nvCxnSpPr>
        <xdr:cNvPr id="357" name="直線コネクタ 356"/>
        <xdr:cNvCxnSpPr/>
      </xdr:nvCxnSpPr>
      <xdr:spPr>
        <a:xfrm flipV="1">
          <a:off x="7861300" y="9782963"/>
          <a:ext cx="889000" cy="9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113870</xdr:rowOff>
    </xdr:from>
    <xdr:ext cx="469744" cy="259045"/>
    <xdr:sp macro="" textlink="">
      <xdr:nvSpPr>
        <xdr:cNvPr id="359" name="テキスト ボックス 358"/>
        <xdr:cNvSpPr txBox="1"/>
      </xdr:nvSpPr>
      <xdr:spPr>
        <a:xfrm>
          <a:off x="8515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106279</xdr:rowOff>
    </xdr:from>
    <xdr:to>
      <xdr:col>11</xdr:col>
      <xdr:colOff>307975</xdr:colOff>
      <xdr:row>57</xdr:row>
      <xdr:rowOff>121366</xdr:rowOff>
    </xdr:to>
    <xdr:cxnSp macro="">
      <xdr:nvCxnSpPr>
        <xdr:cNvPr id="360" name="直線コネクタ 359"/>
        <xdr:cNvCxnSpPr/>
      </xdr:nvCxnSpPr>
      <xdr:spPr>
        <a:xfrm flipV="1">
          <a:off x="6972300" y="987892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2" name="テキスト ボックス 361"/>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4" name="テキスト ボックス 363"/>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38471</xdr:rowOff>
    </xdr:from>
    <xdr:to>
      <xdr:col>15</xdr:col>
      <xdr:colOff>231775</xdr:colOff>
      <xdr:row>57</xdr:row>
      <xdr:rowOff>140071</xdr:rowOff>
    </xdr:to>
    <xdr:sp macro="" textlink="">
      <xdr:nvSpPr>
        <xdr:cNvPr id="370" name="円/楕円 369"/>
        <xdr:cNvSpPr/>
      </xdr:nvSpPr>
      <xdr:spPr>
        <a:xfrm>
          <a:off x="10426700" y="98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16898</xdr:rowOff>
    </xdr:from>
    <xdr:ext cx="469744" cy="259045"/>
    <xdr:sp macro="" textlink="">
      <xdr:nvSpPr>
        <xdr:cNvPr id="371" name="農林水産業費該当値テキスト"/>
        <xdr:cNvSpPr txBox="1"/>
      </xdr:nvSpPr>
      <xdr:spPr>
        <a:xfrm>
          <a:off x="10528300" y="978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5827</xdr:rowOff>
    </xdr:from>
    <xdr:to>
      <xdr:col>14</xdr:col>
      <xdr:colOff>79375</xdr:colOff>
      <xdr:row>54</xdr:row>
      <xdr:rowOff>107427</xdr:rowOff>
    </xdr:to>
    <xdr:sp macro="" textlink="">
      <xdr:nvSpPr>
        <xdr:cNvPr id="372" name="円/楕円 371"/>
        <xdr:cNvSpPr/>
      </xdr:nvSpPr>
      <xdr:spPr>
        <a:xfrm>
          <a:off x="9588500" y="926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123954</xdr:rowOff>
    </xdr:from>
    <xdr:ext cx="534377" cy="259045"/>
    <xdr:sp macro="" textlink="">
      <xdr:nvSpPr>
        <xdr:cNvPr id="373" name="テキスト ボックス 372"/>
        <xdr:cNvSpPr txBox="1"/>
      </xdr:nvSpPr>
      <xdr:spPr>
        <a:xfrm>
          <a:off x="9372111" y="90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130963</xdr:rowOff>
    </xdr:from>
    <xdr:to>
      <xdr:col>12</xdr:col>
      <xdr:colOff>561975</xdr:colOff>
      <xdr:row>57</xdr:row>
      <xdr:rowOff>61113</xdr:rowOff>
    </xdr:to>
    <xdr:sp macro="" textlink="">
      <xdr:nvSpPr>
        <xdr:cNvPr id="374" name="円/楕円 373"/>
        <xdr:cNvSpPr/>
      </xdr:nvSpPr>
      <xdr:spPr>
        <a:xfrm>
          <a:off x="8699500" y="97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77640</xdr:rowOff>
    </xdr:from>
    <xdr:ext cx="469744" cy="259045"/>
    <xdr:sp macro="" textlink="">
      <xdr:nvSpPr>
        <xdr:cNvPr id="375" name="テキスト ボックス 374"/>
        <xdr:cNvSpPr txBox="1"/>
      </xdr:nvSpPr>
      <xdr:spPr>
        <a:xfrm>
          <a:off x="8515427" y="950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55479</xdr:rowOff>
    </xdr:from>
    <xdr:to>
      <xdr:col>11</xdr:col>
      <xdr:colOff>358775</xdr:colOff>
      <xdr:row>57</xdr:row>
      <xdr:rowOff>157079</xdr:rowOff>
    </xdr:to>
    <xdr:sp macro="" textlink="">
      <xdr:nvSpPr>
        <xdr:cNvPr id="376" name="円/楕円 375"/>
        <xdr:cNvSpPr/>
      </xdr:nvSpPr>
      <xdr:spPr>
        <a:xfrm>
          <a:off x="7810500" y="98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148206</xdr:rowOff>
    </xdr:from>
    <xdr:ext cx="469744" cy="259045"/>
    <xdr:sp macro="" textlink="">
      <xdr:nvSpPr>
        <xdr:cNvPr id="377" name="テキスト ボックス 376"/>
        <xdr:cNvSpPr txBox="1"/>
      </xdr:nvSpPr>
      <xdr:spPr>
        <a:xfrm>
          <a:off x="7626427" y="992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70566</xdr:rowOff>
    </xdr:from>
    <xdr:to>
      <xdr:col>10</xdr:col>
      <xdr:colOff>155575</xdr:colOff>
      <xdr:row>58</xdr:row>
      <xdr:rowOff>716</xdr:rowOff>
    </xdr:to>
    <xdr:sp macro="" textlink="">
      <xdr:nvSpPr>
        <xdr:cNvPr id="378" name="円/楕円 377"/>
        <xdr:cNvSpPr/>
      </xdr:nvSpPr>
      <xdr:spPr>
        <a:xfrm>
          <a:off x="6921500" y="984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163293</xdr:rowOff>
    </xdr:from>
    <xdr:ext cx="469744" cy="259045"/>
    <xdr:sp macro="" textlink="">
      <xdr:nvSpPr>
        <xdr:cNvPr id="379" name="テキスト ボックス 378"/>
        <xdr:cNvSpPr txBox="1"/>
      </xdr:nvSpPr>
      <xdr:spPr>
        <a:xfrm>
          <a:off x="6737427" y="993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3" name="直線コネクタ 402"/>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4"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5" name="直線コネクタ 404"/>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6"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7" name="直線コネクタ 406"/>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52490</xdr:rowOff>
    </xdr:from>
    <xdr:to>
      <xdr:col>15</xdr:col>
      <xdr:colOff>180975</xdr:colOff>
      <xdr:row>78</xdr:row>
      <xdr:rowOff>75521</xdr:rowOff>
    </xdr:to>
    <xdr:cxnSp macro="">
      <xdr:nvCxnSpPr>
        <xdr:cNvPr id="408" name="直線コネクタ 407"/>
        <xdr:cNvCxnSpPr/>
      </xdr:nvCxnSpPr>
      <xdr:spPr>
        <a:xfrm>
          <a:off x="9639300" y="13425590"/>
          <a:ext cx="8382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9"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10" name="フローチャート : 判断 409"/>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26391</xdr:rowOff>
    </xdr:from>
    <xdr:to>
      <xdr:col>14</xdr:col>
      <xdr:colOff>28575</xdr:colOff>
      <xdr:row>78</xdr:row>
      <xdr:rowOff>52490</xdr:rowOff>
    </xdr:to>
    <xdr:cxnSp macro="">
      <xdr:nvCxnSpPr>
        <xdr:cNvPr id="411" name="直線コネクタ 410"/>
        <xdr:cNvCxnSpPr/>
      </xdr:nvCxnSpPr>
      <xdr:spPr>
        <a:xfrm>
          <a:off x="8750300" y="13399491"/>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2" name="フローチャート : 判断 411"/>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3" name="テキスト ボックス 412"/>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26391</xdr:rowOff>
    </xdr:from>
    <xdr:to>
      <xdr:col>12</xdr:col>
      <xdr:colOff>511175</xdr:colOff>
      <xdr:row>78</xdr:row>
      <xdr:rowOff>29763</xdr:rowOff>
    </xdr:to>
    <xdr:cxnSp macro="">
      <xdr:nvCxnSpPr>
        <xdr:cNvPr id="414" name="直線コネクタ 413"/>
        <xdr:cNvCxnSpPr/>
      </xdr:nvCxnSpPr>
      <xdr:spPr>
        <a:xfrm flipV="1">
          <a:off x="7861300" y="13399491"/>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5" name="フローチャート : 判断 414"/>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6" name="テキスト ボックス 415"/>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150749</xdr:rowOff>
    </xdr:from>
    <xdr:to>
      <xdr:col>11</xdr:col>
      <xdr:colOff>307975</xdr:colOff>
      <xdr:row>78</xdr:row>
      <xdr:rowOff>29763</xdr:rowOff>
    </xdr:to>
    <xdr:cxnSp macro="">
      <xdr:nvCxnSpPr>
        <xdr:cNvPr id="417" name="直線コネクタ 416"/>
        <xdr:cNvCxnSpPr/>
      </xdr:nvCxnSpPr>
      <xdr:spPr>
        <a:xfrm>
          <a:off x="6972300" y="13352399"/>
          <a:ext cx="889000" cy="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8" name="フローチャート : 判断 417"/>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9" name="テキスト ボックス 418"/>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20" name="フローチャート : 判断 419"/>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59554</xdr:rowOff>
    </xdr:from>
    <xdr:ext cx="534377" cy="259045"/>
    <xdr:sp macro="" textlink="">
      <xdr:nvSpPr>
        <xdr:cNvPr id="421" name="テキスト ボックス 420"/>
        <xdr:cNvSpPr txBox="1"/>
      </xdr:nvSpPr>
      <xdr:spPr>
        <a:xfrm>
          <a:off x="6705111" y="134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24721</xdr:rowOff>
    </xdr:from>
    <xdr:to>
      <xdr:col>15</xdr:col>
      <xdr:colOff>231775</xdr:colOff>
      <xdr:row>78</xdr:row>
      <xdr:rowOff>126321</xdr:rowOff>
    </xdr:to>
    <xdr:sp macro="" textlink="">
      <xdr:nvSpPr>
        <xdr:cNvPr id="427" name="円/楕円 426"/>
        <xdr:cNvSpPr/>
      </xdr:nvSpPr>
      <xdr:spPr>
        <a:xfrm>
          <a:off x="10426700" y="133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140708</xdr:rowOff>
    </xdr:from>
    <xdr:ext cx="469744" cy="259045"/>
    <xdr:sp macro="" textlink="">
      <xdr:nvSpPr>
        <xdr:cNvPr id="428" name="商工費該当値テキスト"/>
        <xdr:cNvSpPr txBox="1"/>
      </xdr:nvSpPr>
      <xdr:spPr>
        <a:xfrm>
          <a:off x="10528300" y="1334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1690</xdr:rowOff>
    </xdr:from>
    <xdr:to>
      <xdr:col>14</xdr:col>
      <xdr:colOff>79375</xdr:colOff>
      <xdr:row>78</xdr:row>
      <xdr:rowOff>103290</xdr:rowOff>
    </xdr:to>
    <xdr:sp macro="" textlink="">
      <xdr:nvSpPr>
        <xdr:cNvPr id="429" name="円/楕円 428"/>
        <xdr:cNvSpPr/>
      </xdr:nvSpPr>
      <xdr:spPr>
        <a:xfrm>
          <a:off x="9588500" y="133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94417</xdr:rowOff>
    </xdr:from>
    <xdr:ext cx="469744" cy="259045"/>
    <xdr:sp macro="" textlink="">
      <xdr:nvSpPr>
        <xdr:cNvPr id="430" name="テキスト ボックス 429"/>
        <xdr:cNvSpPr txBox="1"/>
      </xdr:nvSpPr>
      <xdr:spPr>
        <a:xfrm>
          <a:off x="9404427" y="134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147041</xdr:rowOff>
    </xdr:from>
    <xdr:to>
      <xdr:col>12</xdr:col>
      <xdr:colOff>561975</xdr:colOff>
      <xdr:row>78</xdr:row>
      <xdr:rowOff>77191</xdr:rowOff>
    </xdr:to>
    <xdr:sp macro="" textlink="">
      <xdr:nvSpPr>
        <xdr:cNvPr id="431" name="円/楕円 430"/>
        <xdr:cNvSpPr/>
      </xdr:nvSpPr>
      <xdr:spPr>
        <a:xfrm>
          <a:off x="8699500" y="1334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68318</xdr:rowOff>
    </xdr:from>
    <xdr:ext cx="469744" cy="259045"/>
    <xdr:sp macro="" textlink="">
      <xdr:nvSpPr>
        <xdr:cNvPr id="432" name="テキスト ボックス 431"/>
        <xdr:cNvSpPr txBox="1"/>
      </xdr:nvSpPr>
      <xdr:spPr>
        <a:xfrm>
          <a:off x="8515427" y="134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150413</xdr:rowOff>
    </xdr:from>
    <xdr:to>
      <xdr:col>11</xdr:col>
      <xdr:colOff>358775</xdr:colOff>
      <xdr:row>78</xdr:row>
      <xdr:rowOff>80563</xdr:rowOff>
    </xdr:to>
    <xdr:sp macro="" textlink="">
      <xdr:nvSpPr>
        <xdr:cNvPr id="433" name="円/楕円 432"/>
        <xdr:cNvSpPr/>
      </xdr:nvSpPr>
      <xdr:spPr>
        <a:xfrm>
          <a:off x="7810500" y="133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71690</xdr:rowOff>
    </xdr:from>
    <xdr:ext cx="469744" cy="259045"/>
    <xdr:sp macro="" textlink="">
      <xdr:nvSpPr>
        <xdr:cNvPr id="434" name="テキスト ボックス 433"/>
        <xdr:cNvSpPr txBox="1"/>
      </xdr:nvSpPr>
      <xdr:spPr>
        <a:xfrm>
          <a:off x="7626427" y="1344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99949</xdr:rowOff>
    </xdr:from>
    <xdr:to>
      <xdr:col>10</xdr:col>
      <xdr:colOff>155575</xdr:colOff>
      <xdr:row>78</xdr:row>
      <xdr:rowOff>30099</xdr:rowOff>
    </xdr:to>
    <xdr:sp macro="" textlink="">
      <xdr:nvSpPr>
        <xdr:cNvPr id="435" name="円/楕円 434"/>
        <xdr:cNvSpPr/>
      </xdr:nvSpPr>
      <xdr:spPr>
        <a:xfrm>
          <a:off x="6921500" y="133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46626</xdr:rowOff>
    </xdr:from>
    <xdr:ext cx="534377" cy="259045"/>
    <xdr:sp macro="" textlink="">
      <xdr:nvSpPr>
        <xdr:cNvPr id="436" name="テキスト ボックス 435"/>
        <xdr:cNvSpPr txBox="1"/>
      </xdr:nvSpPr>
      <xdr:spPr>
        <a:xfrm>
          <a:off x="6705111" y="130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61" name="直線コネクタ 460"/>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2"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3" name="直線コネクタ 462"/>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4"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5" name="直線コネクタ 464"/>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83179</xdr:rowOff>
    </xdr:from>
    <xdr:to>
      <xdr:col>15</xdr:col>
      <xdr:colOff>180975</xdr:colOff>
      <xdr:row>97</xdr:row>
      <xdr:rowOff>115793</xdr:rowOff>
    </xdr:to>
    <xdr:cxnSp macro="">
      <xdr:nvCxnSpPr>
        <xdr:cNvPr id="466" name="直線コネクタ 465"/>
        <xdr:cNvCxnSpPr/>
      </xdr:nvCxnSpPr>
      <xdr:spPr>
        <a:xfrm flipV="1">
          <a:off x="9639300" y="16713829"/>
          <a:ext cx="8382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7"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8" name="フローチャート : 判断 467"/>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113545</xdr:rowOff>
    </xdr:from>
    <xdr:to>
      <xdr:col>14</xdr:col>
      <xdr:colOff>28575</xdr:colOff>
      <xdr:row>97</xdr:row>
      <xdr:rowOff>115793</xdr:rowOff>
    </xdr:to>
    <xdr:cxnSp macro="">
      <xdr:nvCxnSpPr>
        <xdr:cNvPr id="469" name="直線コネクタ 468"/>
        <xdr:cNvCxnSpPr/>
      </xdr:nvCxnSpPr>
      <xdr:spPr>
        <a:xfrm>
          <a:off x="8750300" y="16744195"/>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70" name="フローチャート : 判断 469"/>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71" name="テキスト ボックス 470"/>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113545</xdr:rowOff>
    </xdr:from>
    <xdr:to>
      <xdr:col>12</xdr:col>
      <xdr:colOff>511175</xdr:colOff>
      <xdr:row>98</xdr:row>
      <xdr:rowOff>7607</xdr:rowOff>
    </xdr:to>
    <xdr:cxnSp macro="">
      <xdr:nvCxnSpPr>
        <xdr:cNvPr id="472" name="直線コネクタ 471"/>
        <xdr:cNvCxnSpPr/>
      </xdr:nvCxnSpPr>
      <xdr:spPr>
        <a:xfrm flipV="1">
          <a:off x="7861300" y="16744195"/>
          <a:ext cx="889000" cy="6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4" name="テキスト ボックス 473"/>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158731</xdr:rowOff>
    </xdr:from>
    <xdr:to>
      <xdr:col>11</xdr:col>
      <xdr:colOff>307975</xdr:colOff>
      <xdr:row>98</xdr:row>
      <xdr:rowOff>7607</xdr:rowOff>
    </xdr:to>
    <xdr:cxnSp macro="">
      <xdr:nvCxnSpPr>
        <xdr:cNvPr id="475" name="直線コネクタ 474"/>
        <xdr:cNvCxnSpPr/>
      </xdr:nvCxnSpPr>
      <xdr:spPr>
        <a:xfrm>
          <a:off x="6972300" y="16789381"/>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7" name="テキスト ボックス 476"/>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9" name="テキスト ボックス 478"/>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32379</xdr:rowOff>
    </xdr:from>
    <xdr:to>
      <xdr:col>15</xdr:col>
      <xdr:colOff>231775</xdr:colOff>
      <xdr:row>97</xdr:row>
      <xdr:rowOff>133979</xdr:rowOff>
    </xdr:to>
    <xdr:sp macro="" textlink="">
      <xdr:nvSpPr>
        <xdr:cNvPr id="485" name="円/楕円 484"/>
        <xdr:cNvSpPr/>
      </xdr:nvSpPr>
      <xdr:spPr>
        <a:xfrm>
          <a:off x="10426700" y="166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10806</xdr:rowOff>
    </xdr:from>
    <xdr:ext cx="534377" cy="259045"/>
    <xdr:sp macro="" textlink="">
      <xdr:nvSpPr>
        <xdr:cNvPr id="486" name="土木費該当値テキスト"/>
        <xdr:cNvSpPr txBox="1"/>
      </xdr:nvSpPr>
      <xdr:spPr>
        <a:xfrm>
          <a:off x="10528300" y="1664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64993</xdr:rowOff>
    </xdr:from>
    <xdr:to>
      <xdr:col>14</xdr:col>
      <xdr:colOff>79375</xdr:colOff>
      <xdr:row>97</xdr:row>
      <xdr:rowOff>166593</xdr:rowOff>
    </xdr:to>
    <xdr:sp macro="" textlink="">
      <xdr:nvSpPr>
        <xdr:cNvPr id="487" name="円/楕円 486"/>
        <xdr:cNvSpPr/>
      </xdr:nvSpPr>
      <xdr:spPr>
        <a:xfrm>
          <a:off x="9588500" y="166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157720</xdr:rowOff>
    </xdr:from>
    <xdr:ext cx="534377" cy="259045"/>
    <xdr:sp macro="" textlink="">
      <xdr:nvSpPr>
        <xdr:cNvPr id="488" name="テキスト ボックス 487"/>
        <xdr:cNvSpPr txBox="1"/>
      </xdr:nvSpPr>
      <xdr:spPr>
        <a:xfrm>
          <a:off x="9372111" y="1678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62745</xdr:rowOff>
    </xdr:from>
    <xdr:to>
      <xdr:col>12</xdr:col>
      <xdr:colOff>561975</xdr:colOff>
      <xdr:row>97</xdr:row>
      <xdr:rowOff>164345</xdr:rowOff>
    </xdr:to>
    <xdr:sp macro="" textlink="">
      <xdr:nvSpPr>
        <xdr:cNvPr id="489" name="円/楕円 488"/>
        <xdr:cNvSpPr/>
      </xdr:nvSpPr>
      <xdr:spPr>
        <a:xfrm>
          <a:off x="8699500" y="166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155472</xdr:rowOff>
    </xdr:from>
    <xdr:ext cx="534377" cy="259045"/>
    <xdr:sp macro="" textlink="">
      <xdr:nvSpPr>
        <xdr:cNvPr id="490" name="テキスト ボックス 489"/>
        <xdr:cNvSpPr txBox="1"/>
      </xdr:nvSpPr>
      <xdr:spPr>
        <a:xfrm>
          <a:off x="8483111" y="167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128257</xdr:rowOff>
    </xdr:from>
    <xdr:to>
      <xdr:col>11</xdr:col>
      <xdr:colOff>358775</xdr:colOff>
      <xdr:row>98</xdr:row>
      <xdr:rowOff>58407</xdr:rowOff>
    </xdr:to>
    <xdr:sp macro="" textlink="">
      <xdr:nvSpPr>
        <xdr:cNvPr id="491" name="円/楕円 490"/>
        <xdr:cNvSpPr/>
      </xdr:nvSpPr>
      <xdr:spPr>
        <a:xfrm>
          <a:off x="7810500" y="167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49534</xdr:rowOff>
    </xdr:from>
    <xdr:ext cx="534377" cy="259045"/>
    <xdr:sp macro="" textlink="">
      <xdr:nvSpPr>
        <xdr:cNvPr id="492" name="テキスト ボックス 491"/>
        <xdr:cNvSpPr txBox="1"/>
      </xdr:nvSpPr>
      <xdr:spPr>
        <a:xfrm>
          <a:off x="7594111" y="168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107931</xdr:rowOff>
    </xdr:from>
    <xdr:to>
      <xdr:col>10</xdr:col>
      <xdr:colOff>155575</xdr:colOff>
      <xdr:row>98</xdr:row>
      <xdr:rowOff>38081</xdr:rowOff>
    </xdr:to>
    <xdr:sp macro="" textlink="">
      <xdr:nvSpPr>
        <xdr:cNvPr id="493" name="円/楕円 492"/>
        <xdr:cNvSpPr/>
      </xdr:nvSpPr>
      <xdr:spPr>
        <a:xfrm>
          <a:off x="6921500" y="167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29208</xdr:rowOff>
    </xdr:from>
    <xdr:ext cx="534377" cy="259045"/>
    <xdr:sp macro="" textlink="">
      <xdr:nvSpPr>
        <xdr:cNvPr id="494" name="テキスト ボックス 493"/>
        <xdr:cNvSpPr txBox="1"/>
      </xdr:nvSpPr>
      <xdr:spPr>
        <a:xfrm>
          <a:off x="6705111" y="168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9" name="直線コネクタ 518"/>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20"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21" name="直線コネクタ 520"/>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2"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3" name="直線コネクタ 522"/>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87122</xdr:rowOff>
    </xdr:from>
    <xdr:to>
      <xdr:col>23</xdr:col>
      <xdr:colOff>517525</xdr:colOff>
      <xdr:row>34</xdr:row>
      <xdr:rowOff>133604</xdr:rowOff>
    </xdr:to>
    <xdr:cxnSp macro="">
      <xdr:nvCxnSpPr>
        <xdr:cNvPr id="524" name="直線コネクタ 523"/>
        <xdr:cNvCxnSpPr/>
      </xdr:nvCxnSpPr>
      <xdr:spPr>
        <a:xfrm>
          <a:off x="15481300" y="5744972"/>
          <a:ext cx="838200" cy="2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80027</xdr:rowOff>
    </xdr:from>
    <xdr:ext cx="534377" cy="259045"/>
    <xdr:sp macro="" textlink="">
      <xdr:nvSpPr>
        <xdr:cNvPr id="525" name="消防費平均値テキスト"/>
        <xdr:cNvSpPr txBox="1"/>
      </xdr:nvSpPr>
      <xdr:spPr>
        <a:xfrm>
          <a:off x="16370300" y="62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6" name="フローチャート : 判断 5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87122</xdr:rowOff>
    </xdr:from>
    <xdr:to>
      <xdr:col>22</xdr:col>
      <xdr:colOff>365125</xdr:colOff>
      <xdr:row>34</xdr:row>
      <xdr:rowOff>108204</xdr:rowOff>
    </xdr:to>
    <xdr:cxnSp macro="">
      <xdr:nvCxnSpPr>
        <xdr:cNvPr id="527" name="直線コネクタ 526"/>
        <xdr:cNvCxnSpPr/>
      </xdr:nvCxnSpPr>
      <xdr:spPr>
        <a:xfrm flipV="1">
          <a:off x="14592300" y="5744972"/>
          <a:ext cx="889000" cy="19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8" name="フローチャート : 判断 527"/>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81678</xdr:rowOff>
    </xdr:from>
    <xdr:ext cx="534377" cy="259045"/>
    <xdr:sp macro="" textlink="">
      <xdr:nvSpPr>
        <xdr:cNvPr id="529" name="テキスト ボックス 528"/>
        <xdr:cNvSpPr txBox="1"/>
      </xdr:nvSpPr>
      <xdr:spPr>
        <a:xfrm>
          <a:off x="15214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152400</xdr:rowOff>
    </xdr:from>
    <xdr:to>
      <xdr:col>21</xdr:col>
      <xdr:colOff>161925</xdr:colOff>
      <xdr:row>34</xdr:row>
      <xdr:rowOff>108204</xdr:rowOff>
    </xdr:to>
    <xdr:cxnSp macro="">
      <xdr:nvCxnSpPr>
        <xdr:cNvPr id="530" name="直線コネクタ 529"/>
        <xdr:cNvCxnSpPr/>
      </xdr:nvCxnSpPr>
      <xdr:spPr>
        <a:xfrm>
          <a:off x="13703300" y="5810250"/>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31" name="フローチャート : 判断 530"/>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119016</xdr:rowOff>
    </xdr:from>
    <xdr:ext cx="534377" cy="259045"/>
    <xdr:sp macro="" textlink="">
      <xdr:nvSpPr>
        <xdr:cNvPr id="532" name="テキスト ボックス 531"/>
        <xdr:cNvSpPr txBox="1"/>
      </xdr:nvSpPr>
      <xdr:spPr>
        <a:xfrm>
          <a:off x="14325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152400</xdr:rowOff>
    </xdr:from>
    <xdr:to>
      <xdr:col>19</xdr:col>
      <xdr:colOff>644525</xdr:colOff>
      <xdr:row>34</xdr:row>
      <xdr:rowOff>164465</xdr:rowOff>
    </xdr:to>
    <xdr:cxnSp macro="">
      <xdr:nvCxnSpPr>
        <xdr:cNvPr id="533" name="直線コネクタ 532"/>
        <xdr:cNvCxnSpPr/>
      </xdr:nvCxnSpPr>
      <xdr:spPr>
        <a:xfrm flipV="1">
          <a:off x="12814300" y="5810250"/>
          <a:ext cx="889000"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4" name="フローチャート : 判断 533"/>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3446</xdr:rowOff>
    </xdr:from>
    <xdr:ext cx="534377" cy="259045"/>
    <xdr:sp macro="" textlink="">
      <xdr:nvSpPr>
        <xdr:cNvPr id="535" name="テキスト ボックス 534"/>
        <xdr:cNvSpPr txBox="1"/>
      </xdr:nvSpPr>
      <xdr:spPr>
        <a:xfrm>
          <a:off x="13436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6" name="フローチャート : 判断 535"/>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52595</xdr:rowOff>
    </xdr:from>
    <xdr:ext cx="534377" cy="259045"/>
    <xdr:sp macro="" textlink="">
      <xdr:nvSpPr>
        <xdr:cNvPr id="537" name="テキスト ボックス 536"/>
        <xdr:cNvSpPr txBox="1"/>
      </xdr:nvSpPr>
      <xdr:spPr>
        <a:xfrm>
          <a:off x="12547111" y="63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82804</xdr:rowOff>
    </xdr:from>
    <xdr:to>
      <xdr:col>23</xdr:col>
      <xdr:colOff>568325</xdr:colOff>
      <xdr:row>35</xdr:row>
      <xdr:rowOff>12954</xdr:rowOff>
    </xdr:to>
    <xdr:sp macro="" textlink="">
      <xdr:nvSpPr>
        <xdr:cNvPr id="543" name="円/楕円 542"/>
        <xdr:cNvSpPr/>
      </xdr:nvSpPr>
      <xdr:spPr>
        <a:xfrm>
          <a:off x="16268700" y="5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105681</xdr:rowOff>
    </xdr:from>
    <xdr:ext cx="534377" cy="259045"/>
    <xdr:sp macro="" textlink="">
      <xdr:nvSpPr>
        <xdr:cNvPr id="544" name="消防費該当値テキスト"/>
        <xdr:cNvSpPr txBox="1"/>
      </xdr:nvSpPr>
      <xdr:spPr>
        <a:xfrm>
          <a:off x="16370300" y="576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36322</xdr:rowOff>
    </xdr:from>
    <xdr:to>
      <xdr:col>22</xdr:col>
      <xdr:colOff>415925</xdr:colOff>
      <xdr:row>33</xdr:row>
      <xdr:rowOff>137922</xdr:rowOff>
    </xdr:to>
    <xdr:sp macro="" textlink="">
      <xdr:nvSpPr>
        <xdr:cNvPr id="545" name="円/楕円 544"/>
        <xdr:cNvSpPr/>
      </xdr:nvSpPr>
      <xdr:spPr>
        <a:xfrm>
          <a:off x="15430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154449</xdr:rowOff>
    </xdr:from>
    <xdr:ext cx="534377" cy="259045"/>
    <xdr:sp macro="" textlink="">
      <xdr:nvSpPr>
        <xdr:cNvPr id="546" name="テキスト ボックス 545"/>
        <xdr:cNvSpPr txBox="1"/>
      </xdr:nvSpPr>
      <xdr:spPr>
        <a:xfrm>
          <a:off x="15214111" y="546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57404</xdr:rowOff>
    </xdr:from>
    <xdr:to>
      <xdr:col>21</xdr:col>
      <xdr:colOff>212725</xdr:colOff>
      <xdr:row>34</xdr:row>
      <xdr:rowOff>159004</xdr:rowOff>
    </xdr:to>
    <xdr:sp macro="" textlink="">
      <xdr:nvSpPr>
        <xdr:cNvPr id="547" name="円/楕円 546"/>
        <xdr:cNvSpPr/>
      </xdr:nvSpPr>
      <xdr:spPr>
        <a:xfrm>
          <a:off x="14541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4081</xdr:rowOff>
    </xdr:from>
    <xdr:ext cx="534377" cy="259045"/>
    <xdr:sp macro="" textlink="">
      <xdr:nvSpPr>
        <xdr:cNvPr id="548" name="テキスト ボックス 547"/>
        <xdr:cNvSpPr txBox="1"/>
      </xdr:nvSpPr>
      <xdr:spPr>
        <a:xfrm>
          <a:off x="14325111" y="56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15,248</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101600</xdr:rowOff>
    </xdr:from>
    <xdr:to>
      <xdr:col>20</xdr:col>
      <xdr:colOff>9525</xdr:colOff>
      <xdr:row>34</xdr:row>
      <xdr:rowOff>31750</xdr:rowOff>
    </xdr:to>
    <xdr:sp macro="" textlink="">
      <xdr:nvSpPr>
        <xdr:cNvPr id="549" name="円/楕円 548"/>
        <xdr:cNvSpPr/>
      </xdr:nvSpPr>
      <xdr:spPr>
        <a:xfrm>
          <a:off x="13652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48277</xdr:rowOff>
    </xdr:from>
    <xdr:ext cx="534377" cy="259045"/>
    <xdr:sp macro="" textlink="">
      <xdr:nvSpPr>
        <xdr:cNvPr id="550" name="テキスト ボックス 549"/>
        <xdr:cNvSpPr txBox="1"/>
      </xdr:nvSpPr>
      <xdr:spPr>
        <a:xfrm>
          <a:off x="13436111" y="55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113665</xdr:rowOff>
    </xdr:from>
    <xdr:to>
      <xdr:col>18</xdr:col>
      <xdr:colOff>492125</xdr:colOff>
      <xdr:row>35</xdr:row>
      <xdr:rowOff>43815</xdr:rowOff>
    </xdr:to>
    <xdr:sp macro="" textlink="">
      <xdr:nvSpPr>
        <xdr:cNvPr id="551" name="円/楕円 550"/>
        <xdr:cNvSpPr/>
      </xdr:nvSpPr>
      <xdr:spPr>
        <a:xfrm>
          <a:off x="12763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60342</xdr:rowOff>
    </xdr:from>
    <xdr:ext cx="534377" cy="259045"/>
    <xdr:sp macro="" textlink="">
      <xdr:nvSpPr>
        <xdr:cNvPr id="552" name="テキスト ボックス 551"/>
        <xdr:cNvSpPr txBox="1"/>
      </xdr:nvSpPr>
      <xdr:spPr>
        <a:xfrm>
          <a:off x="12547111" y="571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56,407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7" name="直線コネクタ 576"/>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8"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9" name="直線コネクタ 578"/>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0"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1" name="直線コネクタ 580"/>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93446</xdr:rowOff>
    </xdr:from>
    <xdr:to>
      <xdr:col>23</xdr:col>
      <xdr:colOff>517525</xdr:colOff>
      <xdr:row>54</xdr:row>
      <xdr:rowOff>66357</xdr:rowOff>
    </xdr:to>
    <xdr:cxnSp macro="">
      <xdr:nvCxnSpPr>
        <xdr:cNvPr id="582" name="直線コネクタ 581"/>
        <xdr:cNvCxnSpPr/>
      </xdr:nvCxnSpPr>
      <xdr:spPr>
        <a:xfrm flipV="1">
          <a:off x="15481300" y="9180296"/>
          <a:ext cx="838200" cy="14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118839</xdr:rowOff>
    </xdr:from>
    <xdr:ext cx="534377" cy="259045"/>
    <xdr:sp macro="" textlink="">
      <xdr:nvSpPr>
        <xdr:cNvPr id="583" name="教育費平均値テキスト"/>
        <xdr:cNvSpPr txBox="1"/>
      </xdr:nvSpPr>
      <xdr:spPr>
        <a:xfrm>
          <a:off x="16370300" y="9377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4" name="フローチャート : 判断 583"/>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134062</xdr:rowOff>
    </xdr:from>
    <xdr:to>
      <xdr:col>22</xdr:col>
      <xdr:colOff>365125</xdr:colOff>
      <xdr:row>54</xdr:row>
      <xdr:rowOff>66357</xdr:rowOff>
    </xdr:to>
    <xdr:cxnSp macro="">
      <xdr:nvCxnSpPr>
        <xdr:cNvPr id="585" name="直線コネクタ 584"/>
        <xdr:cNvCxnSpPr/>
      </xdr:nvCxnSpPr>
      <xdr:spPr>
        <a:xfrm>
          <a:off x="14592300" y="9220912"/>
          <a:ext cx="889000" cy="10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6" name="フローチャート : 判断 585"/>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84586</xdr:rowOff>
    </xdr:from>
    <xdr:ext cx="534377" cy="259045"/>
    <xdr:sp macro="" textlink="">
      <xdr:nvSpPr>
        <xdr:cNvPr id="587" name="テキスト ボックス 586"/>
        <xdr:cNvSpPr txBox="1"/>
      </xdr:nvSpPr>
      <xdr:spPr>
        <a:xfrm>
          <a:off x="15214111" y="95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71844</xdr:rowOff>
    </xdr:from>
    <xdr:to>
      <xdr:col>21</xdr:col>
      <xdr:colOff>161925</xdr:colOff>
      <xdr:row>53</xdr:row>
      <xdr:rowOff>134062</xdr:rowOff>
    </xdr:to>
    <xdr:cxnSp macro="">
      <xdr:nvCxnSpPr>
        <xdr:cNvPr id="588" name="直線コネクタ 587"/>
        <xdr:cNvCxnSpPr/>
      </xdr:nvCxnSpPr>
      <xdr:spPr>
        <a:xfrm>
          <a:off x="13703300" y="8987244"/>
          <a:ext cx="889000" cy="2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9" name="フローチャート : 判断 588"/>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102570</xdr:rowOff>
    </xdr:from>
    <xdr:ext cx="534377" cy="259045"/>
    <xdr:sp macro="" textlink="">
      <xdr:nvSpPr>
        <xdr:cNvPr id="590" name="テキスト ボックス 589"/>
        <xdr:cNvSpPr txBox="1"/>
      </xdr:nvSpPr>
      <xdr:spPr>
        <a:xfrm>
          <a:off x="14325111" y="95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71844</xdr:rowOff>
    </xdr:from>
    <xdr:to>
      <xdr:col>19</xdr:col>
      <xdr:colOff>644525</xdr:colOff>
      <xdr:row>53</xdr:row>
      <xdr:rowOff>107315</xdr:rowOff>
    </xdr:to>
    <xdr:cxnSp macro="">
      <xdr:nvCxnSpPr>
        <xdr:cNvPr id="591" name="直線コネクタ 590"/>
        <xdr:cNvCxnSpPr/>
      </xdr:nvCxnSpPr>
      <xdr:spPr>
        <a:xfrm flipV="1">
          <a:off x="12814300" y="8987244"/>
          <a:ext cx="889000" cy="20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2" name="フローチャート : 判断 591"/>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24427</xdr:rowOff>
    </xdr:from>
    <xdr:ext cx="534377" cy="259045"/>
    <xdr:sp macro="" textlink="">
      <xdr:nvSpPr>
        <xdr:cNvPr id="593" name="テキスト ボックス 592"/>
        <xdr:cNvSpPr txBox="1"/>
      </xdr:nvSpPr>
      <xdr:spPr>
        <a:xfrm>
          <a:off x="13436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4" name="フローチャート : 判断 593"/>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53344</xdr:rowOff>
    </xdr:from>
    <xdr:ext cx="534377" cy="259045"/>
    <xdr:sp macro="" textlink="">
      <xdr:nvSpPr>
        <xdr:cNvPr id="595" name="テキスト ボックス 594"/>
        <xdr:cNvSpPr txBox="1"/>
      </xdr:nvSpPr>
      <xdr:spPr>
        <a:xfrm>
          <a:off x="12547111" y="96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42646</xdr:rowOff>
    </xdr:from>
    <xdr:to>
      <xdr:col>23</xdr:col>
      <xdr:colOff>568325</xdr:colOff>
      <xdr:row>53</xdr:row>
      <xdr:rowOff>144246</xdr:rowOff>
    </xdr:to>
    <xdr:sp macro="" textlink="">
      <xdr:nvSpPr>
        <xdr:cNvPr id="601" name="円/楕円 600"/>
        <xdr:cNvSpPr/>
      </xdr:nvSpPr>
      <xdr:spPr>
        <a:xfrm>
          <a:off x="16268700" y="91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65523</xdr:rowOff>
    </xdr:from>
    <xdr:ext cx="534377" cy="259045"/>
    <xdr:sp macro="" textlink="">
      <xdr:nvSpPr>
        <xdr:cNvPr id="602" name="教育費該当値テキスト"/>
        <xdr:cNvSpPr txBox="1"/>
      </xdr:nvSpPr>
      <xdr:spPr>
        <a:xfrm>
          <a:off x="16370300" y="898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45,714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15557</xdr:rowOff>
    </xdr:from>
    <xdr:to>
      <xdr:col>22</xdr:col>
      <xdr:colOff>415925</xdr:colOff>
      <xdr:row>54</xdr:row>
      <xdr:rowOff>117157</xdr:rowOff>
    </xdr:to>
    <xdr:sp macro="" textlink="">
      <xdr:nvSpPr>
        <xdr:cNvPr id="603" name="円/楕円 602"/>
        <xdr:cNvSpPr/>
      </xdr:nvSpPr>
      <xdr:spPr>
        <a:xfrm>
          <a:off x="15430500" y="927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133684</xdr:rowOff>
    </xdr:from>
    <xdr:ext cx="534377" cy="259045"/>
    <xdr:sp macro="" textlink="">
      <xdr:nvSpPr>
        <xdr:cNvPr id="604" name="テキスト ボックス 603"/>
        <xdr:cNvSpPr txBox="1"/>
      </xdr:nvSpPr>
      <xdr:spPr>
        <a:xfrm>
          <a:off x="15214111" y="904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41,925</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83262</xdr:rowOff>
    </xdr:from>
    <xdr:to>
      <xdr:col>21</xdr:col>
      <xdr:colOff>212725</xdr:colOff>
      <xdr:row>54</xdr:row>
      <xdr:rowOff>13412</xdr:rowOff>
    </xdr:to>
    <xdr:sp macro="" textlink="">
      <xdr:nvSpPr>
        <xdr:cNvPr id="605" name="円/楕円 604"/>
        <xdr:cNvSpPr/>
      </xdr:nvSpPr>
      <xdr:spPr>
        <a:xfrm>
          <a:off x="14541500" y="917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29939</xdr:rowOff>
    </xdr:from>
    <xdr:ext cx="534377" cy="259045"/>
    <xdr:sp macro="" textlink="">
      <xdr:nvSpPr>
        <xdr:cNvPr id="606" name="テキスト ボックス 605"/>
        <xdr:cNvSpPr txBox="1"/>
      </xdr:nvSpPr>
      <xdr:spPr>
        <a:xfrm>
          <a:off x="14325111" y="894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44,648</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21044</xdr:rowOff>
    </xdr:from>
    <xdr:to>
      <xdr:col>20</xdr:col>
      <xdr:colOff>9525</xdr:colOff>
      <xdr:row>52</xdr:row>
      <xdr:rowOff>122644</xdr:rowOff>
    </xdr:to>
    <xdr:sp macro="" textlink="">
      <xdr:nvSpPr>
        <xdr:cNvPr id="607" name="円/楕円 606"/>
        <xdr:cNvSpPr/>
      </xdr:nvSpPr>
      <xdr:spPr>
        <a:xfrm>
          <a:off x="13652500" y="89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139171</xdr:rowOff>
    </xdr:from>
    <xdr:ext cx="534377" cy="259045"/>
    <xdr:sp macro="" textlink="">
      <xdr:nvSpPr>
        <xdr:cNvPr id="608" name="テキスト ボックス 607"/>
        <xdr:cNvSpPr txBox="1"/>
      </xdr:nvSpPr>
      <xdr:spPr>
        <a:xfrm>
          <a:off x="13436111" y="871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50,781</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56515</xdr:rowOff>
    </xdr:from>
    <xdr:to>
      <xdr:col>18</xdr:col>
      <xdr:colOff>492125</xdr:colOff>
      <xdr:row>53</xdr:row>
      <xdr:rowOff>158115</xdr:rowOff>
    </xdr:to>
    <xdr:sp macro="" textlink="">
      <xdr:nvSpPr>
        <xdr:cNvPr id="609" name="円/楕円 608"/>
        <xdr:cNvSpPr/>
      </xdr:nvSpPr>
      <xdr:spPr>
        <a:xfrm>
          <a:off x="12763500" y="914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3192</xdr:rowOff>
    </xdr:from>
    <xdr:ext cx="534377" cy="259045"/>
    <xdr:sp macro="" textlink="">
      <xdr:nvSpPr>
        <xdr:cNvPr id="610" name="テキスト ボックス 609"/>
        <xdr:cNvSpPr txBox="1"/>
      </xdr:nvSpPr>
      <xdr:spPr>
        <a:xfrm>
          <a:off x="12547111" y="891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4" name="テキスト ボックス 62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6" name="テキスト ボックス 62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8" name="テキスト ボックス 62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0" name="テキスト ボックス 62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6" name="直線コネクタ 635"/>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9"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0" name="直線コネクタ 639"/>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2"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3" name="フローチャート : 判断 642"/>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5" name="フローチャート : 判断 644"/>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6" name="テキスト ボックス 645"/>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7" name="直線コネクタ 64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8" name="フローチャート : 判断 647"/>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9" name="テキスト ボックス 648"/>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0" name="直線コネクタ 64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1" name="フローチャート : 判断 650"/>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2" name="テキスト ボックス 651"/>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3" name="フローチャート : 判断 652"/>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4" name="テキスト ボックス 653"/>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2" name="円/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3" name="テキスト ボックス 662"/>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4" name="円/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5" name="テキスト ボックス 66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6" name="円/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7" name="テキスト ボックス 666"/>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8" name="円/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9" name="テキスト ボックス 668"/>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3" name="直線コネクタ 692"/>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4"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5" name="直線コネクタ 694"/>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6"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7" name="直線コネクタ 696"/>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99657</xdr:rowOff>
    </xdr:from>
    <xdr:to>
      <xdr:col>23</xdr:col>
      <xdr:colOff>517525</xdr:colOff>
      <xdr:row>95</xdr:row>
      <xdr:rowOff>103715</xdr:rowOff>
    </xdr:to>
    <xdr:cxnSp macro="">
      <xdr:nvCxnSpPr>
        <xdr:cNvPr id="698" name="直線コネクタ 697"/>
        <xdr:cNvCxnSpPr/>
      </xdr:nvCxnSpPr>
      <xdr:spPr>
        <a:xfrm flipV="1">
          <a:off x="15481300" y="16387407"/>
          <a:ext cx="8382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699" name="公債費平均値テキスト"/>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0" name="フローチャート : 判断 699"/>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136367</xdr:rowOff>
    </xdr:from>
    <xdr:to>
      <xdr:col>22</xdr:col>
      <xdr:colOff>365125</xdr:colOff>
      <xdr:row>95</xdr:row>
      <xdr:rowOff>103715</xdr:rowOff>
    </xdr:to>
    <xdr:cxnSp macro="">
      <xdr:nvCxnSpPr>
        <xdr:cNvPr id="701" name="直線コネクタ 700"/>
        <xdr:cNvCxnSpPr/>
      </xdr:nvCxnSpPr>
      <xdr:spPr>
        <a:xfrm>
          <a:off x="14592300" y="16081217"/>
          <a:ext cx="889000" cy="3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2" name="フローチャート : 判断 701"/>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3" name="テキスト ボックス 702"/>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136367</xdr:rowOff>
    </xdr:from>
    <xdr:to>
      <xdr:col>21</xdr:col>
      <xdr:colOff>161925</xdr:colOff>
      <xdr:row>95</xdr:row>
      <xdr:rowOff>58738</xdr:rowOff>
    </xdr:to>
    <xdr:cxnSp macro="">
      <xdr:nvCxnSpPr>
        <xdr:cNvPr id="704" name="直線コネクタ 703"/>
        <xdr:cNvCxnSpPr/>
      </xdr:nvCxnSpPr>
      <xdr:spPr>
        <a:xfrm flipV="1">
          <a:off x="13703300" y="16081217"/>
          <a:ext cx="889000" cy="26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5" name="フローチャート : 判断 704"/>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98511</xdr:rowOff>
    </xdr:from>
    <xdr:ext cx="534377" cy="259045"/>
    <xdr:sp macro="" textlink="">
      <xdr:nvSpPr>
        <xdr:cNvPr id="706" name="テキスト ボックス 705"/>
        <xdr:cNvSpPr txBox="1"/>
      </xdr:nvSpPr>
      <xdr:spPr>
        <a:xfrm>
          <a:off x="14325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58738</xdr:rowOff>
    </xdr:from>
    <xdr:to>
      <xdr:col>19</xdr:col>
      <xdr:colOff>644525</xdr:colOff>
      <xdr:row>95</xdr:row>
      <xdr:rowOff>61861</xdr:rowOff>
    </xdr:to>
    <xdr:cxnSp macro="">
      <xdr:nvCxnSpPr>
        <xdr:cNvPr id="707" name="直線コネクタ 706"/>
        <xdr:cNvCxnSpPr/>
      </xdr:nvCxnSpPr>
      <xdr:spPr>
        <a:xfrm flipV="1">
          <a:off x="12814300" y="16346488"/>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8" name="フローチャート : 判断 707"/>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9" name="テキスト ボックス 708"/>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0" name="フローチャート : 判断 709"/>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104608</xdr:rowOff>
    </xdr:from>
    <xdr:ext cx="534377" cy="259045"/>
    <xdr:sp macro="" textlink="">
      <xdr:nvSpPr>
        <xdr:cNvPr id="711" name="テキスト ボックス 710"/>
        <xdr:cNvSpPr txBox="1"/>
      </xdr:nvSpPr>
      <xdr:spPr>
        <a:xfrm>
          <a:off x="12547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48857</xdr:rowOff>
    </xdr:from>
    <xdr:to>
      <xdr:col>23</xdr:col>
      <xdr:colOff>568325</xdr:colOff>
      <xdr:row>95</xdr:row>
      <xdr:rowOff>150457</xdr:rowOff>
    </xdr:to>
    <xdr:sp macro="" textlink="">
      <xdr:nvSpPr>
        <xdr:cNvPr id="717" name="円/楕円 716"/>
        <xdr:cNvSpPr/>
      </xdr:nvSpPr>
      <xdr:spPr>
        <a:xfrm>
          <a:off x="16268700" y="163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71734</xdr:rowOff>
    </xdr:from>
    <xdr:ext cx="534377" cy="259045"/>
    <xdr:sp macro="" textlink="">
      <xdr:nvSpPr>
        <xdr:cNvPr id="718" name="公債費該当値テキスト"/>
        <xdr:cNvSpPr txBox="1"/>
      </xdr:nvSpPr>
      <xdr:spPr>
        <a:xfrm>
          <a:off x="16370300" y="161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33,102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52915</xdr:rowOff>
    </xdr:from>
    <xdr:to>
      <xdr:col>22</xdr:col>
      <xdr:colOff>415925</xdr:colOff>
      <xdr:row>95</xdr:row>
      <xdr:rowOff>154515</xdr:rowOff>
    </xdr:to>
    <xdr:sp macro="" textlink="">
      <xdr:nvSpPr>
        <xdr:cNvPr id="719" name="円/楕円 718"/>
        <xdr:cNvSpPr/>
      </xdr:nvSpPr>
      <xdr:spPr>
        <a:xfrm>
          <a:off x="15430500" y="163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145642</xdr:rowOff>
    </xdr:from>
    <xdr:ext cx="534377" cy="259045"/>
    <xdr:sp macro="" textlink="">
      <xdr:nvSpPr>
        <xdr:cNvPr id="720" name="テキスト ボックス 719"/>
        <xdr:cNvSpPr txBox="1"/>
      </xdr:nvSpPr>
      <xdr:spPr>
        <a:xfrm>
          <a:off x="15214111" y="164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85567</xdr:rowOff>
    </xdr:from>
    <xdr:to>
      <xdr:col>21</xdr:col>
      <xdr:colOff>212725</xdr:colOff>
      <xdr:row>94</xdr:row>
      <xdr:rowOff>15717</xdr:rowOff>
    </xdr:to>
    <xdr:sp macro="" textlink="">
      <xdr:nvSpPr>
        <xdr:cNvPr id="721" name="円/楕円 720"/>
        <xdr:cNvSpPr/>
      </xdr:nvSpPr>
      <xdr:spPr>
        <a:xfrm>
          <a:off x="14541500" y="160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32244</xdr:rowOff>
    </xdr:from>
    <xdr:ext cx="534377" cy="259045"/>
    <xdr:sp macro="" textlink="">
      <xdr:nvSpPr>
        <xdr:cNvPr id="722" name="テキスト ボックス 721"/>
        <xdr:cNvSpPr txBox="1"/>
      </xdr:nvSpPr>
      <xdr:spPr>
        <a:xfrm>
          <a:off x="14325111" y="1580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7938</xdr:rowOff>
    </xdr:from>
    <xdr:to>
      <xdr:col>20</xdr:col>
      <xdr:colOff>9525</xdr:colOff>
      <xdr:row>95</xdr:row>
      <xdr:rowOff>109538</xdr:rowOff>
    </xdr:to>
    <xdr:sp macro="" textlink="">
      <xdr:nvSpPr>
        <xdr:cNvPr id="723" name="円/楕円 722"/>
        <xdr:cNvSpPr/>
      </xdr:nvSpPr>
      <xdr:spPr>
        <a:xfrm>
          <a:off x="13652500" y="162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100665</xdr:rowOff>
    </xdr:from>
    <xdr:ext cx="534377" cy="259045"/>
    <xdr:sp macro="" textlink="">
      <xdr:nvSpPr>
        <xdr:cNvPr id="724" name="テキスト ボックス 723"/>
        <xdr:cNvSpPr txBox="1"/>
      </xdr:nvSpPr>
      <xdr:spPr>
        <a:xfrm>
          <a:off x="13436111" y="163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11061</xdr:rowOff>
    </xdr:from>
    <xdr:to>
      <xdr:col>18</xdr:col>
      <xdr:colOff>492125</xdr:colOff>
      <xdr:row>95</xdr:row>
      <xdr:rowOff>112661</xdr:rowOff>
    </xdr:to>
    <xdr:sp macro="" textlink="">
      <xdr:nvSpPr>
        <xdr:cNvPr id="725" name="円/楕円 724"/>
        <xdr:cNvSpPr/>
      </xdr:nvSpPr>
      <xdr:spPr>
        <a:xfrm>
          <a:off x="12763500" y="162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129188</xdr:rowOff>
    </xdr:from>
    <xdr:ext cx="534377" cy="259045"/>
    <xdr:sp macro="" textlink="">
      <xdr:nvSpPr>
        <xdr:cNvPr id="726" name="テキスト ボックス 725"/>
        <xdr:cNvSpPr txBox="1"/>
      </xdr:nvSpPr>
      <xdr:spPr>
        <a:xfrm>
          <a:off x="12547111" y="1607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8" name="直線コネクタ 747"/>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1"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2" name="直線コネクタ 751"/>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4"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5" name="フローチャート : 判断 754"/>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7" name="フローチャート : 判断 756"/>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8" name="テキスト ボックス 757"/>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0" name="フローチャート : 判断 759"/>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1" name="テキスト ボックス 760"/>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3" name="フローチャート : 判断 762"/>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4" name="テキスト ボックス 763"/>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5" name="フローチャート : 判断 764"/>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6" name="テキスト ボックス 765"/>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8" name="円/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9" name="テキスト ボックス 77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0" name="円/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1" name="テキスト ボックス 78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総務費は、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64,427</a:t>
          </a:r>
          <a:r>
            <a:rPr kumimoji="1" lang="ja-JP" altLang="ja-JP" sz="1100">
              <a:solidFill>
                <a:schemeClr val="dk1"/>
              </a:solidFill>
              <a:effectLst/>
              <a:latin typeface="+mn-lt"/>
              <a:ea typeface="+mn-ea"/>
              <a:cs typeface="+mn-cs"/>
            </a:rPr>
            <a:t>円となっている。類似団体、全国及び群馬県平均を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おり、減債基金積立金の皆増や市民会館建設事業の増などによるものである。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132,003</a:t>
          </a:r>
          <a:r>
            <a:rPr kumimoji="1" lang="ja-JP" altLang="ja-JP" sz="1100">
              <a:solidFill>
                <a:schemeClr val="dk1"/>
              </a:solidFill>
              <a:effectLst/>
              <a:latin typeface="+mn-lt"/>
              <a:ea typeface="+mn-ea"/>
              <a:cs typeface="+mn-cs"/>
            </a:rPr>
            <a:t>円となっている。類似団体、全国及び群馬県平均を下回っているものの、こども子育て支援制度に係る施設型給付費が増となるなど、増加傾向にある。</a:t>
          </a:r>
          <a:endParaRPr lang="ja-JP" altLang="ja-JP" sz="1400">
            <a:effectLst/>
          </a:endParaRPr>
        </a:p>
        <a:p>
          <a:r>
            <a:rPr kumimoji="1" lang="ja-JP" altLang="ja-JP" sz="1100">
              <a:solidFill>
                <a:schemeClr val="dk1"/>
              </a:solidFill>
              <a:effectLst/>
              <a:latin typeface="+mn-lt"/>
              <a:ea typeface="+mn-ea"/>
              <a:cs typeface="+mn-cs"/>
            </a:rPr>
            <a:t>・農林水産業費が住民一人当たり</a:t>
          </a:r>
          <a:r>
            <a:rPr kumimoji="1" lang="en-US" altLang="ja-JP" sz="1100">
              <a:solidFill>
                <a:schemeClr val="dk1"/>
              </a:solidFill>
              <a:effectLst/>
              <a:latin typeface="+mn-lt"/>
              <a:ea typeface="+mn-ea"/>
              <a:cs typeface="+mn-cs"/>
            </a:rPr>
            <a:t>4,853</a:t>
          </a:r>
          <a:r>
            <a:rPr kumimoji="1" lang="ja-JP" altLang="ja-JP" sz="1100">
              <a:solidFill>
                <a:schemeClr val="dk1"/>
              </a:solidFill>
              <a:effectLst/>
              <a:latin typeface="+mn-lt"/>
              <a:ea typeface="+mn-ea"/>
              <a:cs typeface="+mn-cs"/>
            </a:rPr>
            <a:t>円と大幅に</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たの</a:t>
          </a:r>
          <a:r>
            <a:rPr kumimoji="1" lang="ja-JP" altLang="ja-JP" sz="1100">
              <a:solidFill>
                <a:schemeClr val="dk1"/>
              </a:solidFill>
              <a:effectLst/>
              <a:latin typeface="+mn-lt"/>
              <a:ea typeface="+mn-ea"/>
              <a:cs typeface="+mn-cs"/>
            </a:rPr>
            <a:t>は、経営体育成支援事業補助金（農業雪害）の皆</a:t>
          </a:r>
          <a:r>
            <a:rPr kumimoji="1" lang="ja-JP" altLang="en-US" sz="1100">
              <a:solidFill>
                <a:schemeClr val="dk1"/>
              </a:solidFill>
              <a:effectLst/>
              <a:latin typeface="+mn-lt"/>
              <a:ea typeface="+mn-ea"/>
              <a:cs typeface="+mn-cs"/>
            </a:rPr>
            <a:t>減など</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・消防費が住民一人当たり</a:t>
          </a:r>
          <a:r>
            <a:rPr kumimoji="1" lang="en-US" altLang="ja-JP" sz="1100">
              <a:solidFill>
                <a:schemeClr val="dk1"/>
              </a:solidFill>
              <a:effectLst/>
              <a:latin typeface="+mn-lt"/>
              <a:ea typeface="+mn-ea"/>
              <a:cs typeface="+mn-cs"/>
            </a:rPr>
            <a:t>15,048</a:t>
          </a:r>
          <a:r>
            <a:rPr kumimoji="1" lang="ja-JP" altLang="ja-JP" sz="1100">
              <a:solidFill>
                <a:schemeClr val="dk1"/>
              </a:solidFill>
              <a:effectLst/>
              <a:latin typeface="+mn-lt"/>
              <a:ea typeface="+mn-ea"/>
              <a:cs typeface="+mn-cs"/>
            </a:rPr>
            <a:t>円と低下したのは、消防救急無線デジタル化整備事業費の</a:t>
          </a:r>
          <a:r>
            <a:rPr kumimoji="1" lang="ja-JP" altLang="en-US" sz="1100">
              <a:solidFill>
                <a:schemeClr val="dk1"/>
              </a:solidFill>
              <a:effectLst/>
              <a:latin typeface="+mn-lt"/>
              <a:ea typeface="+mn-ea"/>
              <a:cs typeface="+mn-cs"/>
            </a:rPr>
            <a:t>皆減</a:t>
          </a:r>
          <a:r>
            <a:rPr kumimoji="1" lang="ja-JP" altLang="ja-JP" sz="1100">
              <a:solidFill>
                <a:schemeClr val="dk1"/>
              </a:solidFill>
              <a:effectLst/>
              <a:latin typeface="+mn-lt"/>
              <a:ea typeface="+mn-ea"/>
              <a:cs typeface="+mn-cs"/>
            </a:rPr>
            <a:t>などによ</a:t>
          </a:r>
          <a:r>
            <a:rPr kumimoji="1" lang="ja-JP" altLang="en-US" sz="1100">
              <a:solidFill>
                <a:schemeClr val="dk1"/>
              </a:solidFill>
              <a:effectLst/>
              <a:latin typeface="+mn-lt"/>
              <a:ea typeface="+mn-ea"/>
              <a:cs typeface="+mn-cs"/>
            </a:rPr>
            <a:t>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45,714</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増加したのは、運動公園野球場建設事業をはじめとしたスポーツ施設整備の増によるものである</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年度は法人市民税が大幅に増えたため、財政調整基金残高、実質収支額ともに増加した。</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及び平成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、分母である標準財政規模が</a:t>
          </a:r>
          <a:r>
            <a:rPr kumimoji="1" lang="en-US" altLang="ja-JP" sz="1300">
              <a:solidFill>
                <a:schemeClr val="dk1"/>
              </a:solidFill>
              <a:effectLst/>
              <a:latin typeface="+mn-lt"/>
              <a:ea typeface="+mn-ea"/>
              <a:cs typeface="+mn-cs"/>
            </a:rPr>
            <a:t>49,238,477</a:t>
          </a:r>
          <a:r>
            <a:rPr kumimoji="1" lang="ja-JP" altLang="en-US" sz="1300">
              <a:solidFill>
                <a:schemeClr val="dk1"/>
              </a:solidFill>
              <a:effectLst/>
              <a:latin typeface="+mn-lt"/>
              <a:ea typeface="+mn-ea"/>
              <a:cs typeface="+mn-cs"/>
            </a:rPr>
            <a:t>千円から</a:t>
          </a:r>
          <a:r>
            <a:rPr kumimoji="1" lang="en-US" altLang="ja-JP" sz="1300">
              <a:solidFill>
                <a:schemeClr val="dk1"/>
              </a:solidFill>
              <a:effectLst/>
              <a:latin typeface="+mn-lt"/>
              <a:ea typeface="+mn-ea"/>
              <a:cs typeface="+mn-cs"/>
            </a:rPr>
            <a:t>47,406,655</a:t>
          </a:r>
          <a:r>
            <a:rPr kumimoji="1" lang="ja-JP" altLang="en-US" sz="1300">
              <a:solidFill>
                <a:schemeClr val="dk1"/>
              </a:solidFill>
              <a:effectLst/>
              <a:latin typeface="+mn-lt"/>
              <a:ea typeface="+mn-ea"/>
              <a:cs typeface="+mn-cs"/>
            </a:rPr>
            <a:t>千円に減少したほか、分子である各指標とも増加している。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当市としては、連結実質赤字比率において赤字額は生じておらず、すべての会計を個別に見ても赤字額は生じていない。引き続き適正な財政運営を心がけるとともに、経済状況・社会情勢の変化等に対し、臨機応変に対応しながら、一般会計からの繰入金を考慮した中で、現在と同一の黒字比率の水準を保っていきたい。</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C6" sqref="AC6:AL8"/>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86110933</v>
      </c>
      <c r="BO4" s="381"/>
      <c r="BP4" s="381"/>
      <c r="BQ4" s="381"/>
      <c r="BR4" s="381"/>
      <c r="BS4" s="381"/>
      <c r="BT4" s="381"/>
      <c r="BU4" s="382"/>
      <c r="BV4" s="380">
        <v>83144767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6.8</v>
      </c>
      <c r="CU4" s="387"/>
      <c r="CV4" s="387"/>
      <c r="CW4" s="387"/>
      <c r="CX4" s="387"/>
      <c r="CY4" s="387"/>
      <c r="CZ4" s="387"/>
      <c r="DA4" s="388"/>
      <c r="DB4" s="386">
        <v>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82109930</v>
      </c>
      <c r="BO5" s="418"/>
      <c r="BP5" s="418"/>
      <c r="BQ5" s="418"/>
      <c r="BR5" s="418"/>
      <c r="BS5" s="418"/>
      <c r="BT5" s="418"/>
      <c r="BU5" s="419"/>
      <c r="BV5" s="417">
        <v>79390965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86.4</v>
      </c>
      <c r="CU5" s="415"/>
      <c r="CV5" s="415"/>
      <c r="CW5" s="415"/>
      <c r="CX5" s="415"/>
      <c r="CY5" s="415"/>
      <c r="CZ5" s="415"/>
      <c r="DA5" s="416"/>
      <c r="DB5" s="414">
        <v>89.9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4001003</v>
      </c>
      <c r="BO6" s="418"/>
      <c r="BP6" s="418"/>
      <c r="BQ6" s="418"/>
      <c r="BR6" s="418"/>
      <c r="BS6" s="418"/>
      <c r="BT6" s="418"/>
      <c r="BU6" s="419"/>
      <c r="BV6" s="417">
        <v>3753802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87.3</v>
      </c>
      <c r="CU6" s="455"/>
      <c r="CV6" s="455"/>
      <c r="CW6" s="455"/>
      <c r="CX6" s="455"/>
      <c r="CY6" s="455"/>
      <c r="CZ6" s="455"/>
      <c r="DA6" s="456"/>
      <c r="DB6" s="454">
        <v>91.1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788703</v>
      </c>
      <c r="BO7" s="418"/>
      <c r="BP7" s="418"/>
      <c r="BQ7" s="418"/>
      <c r="BR7" s="418"/>
      <c r="BS7" s="418"/>
      <c r="BT7" s="418"/>
      <c r="BU7" s="419"/>
      <c r="BV7" s="417">
        <v>1275638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47406655</v>
      </c>
      <c r="CU7" s="418"/>
      <c r="CV7" s="418"/>
      <c r="CW7" s="418"/>
      <c r="CX7" s="418"/>
      <c r="CY7" s="418"/>
      <c r="CZ7" s="418"/>
      <c r="DA7" s="419"/>
      <c r="DB7" s="417">
        <v>49238477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3212300</v>
      </c>
      <c r="BO8" s="418"/>
      <c r="BP8" s="418"/>
      <c r="BQ8" s="418"/>
      <c r="BR8" s="418"/>
      <c r="BS8" s="418"/>
      <c r="BT8" s="418"/>
      <c r="BU8" s="419"/>
      <c r="BV8" s="417">
        <v>2478164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1.01</v>
      </c>
      <c r="CU8" s="458"/>
      <c r="CV8" s="458"/>
      <c r="CW8" s="458"/>
      <c r="CX8" s="458"/>
      <c r="CY8" s="458"/>
      <c r="CZ8" s="458"/>
      <c r="DA8" s="459"/>
      <c r="DB8" s="457">
        <v>0.98</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219807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78</v>
      </c>
      <c r="AV9" s="450"/>
      <c r="AW9" s="450"/>
      <c r="AX9" s="450"/>
      <c r="AY9" s="451" t="s">
        <v>101</v>
      </c>
      <c r="AZ9" s="452"/>
      <c r="BA9" s="452"/>
      <c r="BB9" s="452"/>
      <c r="BC9" s="452"/>
      <c r="BD9" s="452"/>
      <c r="BE9" s="452"/>
      <c r="BF9" s="452"/>
      <c r="BG9" s="452"/>
      <c r="BH9" s="452"/>
      <c r="BI9" s="452"/>
      <c r="BJ9" s="452"/>
      <c r="BK9" s="452"/>
      <c r="BL9" s="452"/>
      <c r="BM9" s="453"/>
      <c r="BN9" s="417">
        <v>734136</v>
      </c>
      <c r="BO9" s="418"/>
      <c r="BP9" s="418"/>
      <c r="BQ9" s="418"/>
      <c r="BR9" s="418"/>
      <c r="BS9" s="418"/>
      <c r="BT9" s="418"/>
      <c r="BU9" s="419"/>
      <c r="BV9" s="417">
        <v>334558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12.9</v>
      </c>
      <c r="CU9" s="415"/>
      <c r="CV9" s="415"/>
      <c r="CW9" s="415"/>
      <c r="CX9" s="415"/>
      <c r="CY9" s="415"/>
      <c r="CZ9" s="415"/>
      <c r="DA9" s="416"/>
      <c r="DB9" s="414">
        <v>13.2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216465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9556</v>
      </c>
      <c r="BO10" s="418"/>
      <c r="BP10" s="418"/>
      <c r="BQ10" s="418"/>
      <c r="BR10" s="418"/>
      <c r="BS10" s="418"/>
      <c r="BT10" s="418"/>
      <c r="BU10" s="419"/>
      <c r="BV10" s="417">
        <v>39549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2236</v>
      </c>
      <c r="BO11" s="418"/>
      <c r="BP11" s="418"/>
      <c r="BQ11" s="418"/>
      <c r="BR11" s="418"/>
      <c r="BS11" s="418"/>
      <c r="BT11" s="418"/>
      <c r="BU11" s="419"/>
      <c r="BV11" s="417">
        <v>108146</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223665</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2011915</v>
      </c>
      <c r="BO12" s="418"/>
      <c r="BP12" s="418"/>
      <c r="BQ12" s="418"/>
      <c r="BR12" s="418"/>
      <c r="BS12" s="418"/>
      <c r="BT12" s="418"/>
      <c r="BU12" s="419"/>
      <c r="BV12" s="417">
        <v>1564398</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214113</v>
      </c>
      <c r="S13" s="499"/>
      <c r="T13" s="499"/>
      <c r="U13" s="499"/>
      <c r="V13" s="500"/>
      <c r="W13" s="433" t="s">
        <v>125</v>
      </c>
      <c r="X13" s="434"/>
      <c r="Y13" s="434"/>
      <c r="Z13" s="434"/>
      <c r="AA13" s="434"/>
      <c r="AB13" s="424"/>
      <c r="AC13" s="468">
        <v>3930</v>
      </c>
      <c r="AD13" s="469"/>
      <c r="AE13" s="469"/>
      <c r="AF13" s="469"/>
      <c r="AG13" s="508"/>
      <c r="AH13" s="468">
        <v>4445</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-1265987</v>
      </c>
      <c r="BO13" s="418"/>
      <c r="BP13" s="418"/>
      <c r="BQ13" s="418"/>
      <c r="BR13" s="418"/>
      <c r="BS13" s="418"/>
      <c r="BT13" s="418"/>
      <c r="BU13" s="419"/>
      <c r="BV13" s="417">
        <v>-1082145</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6.4</v>
      </c>
      <c r="CU13" s="415"/>
      <c r="CV13" s="415"/>
      <c r="CW13" s="415"/>
      <c r="CX13" s="415"/>
      <c r="CY13" s="415"/>
      <c r="CZ13" s="415"/>
      <c r="DA13" s="416"/>
      <c r="DB13" s="414">
        <v>6.9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222897</v>
      </c>
      <c r="S14" s="499"/>
      <c r="T14" s="499"/>
      <c r="U14" s="499"/>
      <c r="V14" s="500"/>
      <c r="W14" s="407"/>
      <c r="X14" s="408"/>
      <c r="Y14" s="408"/>
      <c r="Z14" s="408"/>
      <c r="AA14" s="408"/>
      <c r="AB14" s="397"/>
      <c r="AC14" s="501">
        <v>3.9</v>
      </c>
      <c r="AD14" s="502"/>
      <c r="AE14" s="502"/>
      <c r="AF14" s="502"/>
      <c r="AG14" s="503"/>
      <c r="AH14" s="501">
        <v>4.5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50.6</v>
      </c>
      <c r="CU14" s="513"/>
      <c r="CV14" s="513"/>
      <c r="CW14" s="513"/>
      <c r="CX14" s="513"/>
      <c r="CY14" s="513"/>
      <c r="CZ14" s="513"/>
      <c r="DA14" s="514"/>
      <c r="DB14" s="512">
        <v>51.7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214095</v>
      </c>
      <c r="S15" s="499"/>
      <c r="T15" s="499"/>
      <c r="U15" s="499"/>
      <c r="V15" s="500"/>
      <c r="W15" s="433" t="s">
        <v>132</v>
      </c>
      <c r="X15" s="434"/>
      <c r="Y15" s="434"/>
      <c r="Z15" s="434"/>
      <c r="AA15" s="434"/>
      <c r="AB15" s="424"/>
      <c r="AC15" s="468">
        <v>40765</v>
      </c>
      <c r="AD15" s="469"/>
      <c r="AE15" s="469"/>
      <c r="AF15" s="469"/>
      <c r="AG15" s="508"/>
      <c r="AH15" s="468">
        <v>39181</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35258855</v>
      </c>
      <c r="BO15" s="381"/>
      <c r="BP15" s="381"/>
      <c r="BQ15" s="381"/>
      <c r="BR15" s="381"/>
      <c r="BS15" s="381"/>
      <c r="BT15" s="381"/>
      <c r="BU15" s="382"/>
      <c r="BV15" s="380">
        <v>36336157</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40</v>
      </c>
      <c r="AD16" s="502"/>
      <c r="AE16" s="502"/>
      <c r="AF16" s="502"/>
      <c r="AG16" s="503"/>
      <c r="AH16" s="501">
        <v>39.4</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34609670</v>
      </c>
      <c r="BO16" s="418"/>
      <c r="BP16" s="418"/>
      <c r="BQ16" s="418"/>
      <c r="BR16" s="418"/>
      <c r="BS16" s="418"/>
      <c r="BT16" s="418"/>
      <c r="BU16" s="419"/>
      <c r="BV16" s="417">
        <v>34116174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57225</v>
      </c>
      <c r="AD17" s="469"/>
      <c r="AE17" s="469"/>
      <c r="AF17" s="469"/>
      <c r="AG17" s="508"/>
      <c r="AH17" s="468">
        <v>55856</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45557757</v>
      </c>
      <c r="BO17" s="418"/>
      <c r="BP17" s="418"/>
      <c r="BQ17" s="418"/>
      <c r="BR17" s="418"/>
      <c r="BS17" s="418"/>
      <c r="BT17" s="418"/>
      <c r="BU17" s="419"/>
      <c r="BV17" s="417">
        <v>46949987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175.54</v>
      </c>
      <c r="M18" s="530"/>
      <c r="N18" s="530"/>
      <c r="O18" s="530"/>
      <c r="P18" s="530"/>
      <c r="Q18" s="530"/>
      <c r="R18" s="531"/>
      <c r="S18" s="531"/>
      <c r="T18" s="531"/>
      <c r="U18" s="531"/>
      <c r="V18" s="532"/>
      <c r="W18" s="435"/>
      <c r="X18" s="436"/>
      <c r="Y18" s="436"/>
      <c r="Z18" s="436"/>
      <c r="AA18" s="436"/>
      <c r="AB18" s="427"/>
      <c r="AC18" s="533">
        <v>56.1</v>
      </c>
      <c r="AD18" s="534"/>
      <c r="AE18" s="534"/>
      <c r="AF18" s="534"/>
      <c r="AG18" s="535"/>
      <c r="AH18" s="533">
        <v>56.1</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43219762</v>
      </c>
      <c r="BO18" s="418"/>
      <c r="BP18" s="418"/>
      <c r="BQ18" s="418"/>
      <c r="BR18" s="418"/>
      <c r="BS18" s="418"/>
      <c r="BT18" s="418"/>
      <c r="BU18" s="419"/>
      <c r="BV18" s="417">
        <v>43145350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1252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55363416</v>
      </c>
      <c r="BO19" s="418"/>
      <c r="BP19" s="418"/>
      <c r="BQ19" s="418"/>
      <c r="BR19" s="418"/>
      <c r="BS19" s="418"/>
      <c r="BT19" s="418"/>
      <c r="BU19" s="419"/>
      <c r="BV19" s="417">
        <v>53098382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86267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72748850</v>
      </c>
      <c r="BO23" s="418"/>
      <c r="BP23" s="418"/>
      <c r="BQ23" s="418"/>
      <c r="BR23" s="418"/>
      <c r="BS23" s="418"/>
      <c r="BT23" s="418"/>
      <c r="BU23" s="419"/>
      <c r="BV23" s="417">
        <v>72898124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10100</v>
      </c>
      <c r="R24" s="469"/>
      <c r="S24" s="469"/>
      <c r="T24" s="469"/>
      <c r="U24" s="469"/>
      <c r="V24" s="508"/>
      <c r="W24" s="563"/>
      <c r="X24" s="551"/>
      <c r="Y24" s="552"/>
      <c r="Z24" s="467" t="s">
        <v>156</v>
      </c>
      <c r="AA24" s="447"/>
      <c r="AB24" s="447"/>
      <c r="AC24" s="447"/>
      <c r="AD24" s="447"/>
      <c r="AE24" s="447"/>
      <c r="AF24" s="447"/>
      <c r="AG24" s="448"/>
      <c r="AH24" s="468">
        <v>1273</v>
      </c>
      <c r="AI24" s="469"/>
      <c r="AJ24" s="469"/>
      <c r="AK24" s="469"/>
      <c r="AL24" s="508"/>
      <c r="AM24" s="468">
        <v>4264550</v>
      </c>
      <c r="AN24" s="469"/>
      <c r="AO24" s="469"/>
      <c r="AP24" s="469"/>
      <c r="AQ24" s="469"/>
      <c r="AR24" s="508"/>
      <c r="AS24" s="468">
        <v>3350</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44242474</v>
      </c>
      <c r="BO24" s="418"/>
      <c r="BP24" s="418"/>
      <c r="BQ24" s="418"/>
      <c r="BR24" s="418"/>
      <c r="BS24" s="418"/>
      <c r="BT24" s="418"/>
      <c r="BU24" s="419"/>
      <c r="BV24" s="417">
        <v>47137285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8550</v>
      </c>
      <c r="R25" s="469"/>
      <c r="S25" s="469"/>
      <c r="T25" s="469"/>
      <c r="U25" s="469"/>
      <c r="V25" s="508"/>
      <c r="W25" s="563"/>
      <c r="X25" s="551"/>
      <c r="Y25" s="552"/>
      <c r="Z25" s="467" t="s">
        <v>159</v>
      </c>
      <c r="AA25" s="447"/>
      <c r="AB25" s="447"/>
      <c r="AC25" s="447"/>
      <c r="AD25" s="447"/>
      <c r="AE25" s="447"/>
      <c r="AF25" s="447"/>
      <c r="AG25" s="448"/>
      <c r="AH25" s="468">
        <v>332</v>
      </c>
      <c r="AI25" s="469"/>
      <c r="AJ25" s="469"/>
      <c r="AK25" s="469"/>
      <c r="AL25" s="508"/>
      <c r="AM25" s="468">
        <v>1092944</v>
      </c>
      <c r="AN25" s="469"/>
      <c r="AO25" s="469"/>
      <c r="AP25" s="469"/>
      <c r="AQ25" s="469"/>
      <c r="AR25" s="508"/>
      <c r="AS25" s="468">
        <v>3292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3715594</v>
      </c>
      <c r="BO25" s="381"/>
      <c r="BP25" s="381"/>
      <c r="BQ25" s="381"/>
      <c r="BR25" s="381"/>
      <c r="BS25" s="381"/>
      <c r="BT25" s="381"/>
      <c r="BU25" s="382"/>
      <c r="BV25" s="380">
        <v>3745180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7350</v>
      </c>
      <c r="R26" s="469"/>
      <c r="S26" s="469"/>
      <c r="T26" s="469"/>
      <c r="U26" s="469"/>
      <c r="V26" s="508"/>
      <c r="W26" s="563"/>
      <c r="X26" s="551"/>
      <c r="Y26" s="552"/>
      <c r="Z26" s="467" t="s">
        <v>162</v>
      </c>
      <c r="AA26" s="573"/>
      <c r="AB26" s="573"/>
      <c r="AC26" s="573"/>
      <c r="AD26" s="573"/>
      <c r="AE26" s="573"/>
      <c r="AF26" s="573"/>
      <c r="AG26" s="574"/>
      <c r="AH26" s="468">
        <v>37</v>
      </c>
      <c r="AI26" s="469"/>
      <c r="AJ26" s="469"/>
      <c r="AK26" s="469"/>
      <c r="AL26" s="508"/>
      <c r="AM26" s="468">
        <v>135346</v>
      </c>
      <c r="AN26" s="469"/>
      <c r="AO26" s="469"/>
      <c r="AP26" s="469"/>
      <c r="AQ26" s="469"/>
      <c r="AR26" s="508"/>
      <c r="AS26" s="468">
        <v>3658</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5600</v>
      </c>
      <c r="R27" s="469"/>
      <c r="S27" s="469"/>
      <c r="T27" s="469"/>
      <c r="U27" s="469"/>
      <c r="V27" s="508"/>
      <c r="W27" s="563"/>
      <c r="X27" s="551"/>
      <c r="Y27" s="552"/>
      <c r="Z27" s="467" t="s">
        <v>165</v>
      </c>
      <c r="AA27" s="447"/>
      <c r="AB27" s="447"/>
      <c r="AC27" s="447"/>
      <c r="AD27" s="447"/>
      <c r="AE27" s="447"/>
      <c r="AF27" s="447"/>
      <c r="AG27" s="448"/>
      <c r="AH27" s="468">
        <v>83</v>
      </c>
      <c r="AI27" s="469"/>
      <c r="AJ27" s="469"/>
      <c r="AK27" s="469"/>
      <c r="AL27" s="508"/>
      <c r="AM27" s="468">
        <v>296119</v>
      </c>
      <c r="AN27" s="469"/>
      <c r="AO27" s="469"/>
      <c r="AP27" s="469"/>
      <c r="AQ27" s="469"/>
      <c r="AR27" s="508"/>
      <c r="AS27" s="468">
        <v>3568</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5150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9063937</v>
      </c>
      <c r="BO28" s="381"/>
      <c r="BP28" s="381"/>
      <c r="BQ28" s="381"/>
      <c r="BR28" s="381"/>
      <c r="BS28" s="381"/>
      <c r="BT28" s="381"/>
      <c r="BU28" s="382"/>
      <c r="BV28" s="380">
        <v>8766296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28</v>
      </c>
      <c r="M29" s="469"/>
      <c r="N29" s="469"/>
      <c r="O29" s="469"/>
      <c r="P29" s="508"/>
      <c r="Q29" s="468">
        <v>4850</v>
      </c>
      <c r="R29" s="469"/>
      <c r="S29" s="469"/>
      <c r="T29" s="469"/>
      <c r="U29" s="469"/>
      <c r="V29" s="508"/>
      <c r="W29" s="564"/>
      <c r="X29" s="565"/>
      <c r="Y29" s="566"/>
      <c r="Z29" s="467" t="s">
        <v>172</v>
      </c>
      <c r="AA29" s="447"/>
      <c r="AB29" s="447"/>
      <c r="AC29" s="447"/>
      <c r="AD29" s="447"/>
      <c r="AE29" s="447"/>
      <c r="AF29" s="447"/>
      <c r="AG29" s="448"/>
      <c r="AH29" s="468">
        <v>1356</v>
      </c>
      <c r="AI29" s="469"/>
      <c r="AJ29" s="469"/>
      <c r="AK29" s="469"/>
      <c r="AL29" s="508"/>
      <c r="AM29" s="468">
        <v>4560669</v>
      </c>
      <c r="AN29" s="469"/>
      <c r="AO29" s="469"/>
      <c r="AP29" s="469"/>
      <c r="AQ29" s="469"/>
      <c r="AR29" s="508"/>
      <c r="AS29" s="468">
        <v>3363</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2031924</v>
      </c>
      <c r="BO29" s="418"/>
      <c r="BP29" s="418"/>
      <c r="BQ29" s="418"/>
      <c r="BR29" s="418"/>
      <c r="BS29" s="418"/>
      <c r="BT29" s="418"/>
      <c r="BU29" s="419"/>
      <c r="BV29" s="417">
        <v>31883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100.4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1234001</v>
      </c>
      <c r="BO30" s="587"/>
      <c r="BP30" s="587"/>
      <c r="BQ30" s="587"/>
      <c r="BR30" s="587"/>
      <c r="BS30" s="587"/>
      <c r="BT30" s="587"/>
      <c r="BU30" s="588"/>
      <c r="BV30" s="586">
        <v>1263517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下水道事業等会計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太陽光発電事業特別会計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太田市外三町広域清掃組合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太田市健診センター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住宅新築資金等貸付特別会計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群馬県市町村総合事務組合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太田市文化スポーツ振興財団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八王子山墓園特別会計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群馬県市町村会館管理組合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夢麦酒太田</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群馬県後期高齢者医療広域連合（一般会計）</v>
      </c>
      <c r="BZ37" s="599"/>
      <c r="CA37" s="599"/>
      <c r="CB37" s="599"/>
      <c r="CC37" s="599"/>
      <c r="CD37" s="599"/>
      <c r="CE37" s="599"/>
      <c r="CF37" s="599"/>
      <c r="CG37" s="599"/>
      <c r="CH37" s="599"/>
      <c r="CI37" s="599"/>
      <c r="CJ37" s="599"/>
      <c r="CK37" s="599"/>
      <c r="CL37" s="599"/>
      <c r="CM37" s="599"/>
      <c r="CN37" s="167"/>
      <c r="CO37" s="598">
        <f t="shared" si="3"/>
        <v>18</v>
      </c>
      <c r="CP37" s="598"/>
      <c r="CQ37" s="599" t="str">
        <f>IF('各会計、関係団体の財政状況及び健全化判断比率'!BS10="","",'各会計、関係団体の財政状況及び健全化判断比率'!BS10)</f>
        <v>おおたコミュニティ放送</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群馬県後期高齢者医療広域連合（事業会計）</v>
      </c>
      <c r="BZ38" s="599"/>
      <c r="CA38" s="599"/>
      <c r="CB38" s="599"/>
      <c r="CC38" s="599"/>
      <c r="CD38" s="599"/>
      <c r="CE38" s="599"/>
      <c r="CF38" s="599"/>
      <c r="CG38" s="599"/>
      <c r="CH38" s="599"/>
      <c r="CI38" s="599"/>
      <c r="CJ38" s="599"/>
      <c r="CK38" s="599"/>
      <c r="CL38" s="599"/>
      <c r="CM38" s="599"/>
      <c r="CN38" s="167"/>
      <c r="CO38" s="598">
        <f t="shared" si="3"/>
        <v>19</v>
      </c>
      <c r="CP38" s="598"/>
      <c r="CQ38" s="599" t="str">
        <f>IF('各会計、関係団体の財政状況及び健全化判断比率'!BS11="","",'各会計、関係団体の財政状況及び健全化判断比率'!BS11)</f>
        <v>田園都市未来新田</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群馬東部水道企業団</v>
      </c>
      <c r="BZ39" s="599"/>
      <c r="CA39" s="599"/>
      <c r="CB39" s="599"/>
      <c r="CC39" s="599"/>
      <c r="CD39" s="599"/>
      <c r="CE39" s="599"/>
      <c r="CF39" s="599"/>
      <c r="CG39" s="599"/>
      <c r="CH39" s="599"/>
      <c r="CI39" s="599"/>
      <c r="CJ39" s="599"/>
      <c r="CK39" s="599"/>
      <c r="CL39" s="599"/>
      <c r="CM39" s="599"/>
      <c r="CN39" s="167"/>
      <c r="CO39" s="598">
        <f t="shared" si="3"/>
        <v>20</v>
      </c>
      <c r="CP39" s="598"/>
      <c r="CQ39" s="599" t="str">
        <f>IF('各会計、関係団体の財政状況及び健全化判断比率'!BS12="","",'各会計、関係団体の財政状況及び健全化判断比率'!BS12)</f>
        <v>太田国際貨物ターミナル</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21</v>
      </c>
      <c r="CP40" s="598"/>
      <c r="CQ40" s="599" t="str">
        <f>IF('各会計、関係団体の財政状況及び健全化判断比率'!BS13="","",'各会計、関係団体の財政状況及び健全化判断比率'!BS13)</f>
        <v>太田市土地開発公社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22</v>
      </c>
      <c r="CP41" s="598"/>
      <c r="CQ41" s="599" t="str">
        <f>IF('各会計、関係団体の財政状況及び健全化判断比率'!BS14="","",'各会計、関係団体の財政状況及び健全化判断比率'!BS14)</f>
        <v>地域産学官連携ものづくり研究機構</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23</v>
      </c>
      <c r="CP42" s="598"/>
      <c r="CQ42" s="599" t="str">
        <f>IF('各会計、関係団体の財政状況及び健全化判断比率'!BS15="","",'各会計、関係団体の財政状況及び健全化判断比率'!BS15)</f>
        <v>太田市行政管理公社</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5" zoomScale="75" zoomScaleNormal="75" zoomScaleSheetLayoutView="100" workbookViewId="0">
      <selection activeCell="AL5" sqref="AL5:AO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531</v>
      </c>
      <c r="D34" s="1184"/>
      <c r="E34" s="1185"/>
      <c r="F34" s="32">
        <v>3.59</v>
      </c>
      <c r="G34" s="33">
        <v>4.17</v>
      </c>
      <c r="H34" s="33">
        <v>4.8499999999999996</v>
      </c>
      <c r="I34" s="33">
        <v>4.9800000000000004</v>
      </c>
      <c r="J34" s="34">
        <v>6.74</v>
      </c>
      <c r="K34" s="22"/>
      <c r="L34" s="22"/>
      <c r="M34" s="22"/>
      <c r="N34" s="22"/>
      <c r="O34" s="22"/>
      <c r="P34" s="22"/>
    </row>
    <row r="35" spans="1:16" ht="39" customHeight="1">
      <c r="A35" s="22"/>
      <c r="B35" s="35"/>
      <c r="C35" s="1178" t="s">
        <v>532</v>
      </c>
      <c r="D35" s="1179"/>
      <c r="E35" s="1180"/>
      <c r="F35" s="36">
        <v>1.68</v>
      </c>
      <c r="G35" s="37">
        <v>1.89</v>
      </c>
      <c r="H35" s="37">
        <v>1.85</v>
      </c>
      <c r="I35" s="37">
        <v>1.52</v>
      </c>
      <c r="J35" s="38">
        <v>1.77</v>
      </c>
      <c r="K35" s="22"/>
      <c r="L35" s="22"/>
      <c r="M35" s="22"/>
      <c r="N35" s="22"/>
      <c r="O35" s="22"/>
      <c r="P35" s="22"/>
    </row>
    <row r="36" spans="1:16" ht="39" customHeight="1">
      <c r="A36" s="22"/>
      <c r="B36" s="35"/>
      <c r="C36" s="1178" t="s">
        <v>533</v>
      </c>
      <c r="D36" s="1179"/>
      <c r="E36" s="1180"/>
      <c r="F36" s="36">
        <v>0.41</v>
      </c>
      <c r="G36" s="37">
        <v>0.57999999999999996</v>
      </c>
      <c r="H36" s="37">
        <v>0.54</v>
      </c>
      <c r="I36" s="37">
        <v>0.71</v>
      </c>
      <c r="J36" s="38">
        <v>0.81</v>
      </c>
      <c r="K36" s="22"/>
      <c r="L36" s="22"/>
      <c r="M36" s="22"/>
      <c r="N36" s="22"/>
      <c r="O36" s="22"/>
      <c r="P36" s="22"/>
    </row>
    <row r="37" spans="1:16" ht="39" customHeight="1">
      <c r="A37" s="22"/>
      <c r="B37" s="35"/>
      <c r="C37" s="1178" t="s">
        <v>534</v>
      </c>
      <c r="D37" s="1179"/>
      <c r="E37" s="1180"/>
      <c r="F37" s="36" t="s">
        <v>482</v>
      </c>
      <c r="G37" s="37">
        <v>0.02</v>
      </c>
      <c r="H37" s="37">
        <v>0.03</v>
      </c>
      <c r="I37" s="37">
        <v>0.04</v>
      </c>
      <c r="J37" s="38">
        <v>0.04</v>
      </c>
      <c r="K37" s="22"/>
      <c r="L37" s="22"/>
      <c r="M37" s="22"/>
      <c r="N37" s="22"/>
      <c r="O37" s="22"/>
      <c r="P37" s="22"/>
    </row>
    <row r="38" spans="1:16" ht="39" customHeight="1">
      <c r="A38" s="22"/>
      <c r="B38" s="35"/>
      <c r="C38" s="1178" t="s">
        <v>535</v>
      </c>
      <c r="D38" s="1179"/>
      <c r="E38" s="1180"/>
      <c r="F38" s="36">
        <v>7.0000000000000007E-2</v>
      </c>
      <c r="G38" s="37">
        <v>0.06</v>
      </c>
      <c r="H38" s="37">
        <v>0.01</v>
      </c>
      <c r="I38" s="37">
        <v>0.01</v>
      </c>
      <c r="J38" s="38">
        <v>0.02</v>
      </c>
      <c r="K38" s="22"/>
      <c r="L38" s="22"/>
      <c r="M38" s="22"/>
      <c r="N38" s="22"/>
      <c r="O38" s="22"/>
      <c r="P38" s="22"/>
    </row>
    <row r="39" spans="1:16" ht="39" customHeight="1">
      <c r="A39" s="22"/>
      <c r="B39" s="35"/>
      <c r="C39" s="1178" t="s">
        <v>536</v>
      </c>
      <c r="D39" s="1179"/>
      <c r="E39" s="1180"/>
      <c r="F39" s="36">
        <v>0.01</v>
      </c>
      <c r="G39" s="37">
        <v>0</v>
      </c>
      <c r="H39" s="37">
        <v>0.01</v>
      </c>
      <c r="I39" s="37">
        <v>0.03</v>
      </c>
      <c r="J39" s="38">
        <v>0.01</v>
      </c>
      <c r="K39" s="22"/>
      <c r="L39" s="22"/>
      <c r="M39" s="22"/>
      <c r="N39" s="22"/>
      <c r="O39" s="22"/>
      <c r="P39" s="22"/>
    </row>
    <row r="40" spans="1:16" ht="39" customHeight="1">
      <c r="A40" s="22"/>
      <c r="B40" s="35"/>
      <c r="C40" s="1178" t="s">
        <v>537</v>
      </c>
      <c r="D40" s="1179"/>
      <c r="E40" s="1180"/>
      <c r="F40" s="36">
        <v>0.02</v>
      </c>
      <c r="G40" s="37">
        <v>0.05</v>
      </c>
      <c r="H40" s="37">
        <v>0.01</v>
      </c>
      <c r="I40" s="37">
        <v>0.01</v>
      </c>
      <c r="J40" s="38">
        <v>0.01</v>
      </c>
      <c r="K40" s="22"/>
      <c r="L40" s="22"/>
      <c r="M40" s="22"/>
      <c r="N40" s="22"/>
      <c r="O40" s="22"/>
      <c r="P40" s="22"/>
    </row>
    <row r="41" spans="1:16" ht="39" customHeight="1">
      <c r="A41" s="22"/>
      <c r="B41" s="35"/>
      <c r="C41" s="1178" t="s">
        <v>538</v>
      </c>
      <c r="D41" s="1179"/>
      <c r="E41" s="1180"/>
      <c r="F41" s="36">
        <v>1.1000000000000001</v>
      </c>
      <c r="G41" s="37">
        <v>0.99</v>
      </c>
      <c r="H41" s="37">
        <v>0.18</v>
      </c>
      <c r="I41" s="37">
        <v>0.01</v>
      </c>
      <c r="J41" s="38">
        <v>0</v>
      </c>
      <c r="K41" s="22"/>
      <c r="L41" s="22"/>
      <c r="M41" s="22"/>
      <c r="N41" s="22"/>
      <c r="O41" s="22"/>
      <c r="P41" s="22"/>
    </row>
    <row r="42" spans="1:16" ht="39" customHeight="1">
      <c r="A42" s="22"/>
      <c r="B42" s="39"/>
      <c r="C42" s="1178" t="s">
        <v>539</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540</v>
      </c>
      <c r="D43" s="1182"/>
      <c r="E43" s="1183"/>
      <c r="F43" s="41">
        <v>4.59</v>
      </c>
      <c r="G43" s="42">
        <v>4.57</v>
      </c>
      <c r="H43" s="42">
        <v>4.62</v>
      </c>
      <c r="I43" s="42">
        <v>4.2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28" zoomScale="90" zoomScaleNormal="90" zoomScaleSheetLayoutView="55" workbookViewId="0">
      <selection activeCell="O55" sqref="O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7285</v>
      </c>
      <c r="L45" s="60">
        <v>7593</v>
      </c>
      <c r="M45" s="60">
        <v>7641</v>
      </c>
      <c r="N45" s="60">
        <v>7045</v>
      </c>
      <c r="O45" s="61">
        <v>7250</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v>37</v>
      </c>
      <c r="O46" s="65">
        <v>67</v>
      </c>
      <c r="P46" s="48"/>
      <c r="Q46" s="48"/>
      <c r="R46" s="48"/>
      <c r="S46" s="48"/>
      <c r="T46" s="48"/>
      <c r="U46" s="48"/>
    </row>
    <row r="47" spans="1:21" ht="30.75" customHeight="1">
      <c r="A47" s="48"/>
      <c r="B47" s="1196"/>
      <c r="C47" s="1197"/>
      <c r="D47" s="62"/>
      <c r="E47" s="1188" t="s">
        <v>14</v>
      </c>
      <c r="F47" s="1188"/>
      <c r="G47" s="1188"/>
      <c r="H47" s="1188"/>
      <c r="I47" s="1188"/>
      <c r="J47" s="1189"/>
      <c r="K47" s="63">
        <v>183</v>
      </c>
      <c r="L47" s="64">
        <v>194</v>
      </c>
      <c r="M47" s="64">
        <v>205</v>
      </c>
      <c r="N47" s="64">
        <v>221</v>
      </c>
      <c r="O47" s="65">
        <v>235</v>
      </c>
      <c r="P47" s="48"/>
      <c r="Q47" s="48"/>
      <c r="R47" s="48"/>
      <c r="S47" s="48"/>
      <c r="T47" s="48"/>
      <c r="U47" s="48"/>
    </row>
    <row r="48" spans="1:21" ht="30.75" customHeight="1">
      <c r="A48" s="48"/>
      <c r="B48" s="1196"/>
      <c r="C48" s="1197"/>
      <c r="D48" s="62"/>
      <c r="E48" s="1188" t="s">
        <v>15</v>
      </c>
      <c r="F48" s="1188"/>
      <c r="G48" s="1188"/>
      <c r="H48" s="1188"/>
      <c r="I48" s="1188"/>
      <c r="J48" s="1189"/>
      <c r="K48" s="63">
        <v>2005</v>
      </c>
      <c r="L48" s="64">
        <v>2028</v>
      </c>
      <c r="M48" s="64">
        <v>2044</v>
      </c>
      <c r="N48" s="64">
        <v>2040</v>
      </c>
      <c r="O48" s="65">
        <v>2008</v>
      </c>
      <c r="P48" s="48"/>
      <c r="Q48" s="48"/>
      <c r="R48" s="48"/>
      <c r="S48" s="48"/>
      <c r="T48" s="48"/>
      <c r="U48" s="48"/>
    </row>
    <row r="49" spans="1:21" ht="30.75" customHeight="1">
      <c r="A49" s="48"/>
      <c r="B49" s="1196"/>
      <c r="C49" s="1197"/>
      <c r="D49" s="62"/>
      <c r="E49" s="1188" t="s">
        <v>16</v>
      </c>
      <c r="F49" s="1188"/>
      <c r="G49" s="1188"/>
      <c r="H49" s="1188"/>
      <c r="I49" s="1188"/>
      <c r="J49" s="1189"/>
      <c r="K49" s="63">
        <v>114</v>
      </c>
      <c r="L49" s="64">
        <v>114</v>
      </c>
      <c r="M49" s="64">
        <v>114</v>
      </c>
      <c r="N49" s="64">
        <v>114</v>
      </c>
      <c r="O49" s="65">
        <v>114</v>
      </c>
      <c r="P49" s="48"/>
      <c r="Q49" s="48"/>
      <c r="R49" s="48"/>
      <c r="S49" s="48"/>
      <c r="T49" s="48"/>
      <c r="U49" s="48"/>
    </row>
    <row r="50" spans="1:21" ht="30.75" customHeight="1">
      <c r="A50" s="48"/>
      <c r="B50" s="1196"/>
      <c r="C50" s="1197"/>
      <c r="D50" s="62"/>
      <c r="E50" s="1188" t="s">
        <v>17</v>
      </c>
      <c r="F50" s="1188"/>
      <c r="G50" s="1188"/>
      <c r="H50" s="1188"/>
      <c r="I50" s="1188"/>
      <c r="J50" s="1189"/>
      <c r="K50" s="63">
        <v>94</v>
      </c>
      <c r="L50" s="64">
        <v>81</v>
      </c>
      <c r="M50" s="64">
        <v>63</v>
      </c>
      <c r="N50" s="64">
        <v>62</v>
      </c>
      <c r="O50" s="65">
        <v>51</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482</v>
      </c>
      <c r="M51" s="64" t="s">
        <v>482</v>
      </c>
      <c r="N51" s="64" t="s">
        <v>482</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6804</v>
      </c>
      <c r="L52" s="64">
        <v>7054</v>
      </c>
      <c r="M52" s="64">
        <v>7283</v>
      </c>
      <c r="N52" s="64">
        <v>6997</v>
      </c>
      <c r="O52" s="65">
        <v>7127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2877</v>
      </c>
      <c r="L53" s="69">
        <v>2956</v>
      </c>
      <c r="M53" s="69">
        <v>2784</v>
      </c>
      <c r="N53" s="69">
        <v>2522</v>
      </c>
      <c r="O53" s="70">
        <v>2598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8" zoomScaleSheetLayoutView="100" workbookViewId="0">
      <selection activeCell="L47" sqref="L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2" t="s">
        <v>24</v>
      </c>
      <c r="C41" s="1203"/>
      <c r="D41" s="81"/>
      <c r="E41" s="1208" t="s">
        <v>25</v>
      </c>
      <c r="F41" s="1208"/>
      <c r="G41" s="1208"/>
      <c r="H41" s="1209"/>
      <c r="I41" s="82">
        <v>81972</v>
      </c>
      <c r="J41" s="83">
        <v>80649</v>
      </c>
      <c r="K41" s="83">
        <v>75485</v>
      </c>
      <c r="L41" s="83">
        <v>73249</v>
      </c>
      <c r="M41" s="84">
        <v>73000</v>
      </c>
    </row>
    <row r="42" spans="2:13" ht="27.75" customHeight="1">
      <c r="B42" s="1204"/>
      <c r="C42" s="1205"/>
      <c r="D42" s="85"/>
      <c r="E42" s="1210" t="s">
        <v>26</v>
      </c>
      <c r="F42" s="1210"/>
      <c r="G42" s="1210"/>
      <c r="H42" s="1211"/>
      <c r="I42" s="86">
        <v>650</v>
      </c>
      <c r="J42" s="87">
        <v>514</v>
      </c>
      <c r="K42" s="87">
        <v>412</v>
      </c>
      <c r="L42" s="87">
        <v>300</v>
      </c>
      <c r="M42" s="88">
        <v>249</v>
      </c>
    </row>
    <row r="43" spans="2:13" ht="27.75" customHeight="1">
      <c r="B43" s="1204"/>
      <c r="C43" s="1205"/>
      <c r="D43" s="85"/>
      <c r="E43" s="1210" t="s">
        <v>27</v>
      </c>
      <c r="F43" s="1210"/>
      <c r="G43" s="1210"/>
      <c r="H43" s="1211"/>
      <c r="I43" s="86">
        <v>28158</v>
      </c>
      <c r="J43" s="87">
        <v>27901</v>
      </c>
      <c r="K43" s="87">
        <v>26204</v>
      </c>
      <c r="L43" s="87">
        <v>25384</v>
      </c>
      <c r="M43" s="88">
        <v>26191</v>
      </c>
    </row>
    <row r="44" spans="2:13" ht="27.75" customHeight="1">
      <c r="B44" s="1204"/>
      <c r="C44" s="1205"/>
      <c r="D44" s="85"/>
      <c r="E44" s="1210" t="s">
        <v>28</v>
      </c>
      <c r="F44" s="1210"/>
      <c r="G44" s="1210"/>
      <c r="H44" s="1211"/>
      <c r="I44" s="86">
        <v>655</v>
      </c>
      <c r="J44" s="87">
        <v>550</v>
      </c>
      <c r="K44" s="87">
        <v>443</v>
      </c>
      <c r="L44" s="87">
        <v>335</v>
      </c>
      <c r="M44" s="88">
        <v>225</v>
      </c>
    </row>
    <row r="45" spans="2:13" ht="27.75" customHeight="1">
      <c r="B45" s="1204"/>
      <c r="C45" s="1205"/>
      <c r="D45" s="85"/>
      <c r="E45" s="1210" t="s">
        <v>29</v>
      </c>
      <c r="F45" s="1210"/>
      <c r="G45" s="1210"/>
      <c r="H45" s="1211"/>
      <c r="I45" s="86">
        <v>15210</v>
      </c>
      <c r="J45" s="87">
        <v>13914</v>
      </c>
      <c r="K45" s="87">
        <v>12798</v>
      </c>
      <c r="L45" s="87">
        <v>12040</v>
      </c>
      <c r="M45" s="88">
        <v>12178</v>
      </c>
    </row>
    <row r="46" spans="2:13" ht="27.75" customHeight="1">
      <c r="B46" s="1204"/>
      <c r="C46" s="1205"/>
      <c r="D46" s="89"/>
      <c r="E46" s="1210" t="s">
        <v>30</v>
      </c>
      <c r="F46" s="1210"/>
      <c r="G46" s="1210"/>
      <c r="H46" s="1211"/>
      <c r="I46" s="86">
        <v>1176</v>
      </c>
      <c r="J46" s="87">
        <v>880</v>
      </c>
      <c r="K46" s="87">
        <v>158</v>
      </c>
      <c r="L46" s="87">
        <v>173</v>
      </c>
      <c r="M46" s="88">
        <v>105</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7809</v>
      </c>
      <c r="J50" s="87">
        <v>8358</v>
      </c>
      <c r="K50" s="87">
        <v>10661</v>
      </c>
      <c r="L50" s="87">
        <v>11053</v>
      </c>
      <c r="M50" s="88">
        <v>13246</v>
      </c>
    </row>
    <row r="51" spans="2:13" ht="27.75" customHeight="1">
      <c r="B51" s="1204"/>
      <c r="C51" s="1205"/>
      <c r="D51" s="85"/>
      <c r="E51" s="1210" t="s">
        <v>36</v>
      </c>
      <c r="F51" s="1210"/>
      <c r="G51" s="1210"/>
      <c r="H51" s="1211"/>
      <c r="I51" s="86">
        <v>16269</v>
      </c>
      <c r="J51" s="87">
        <v>14538</v>
      </c>
      <c r="K51" s="87">
        <v>12824</v>
      </c>
      <c r="L51" s="87">
        <v>12547</v>
      </c>
      <c r="M51" s="88">
        <v>12503</v>
      </c>
    </row>
    <row r="52" spans="2:13" ht="27.75" customHeight="1">
      <c r="B52" s="1206"/>
      <c r="C52" s="1207"/>
      <c r="D52" s="85"/>
      <c r="E52" s="1210" t="s">
        <v>37</v>
      </c>
      <c r="F52" s="1210"/>
      <c r="G52" s="1210"/>
      <c r="H52" s="1211"/>
      <c r="I52" s="86">
        <v>68233</v>
      </c>
      <c r="J52" s="87">
        <v>68001</v>
      </c>
      <c r="K52" s="87">
        <v>66961</v>
      </c>
      <c r="L52" s="87">
        <v>65366</v>
      </c>
      <c r="M52" s="88">
        <v>65142</v>
      </c>
    </row>
    <row r="53" spans="2:13" ht="27.75" customHeight="1" thickBot="1">
      <c r="B53" s="1217" t="s">
        <v>21</v>
      </c>
      <c r="C53" s="1218"/>
      <c r="D53" s="92"/>
      <c r="E53" s="1219" t="s">
        <v>38</v>
      </c>
      <c r="F53" s="1219"/>
      <c r="G53" s="1219"/>
      <c r="H53" s="1220"/>
      <c r="I53" s="93">
        <v>35510</v>
      </c>
      <c r="J53" s="94">
        <v>33512</v>
      </c>
      <c r="K53" s="94">
        <v>25053</v>
      </c>
      <c r="L53" s="94">
        <v>22516</v>
      </c>
      <c r="M53" s="95">
        <v>21057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49" zoomScale="75" zoomScaleNormal="75" zoomScaleSheetLayoutView="55" workbookViewId="0">
      <selection activeCell="Z5" sqref="Z5:AC5"/>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c r="B42" s="250"/>
      <c r="C42" s="246"/>
      <c r="D42" s="246"/>
      <c r="E42" s="246"/>
      <c r="F42" s="246"/>
      <c r="G42" s="353" t="s">
        <v>560</v>
      </c>
      <c r="I42" s="354"/>
      <c r="J42" s="354"/>
      <c r="K42" s="354"/>
      <c r="L42" s="246"/>
      <c r="M42" s="246"/>
      <c r="N42" s="246"/>
      <c r="O42" s="246"/>
    </row>
    <row r="43" spans="2:17">
      <c r="B43" s="250"/>
      <c r="C43" s="246"/>
      <c r="D43" s="246"/>
      <c r="E43" s="246"/>
      <c r="F43" s="246"/>
      <c r="G43" s="1221" t="s">
        <v>568</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30"/>
      <c r="H50" s="1231"/>
      <c r="I50" s="1231"/>
      <c r="J50" s="1232"/>
      <c r="K50" s="356" t="s">
        <v>522</v>
      </c>
      <c r="L50" s="356" t="s">
        <v>523</v>
      </c>
      <c r="M50" s="356" t="s">
        <v>524</v>
      </c>
      <c r="N50" s="356" t="s">
        <v>525</v>
      </c>
      <c r="O50" s="356" t="s">
        <v>526</v>
      </c>
    </row>
    <row r="51" spans="1:17">
      <c r="B51" s="250"/>
      <c r="C51" s="246"/>
      <c r="D51" s="246"/>
      <c r="E51" s="246"/>
      <c r="F51" s="246"/>
      <c r="G51" s="1233" t="s">
        <v>562</v>
      </c>
      <c r="H51" s="1234"/>
      <c r="I51" s="1239" t="s">
        <v>563</v>
      </c>
      <c r="J51" s="1239"/>
      <c r="K51" s="1241"/>
      <c r="L51" s="1241"/>
      <c r="M51" s="1241"/>
      <c r="N51" s="1242">
        <v>51.7</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569</v>
      </c>
      <c r="J53" s="1243"/>
      <c r="K53" s="1250"/>
      <c r="L53" s="1250"/>
      <c r="M53" s="1250"/>
      <c r="N53" s="1252">
        <v>52.4</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564</v>
      </c>
      <c r="H55" s="1245"/>
      <c r="I55" s="1243" t="s">
        <v>563</v>
      </c>
      <c r="J55" s="1243"/>
      <c r="K55" s="1241"/>
      <c r="L55" s="1241"/>
      <c r="M55" s="1241"/>
      <c r="N55" s="1242">
        <v>37.4</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569</v>
      </c>
      <c r="J57" s="1253"/>
      <c r="K57" s="1250"/>
      <c r="L57" s="1250"/>
      <c r="M57" s="1250"/>
      <c r="N57" s="1252">
        <v>54.4</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560</v>
      </c>
      <c r="I64" s="354"/>
      <c r="J64" s="354"/>
      <c r="K64" s="354"/>
      <c r="L64" s="246"/>
      <c r="M64" s="246"/>
      <c r="N64" s="246"/>
      <c r="O64" s="246"/>
    </row>
    <row r="65" spans="2:30">
      <c r="B65" s="250"/>
      <c r="C65" s="246"/>
      <c r="D65" s="246"/>
      <c r="E65" s="246"/>
      <c r="F65" s="246"/>
      <c r="G65" s="1221" t="s">
        <v>570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30"/>
      <c r="H72" s="1231"/>
      <c r="I72" s="1231"/>
      <c r="J72" s="1232"/>
      <c r="K72" s="356" t="s">
        <v>522</v>
      </c>
      <c r="L72" s="356" t="s">
        <v>523</v>
      </c>
      <c r="M72" s="356" t="s">
        <v>524</v>
      </c>
      <c r="N72" s="356" t="s">
        <v>525</v>
      </c>
      <c r="O72" s="356" t="s">
        <v>526</v>
      </c>
    </row>
    <row r="73" spans="2:30">
      <c r="B73" s="250"/>
      <c r="C73" s="246"/>
      <c r="D73" s="246"/>
      <c r="E73" s="246"/>
      <c r="F73" s="246"/>
      <c r="G73" s="1233" t="s">
        <v>562</v>
      </c>
      <c r="H73" s="1234"/>
      <c r="I73" s="1239" t="s">
        <v>563</v>
      </c>
      <c r="J73" s="1239"/>
      <c r="K73" s="1254">
        <v>93.2</v>
      </c>
      <c r="L73" s="1254">
        <v>86.8</v>
      </c>
      <c r="M73" s="1242">
        <v>65.8</v>
      </c>
      <c r="N73" s="1242">
        <v>51.7</v>
      </c>
      <c r="O73" s="1242">
        <v>50.6</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567</v>
      </c>
      <c r="J75" s="1243"/>
      <c r="K75" s="1252">
        <v>8.4</v>
      </c>
      <c r="L75" s="1252">
        <v>7.7</v>
      </c>
      <c r="M75" s="1252">
        <v>7.5</v>
      </c>
      <c r="N75" s="1252">
        <v>6.9</v>
      </c>
      <c r="O75" s="1252">
        <v>6.4</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564</v>
      </c>
      <c r="H77" s="1245"/>
      <c r="I77" s="1243" t="s">
        <v>563</v>
      </c>
      <c r="J77" s="1243"/>
      <c r="K77" s="1254">
        <v>57.8</v>
      </c>
      <c r="L77" s="1254">
        <v>49.8</v>
      </c>
      <c r="M77" s="1242">
        <v>45.1</v>
      </c>
      <c r="N77" s="1242">
        <v>37.4</v>
      </c>
      <c r="O77" s="1242">
        <v>31</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567</v>
      </c>
      <c r="J79" s="1253"/>
      <c r="K79" s="1256">
        <v>8.3000000000000007</v>
      </c>
      <c r="L79" s="1256">
        <v>7.7</v>
      </c>
      <c r="M79" s="1256">
        <v>7.1</v>
      </c>
      <c r="N79" s="1256">
        <v>6.3</v>
      </c>
      <c r="O79" s="1256">
        <v>5.2</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election activeCell="Z5" sqref="Z5:AC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6" zoomScale="75" zoomScaleNormal="75" zoomScaleSheetLayoutView="55" workbookViewId="0">
      <selection activeCell="Z5" sqref="Z5:AC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35341</v>
      </c>
      <c r="E3" s="118"/>
      <c r="F3" s="119">
        <v>39052</v>
      </c>
      <c r="G3" s="120"/>
      <c r="H3" s="121"/>
    </row>
    <row r="4" spans="1:8">
      <c r="A4" s="122"/>
      <c r="B4" s="123"/>
      <c r="C4" s="124"/>
      <c r="D4" s="125">
        <v>18049</v>
      </c>
      <c r="E4" s="126"/>
      <c r="F4" s="127">
        <v>21186</v>
      </c>
      <c r="G4" s="128"/>
      <c r="H4" s="129"/>
    </row>
    <row r="5" spans="1:8">
      <c r="A5" s="110" t="s">
        <v>516</v>
      </c>
      <c r="B5" s="115"/>
      <c r="C5" s="116"/>
      <c r="D5" s="117">
        <v>46035</v>
      </c>
      <c r="E5" s="118"/>
      <c r="F5" s="119">
        <v>41235</v>
      </c>
      <c r="G5" s="120"/>
      <c r="H5" s="121"/>
    </row>
    <row r="6" spans="1:8">
      <c r="A6" s="122"/>
      <c r="B6" s="123"/>
      <c r="C6" s="124"/>
      <c r="D6" s="125">
        <v>18185</v>
      </c>
      <c r="E6" s="126"/>
      <c r="F6" s="127">
        <v>22086</v>
      </c>
      <c r="G6" s="128"/>
      <c r="H6" s="129"/>
    </row>
    <row r="7" spans="1:8">
      <c r="A7" s="110" t="s">
        <v>517</v>
      </c>
      <c r="B7" s="115"/>
      <c r="C7" s="116"/>
      <c r="D7" s="117">
        <v>38110</v>
      </c>
      <c r="E7" s="118"/>
      <c r="F7" s="119">
        <v>41862</v>
      </c>
      <c r="G7" s="120"/>
      <c r="H7" s="121"/>
    </row>
    <row r="8" spans="1:8">
      <c r="A8" s="122"/>
      <c r="B8" s="123"/>
      <c r="C8" s="124"/>
      <c r="D8" s="125">
        <v>26385</v>
      </c>
      <c r="E8" s="126"/>
      <c r="F8" s="127">
        <v>23710</v>
      </c>
      <c r="G8" s="128"/>
      <c r="H8" s="129"/>
    </row>
    <row r="9" spans="1:8">
      <c r="A9" s="110" t="s">
        <v>518</v>
      </c>
      <c r="B9" s="115"/>
      <c r="C9" s="116"/>
      <c r="D9" s="117">
        <v>58273</v>
      </c>
      <c r="E9" s="118"/>
      <c r="F9" s="119">
        <v>43554</v>
      </c>
      <c r="G9" s="120"/>
      <c r="H9" s="121"/>
    </row>
    <row r="10" spans="1:8">
      <c r="A10" s="122"/>
      <c r="B10" s="123"/>
      <c r="C10" s="124"/>
      <c r="D10" s="125">
        <v>22605</v>
      </c>
      <c r="E10" s="126"/>
      <c r="F10" s="127">
        <v>24811</v>
      </c>
      <c r="G10" s="128"/>
      <c r="H10" s="129"/>
    </row>
    <row r="11" spans="1:8">
      <c r="A11" s="110" t="s">
        <v>519</v>
      </c>
      <c r="B11" s="115"/>
      <c r="C11" s="116"/>
      <c r="D11" s="117">
        <v>61210</v>
      </c>
      <c r="E11" s="118"/>
      <c r="F11" s="119">
        <v>42581</v>
      </c>
      <c r="G11" s="120"/>
      <c r="H11" s="121"/>
    </row>
    <row r="12" spans="1:8">
      <c r="A12" s="122"/>
      <c r="B12" s="123"/>
      <c r="C12" s="130"/>
      <c r="D12" s="125">
        <v>41976</v>
      </c>
      <c r="E12" s="126"/>
      <c r="F12" s="127">
        <v>24354</v>
      </c>
      <c r="G12" s="128"/>
      <c r="H12" s="129"/>
    </row>
    <row r="13" spans="1:8">
      <c r="A13" s="110"/>
      <c r="B13" s="115"/>
      <c r="C13" s="131"/>
      <c r="D13" s="132">
        <v>47794</v>
      </c>
      <c r="E13" s="133"/>
      <c r="F13" s="134">
        <v>41657</v>
      </c>
      <c r="G13" s="135"/>
      <c r="H13" s="121"/>
    </row>
    <row r="14" spans="1:8">
      <c r="A14" s="122"/>
      <c r="B14" s="123"/>
      <c r="C14" s="124"/>
      <c r="D14" s="125">
        <v>25440</v>
      </c>
      <c r="E14" s="126"/>
      <c r="F14" s="127">
        <v>23229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3.69</v>
      </c>
      <c r="C19" s="136">
        <f>ROUND(VALUE(SUBSTITUTE(実質収支比率等に係る経年分析!G$48,"▲","-")),2)</f>
        <v>4.24</v>
      </c>
      <c r="D19" s="136">
        <f>ROUND(VALUE(SUBSTITUTE(実質収支比率等に係る経年分析!H$48,"▲","-")),2)</f>
        <v>4.8899999999999997</v>
      </c>
      <c r="E19" s="136">
        <f>ROUND(VALUE(SUBSTITUTE(実質収支比率等に係る経年分析!I$48,"▲","-")),2)</f>
        <v>5.03</v>
      </c>
      <c r="F19" s="136">
        <f>ROUND(VALUE(SUBSTITUTE(実質収支比率等に係る経年分析!J$48,"▲","-")),2)</f>
        <v>6.78</v>
      </c>
    </row>
    <row r="20" spans="1:11">
      <c r="A20" s="136" t="s">
        <v>43</v>
      </c>
      <c r="B20" s="136">
        <f>ROUND(VALUE(SUBSTITUTE(実質収支比率等に係る経年分析!F$47,"▲","-")),2)</f>
        <v>12.88</v>
      </c>
      <c r="C20" s="136">
        <f>ROUND(VALUE(SUBSTITUTE(実質収支比率等に係る経年分析!G$47,"▲","-")),2)</f>
        <v>15.06</v>
      </c>
      <c r="D20" s="136">
        <f>ROUND(VALUE(SUBSTITUTE(実質収支比率等に係る経年分析!H$47,"▲","-")),2)</f>
        <v>18.920000000000002</v>
      </c>
      <c r="E20" s="136">
        <f>ROUND(VALUE(SUBSTITUTE(実質収支比率等に係る経年分析!I$47,"▲","-")),2)</f>
        <v>17.8</v>
      </c>
      <c r="F20" s="136">
        <f>ROUND(VALUE(SUBSTITUTE(実質収支比率等に係る経年分析!J$47,"▲","-")),2)</f>
        <v>19.12</v>
      </c>
    </row>
    <row r="21" spans="1:11">
      <c r="A21" s="136" t="s">
        <v>44</v>
      </c>
      <c r="B21" s="136">
        <f>IF(ISNUMBER(VALUE(SUBSTITUTE(実質収支比率等に係る経年分析!F$49,"▲","-"))),ROUND(VALUE(SUBSTITUTE(実質収支比率等に係る経年分析!F$49,"▲","-")),2),NA())</f>
        <v>-1.91</v>
      </c>
      <c r="C21" s="136">
        <f>IF(ISNUMBER(VALUE(SUBSTITUTE(実質収支比率等に係る経年分析!G$49,"▲","-"))),ROUND(VALUE(SUBSTITUTE(実質収支比率等に係る経年分析!G$49,"▲","-")),2),NA())</f>
        <v>-0.16</v>
      </c>
      <c r="D21" s="136">
        <f>IF(ISNUMBER(VALUE(SUBSTITUTE(実質収支比率等に係る経年分析!H$49,"▲","-"))),ROUND(VALUE(SUBSTITUTE(実質収支比率等に係る経年分析!H$49,"▲","-")),2),NA())</f>
        <v>6.52</v>
      </c>
      <c r="E21" s="136">
        <f>IF(ISNUMBER(VALUE(SUBSTITUTE(実質収支比率等に係る経年分析!I$49,"▲","-"))),ROUND(VALUE(SUBSTITUTE(実質収支比率等に係る経年分析!I$49,"▲","-")),2),NA())</f>
        <v>-2.2000000000000002</v>
      </c>
      <c r="F21" s="136">
        <f>IF(ISNUMBER(VALUE(SUBSTITUTE(実質収支比率等に係る経年分析!J$49,"▲","-"))),ROUND(VALUE(SUBSTITUTE(実質収支比率等に係る経年分析!J$49,"▲","-")),2),NA())</f>
        <v>-2.67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4.59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4.57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4.62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4.2</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1.1000000000000001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0.99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住宅新築資金等貸付特別会計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八王子山墓園特別会計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太陽光発電事業特別会計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0.04</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0.57999999999999996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0.81</v>
      </c>
    </row>
    <row r="35" spans="1:16">
      <c r="A35" s="137" t="str">
        <f>IF(連結実質赤字比率に係る赤字・黒字の構成分析!C$35="",NA(),連結実質赤字比率に係る赤字・黒字の構成分析!C$35)</f>
        <v>下水道事業等会計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3.59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4.8499999999999996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4.9800000000000004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6804</v>
      </c>
      <c r="E42" s="138"/>
      <c r="F42" s="138"/>
      <c r="G42" s="138">
        <f>'実質公債費比率（分子）の構造'!L$52</f>
        <v>7054</v>
      </c>
      <c r="H42" s="138"/>
      <c r="I42" s="138"/>
      <c r="J42" s="138">
        <f>'実質公債費比率（分子）の構造'!M$52</f>
        <v>7283</v>
      </c>
      <c r="K42" s="138"/>
      <c r="L42" s="138"/>
      <c r="M42" s="138">
        <f>'実質公債費比率（分子）の構造'!N$52</f>
        <v>6997</v>
      </c>
      <c r="N42" s="138"/>
      <c r="O42" s="138"/>
      <c r="P42" s="138">
        <f>'実質公債費比率（分子）の構造'!O$52</f>
        <v>7127</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94</v>
      </c>
      <c r="C44" s="138"/>
      <c r="D44" s="138"/>
      <c r="E44" s="138">
        <f>'実質公債費比率（分子）の構造'!L$50</f>
        <v>81</v>
      </c>
      <c r="F44" s="138"/>
      <c r="G44" s="138"/>
      <c r="H44" s="138">
        <f>'実質公債費比率（分子）の構造'!M$50</f>
        <v>63</v>
      </c>
      <c r="I44" s="138"/>
      <c r="J44" s="138"/>
      <c r="K44" s="138">
        <f>'実質公債費比率（分子）の構造'!N$50</f>
        <v>62</v>
      </c>
      <c r="L44" s="138"/>
      <c r="M44" s="138"/>
      <c r="N44" s="138">
        <f>'実質公債費比率（分子）の構造'!O$50</f>
        <v>51</v>
      </c>
      <c r="O44" s="138"/>
      <c r="P44" s="138"/>
    </row>
    <row r="45" spans="1:16">
      <c r="A45" s="138" t="s">
        <v>54</v>
      </c>
      <c r="B45" s="138">
        <f>'実質公債費比率（分子）の構造'!K$49</f>
        <v>114</v>
      </c>
      <c r="C45" s="138"/>
      <c r="D45" s="138"/>
      <c r="E45" s="138">
        <f>'実質公債費比率（分子）の構造'!L$49</f>
        <v>114</v>
      </c>
      <c r="F45" s="138"/>
      <c r="G45" s="138"/>
      <c r="H45" s="138">
        <f>'実質公債費比率（分子）の構造'!M$49</f>
        <v>114</v>
      </c>
      <c r="I45" s="138"/>
      <c r="J45" s="138"/>
      <c r="K45" s="138">
        <f>'実質公債費比率（分子）の構造'!N$49</f>
        <v>114</v>
      </c>
      <c r="L45" s="138"/>
      <c r="M45" s="138"/>
      <c r="N45" s="138">
        <f>'実質公債費比率（分子）の構造'!O$49</f>
        <v>114</v>
      </c>
      <c r="O45" s="138"/>
      <c r="P45" s="138"/>
    </row>
    <row r="46" spans="1:16">
      <c r="A46" s="138" t="s">
        <v>55</v>
      </c>
      <c r="B46" s="138">
        <f>'実質公債費比率（分子）の構造'!K$48</f>
        <v>2005</v>
      </c>
      <c r="C46" s="138"/>
      <c r="D46" s="138"/>
      <c r="E46" s="138">
        <f>'実質公債費比率（分子）の構造'!L$48</f>
        <v>2028</v>
      </c>
      <c r="F46" s="138"/>
      <c r="G46" s="138"/>
      <c r="H46" s="138">
        <f>'実質公債費比率（分子）の構造'!M$48</f>
        <v>2044</v>
      </c>
      <c r="I46" s="138"/>
      <c r="J46" s="138"/>
      <c r="K46" s="138">
        <f>'実質公債費比率（分子）の構造'!N$48</f>
        <v>2040</v>
      </c>
      <c r="L46" s="138"/>
      <c r="M46" s="138"/>
      <c r="N46" s="138">
        <f>'実質公債費比率（分子）の構造'!O$48</f>
        <v>2008</v>
      </c>
      <c r="O46" s="138"/>
      <c r="P46" s="138"/>
    </row>
    <row r="47" spans="1:16">
      <c r="A47" s="138" t="s">
        <v>56</v>
      </c>
      <c r="B47" s="138">
        <f>'実質公債費比率（分子）の構造'!K$47</f>
        <v>183</v>
      </c>
      <c r="C47" s="138"/>
      <c r="D47" s="138"/>
      <c r="E47" s="138">
        <f>'実質公債費比率（分子）の構造'!L$47</f>
        <v>194</v>
      </c>
      <c r="F47" s="138"/>
      <c r="G47" s="138"/>
      <c r="H47" s="138">
        <f>'実質公債費比率（分子）の構造'!M$47</f>
        <v>205</v>
      </c>
      <c r="I47" s="138"/>
      <c r="J47" s="138"/>
      <c r="K47" s="138">
        <f>'実質公債費比率（分子）の構造'!N$47</f>
        <v>221</v>
      </c>
      <c r="L47" s="138"/>
      <c r="M47" s="138"/>
      <c r="N47" s="138">
        <f>'実質公債費比率（分子）の構造'!O$47</f>
        <v>235</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f>'実質公債費比率（分子）の構造'!N$46</f>
        <v>37</v>
      </c>
      <c r="L48" s="138"/>
      <c r="M48" s="138"/>
      <c r="N48" s="138">
        <f>'実質公債費比率（分子）の構造'!O$46</f>
        <v>67</v>
      </c>
      <c r="O48" s="138"/>
      <c r="P48" s="138"/>
    </row>
    <row r="49" spans="1:16">
      <c r="A49" s="138" t="s">
        <v>58</v>
      </c>
      <c r="B49" s="138">
        <f>'実質公債費比率（分子）の構造'!K$45</f>
        <v>7285</v>
      </c>
      <c r="C49" s="138"/>
      <c r="D49" s="138"/>
      <c r="E49" s="138">
        <f>'実質公債費比率（分子）の構造'!L$45</f>
        <v>7593</v>
      </c>
      <c r="F49" s="138"/>
      <c r="G49" s="138"/>
      <c r="H49" s="138">
        <f>'実質公債費比率（分子）の構造'!M$45</f>
        <v>7641</v>
      </c>
      <c r="I49" s="138"/>
      <c r="J49" s="138"/>
      <c r="K49" s="138">
        <f>'実質公債費比率（分子）の構造'!N$45</f>
        <v>7045</v>
      </c>
      <c r="L49" s="138"/>
      <c r="M49" s="138"/>
      <c r="N49" s="138">
        <f>'実質公債費比率（分子）の構造'!O$45</f>
        <v>7250</v>
      </c>
      <c r="O49" s="138"/>
      <c r="P49" s="138"/>
    </row>
    <row r="50" spans="1:16">
      <c r="A50" s="138" t="s">
        <v>59</v>
      </c>
      <c r="B50" s="138" t="e">
        <f>NA()</f>
        <v>#N/A</v>
      </c>
      <c r="C50" s="138">
        <f>IF(ISNUMBER('実質公債費比率（分子）の構造'!K$53),'実質公債費比率（分子）の構造'!K$53,NA())</f>
        <v>2877</v>
      </c>
      <c r="D50" s="138" t="e">
        <f>NA()</f>
        <v>#N/A</v>
      </c>
      <c r="E50" s="138" t="e">
        <f>NA()</f>
        <v>#N/A</v>
      </c>
      <c r="F50" s="138">
        <f>IF(ISNUMBER('実質公債費比率（分子）の構造'!L$53),'実質公債費比率（分子）の構造'!L$53,NA())</f>
        <v>2956</v>
      </c>
      <c r="G50" s="138" t="e">
        <f>NA()</f>
        <v>#N/A</v>
      </c>
      <c r="H50" s="138" t="e">
        <f>NA()</f>
        <v>#N/A</v>
      </c>
      <c r="I50" s="138">
        <f>IF(ISNUMBER('実質公債費比率（分子）の構造'!M$53),'実質公債費比率（分子）の構造'!M$53,NA())</f>
        <v>2784</v>
      </c>
      <c r="J50" s="138" t="e">
        <f>NA()</f>
        <v>#N/A</v>
      </c>
      <c r="K50" s="138" t="e">
        <f>NA()</f>
        <v>#N/A</v>
      </c>
      <c r="L50" s="138">
        <f>IF(ISNUMBER('実質公債費比率（分子）の構造'!N$53),'実質公債費比率（分子）の構造'!N$53,NA())</f>
        <v>2522</v>
      </c>
      <c r="M50" s="138" t="e">
        <f>NA()</f>
        <v>#N/A</v>
      </c>
      <c r="N50" s="138" t="e">
        <f>NA()</f>
        <v>#N/A</v>
      </c>
      <c r="O50" s="138">
        <f>IF(ISNUMBER('実質公債費比率（分子）の構造'!O$53),'実質公債費比率（分子）の構造'!O$53,NA())</f>
        <v>2598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68233</v>
      </c>
      <c r="E56" s="137"/>
      <c r="F56" s="137"/>
      <c r="G56" s="137">
        <f>'将来負担比率（分子）の構造'!J$52</f>
        <v>68001</v>
      </c>
      <c r="H56" s="137"/>
      <c r="I56" s="137"/>
      <c r="J56" s="137">
        <f>'将来負担比率（分子）の構造'!K$52</f>
        <v>66961</v>
      </c>
      <c r="K56" s="137"/>
      <c r="L56" s="137"/>
      <c r="M56" s="137">
        <f>'将来負担比率（分子）の構造'!L$52</f>
        <v>65366</v>
      </c>
      <c r="N56" s="137"/>
      <c r="O56" s="137"/>
      <c r="P56" s="137">
        <f>'将来負担比率（分子）の構造'!M$52</f>
        <v>65142</v>
      </c>
    </row>
    <row r="57" spans="1:16">
      <c r="A57" s="137" t="s">
        <v>36</v>
      </c>
      <c r="B57" s="137"/>
      <c r="C57" s="137"/>
      <c r="D57" s="137">
        <f>'将来負担比率（分子）の構造'!I$51</f>
        <v>16269</v>
      </c>
      <c r="E57" s="137"/>
      <c r="F57" s="137"/>
      <c r="G57" s="137">
        <f>'将来負担比率（分子）の構造'!J$51</f>
        <v>14538</v>
      </c>
      <c r="H57" s="137"/>
      <c r="I57" s="137"/>
      <c r="J57" s="137">
        <f>'将来負担比率（分子）の構造'!K$51</f>
        <v>12824</v>
      </c>
      <c r="K57" s="137"/>
      <c r="L57" s="137"/>
      <c r="M57" s="137">
        <f>'将来負担比率（分子）の構造'!L$51</f>
        <v>12547</v>
      </c>
      <c r="N57" s="137"/>
      <c r="O57" s="137"/>
      <c r="P57" s="137">
        <f>'将来負担比率（分子）の構造'!M$51</f>
        <v>12503</v>
      </c>
    </row>
    <row r="58" spans="1:16">
      <c r="A58" s="137" t="s">
        <v>35</v>
      </c>
      <c r="B58" s="137"/>
      <c r="C58" s="137"/>
      <c r="D58" s="137">
        <f>'将来負担比率（分子）の構造'!I$50</f>
        <v>7809</v>
      </c>
      <c r="E58" s="137"/>
      <c r="F58" s="137"/>
      <c r="G58" s="137">
        <f>'将来負担比率（分子）の構造'!J$50</f>
        <v>8358</v>
      </c>
      <c r="H58" s="137"/>
      <c r="I58" s="137"/>
      <c r="J58" s="137">
        <f>'将来負担比率（分子）の構造'!K$50</f>
        <v>10661</v>
      </c>
      <c r="K58" s="137"/>
      <c r="L58" s="137"/>
      <c r="M58" s="137">
        <f>'将来負担比率（分子）の構造'!L$50</f>
        <v>11053</v>
      </c>
      <c r="N58" s="137"/>
      <c r="O58" s="137"/>
      <c r="P58" s="137">
        <f>'将来負担比率（分子）の構造'!M$50</f>
        <v>13246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1176</v>
      </c>
      <c r="C61" s="137"/>
      <c r="D61" s="137"/>
      <c r="E61" s="137">
        <f>'将来負担比率（分子）の構造'!J$46</f>
        <v>880</v>
      </c>
      <c r="F61" s="137"/>
      <c r="G61" s="137"/>
      <c r="H61" s="137">
        <f>'将来負担比率（分子）の構造'!K$46</f>
        <v>158</v>
      </c>
      <c r="I61" s="137"/>
      <c r="J61" s="137"/>
      <c r="K61" s="137">
        <f>'将来負担比率（分子）の構造'!L$46</f>
        <v>173</v>
      </c>
      <c r="L61" s="137"/>
      <c r="M61" s="137"/>
      <c r="N61" s="137">
        <f>'将来負担比率（分子）の構造'!M$46</f>
        <v>105</v>
      </c>
      <c r="O61" s="137"/>
      <c r="P61" s="137"/>
    </row>
    <row r="62" spans="1:16">
      <c r="A62" s="137" t="s">
        <v>29</v>
      </c>
      <c r="B62" s="137">
        <f>'将来負担比率（分子）の構造'!I$45</f>
        <v>15210</v>
      </c>
      <c r="C62" s="137"/>
      <c r="D62" s="137"/>
      <c r="E62" s="137">
        <f>'将来負担比率（分子）の構造'!J$45</f>
        <v>13914</v>
      </c>
      <c r="F62" s="137"/>
      <c r="G62" s="137"/>
      <c r="H62" s="137">
        <f>'将来負担比率（分子）の構造'!K$45</f>
        <v>12798</v>
      </c>
      <c r="I62" s="137"/>
      <c r="J62" s="137"/>
      <c r="K62" s="137">
        <f>'将来負担比率（分子）の構造'!L$45</f>
        <v>12040</v>
      </c>
      <c r="L62" s="137"/>
      <c r="M62" s="137"/>
      <c r="N62" s="137">
        <f>'将来負担比率（分子）の構造'!M$45</f>
        <v>12178</v>
      </c>
      <c r="O62" s="137"/>
      <c r="P62" s="137"/>
    </row>
    <row r="63" spans="1:16">
      <c r="A63" s="137" t="s">
        <v>28</v>
      </c>
      <c r="B63" s="137">
        <f>'将来負担比率（分子）の構造'!I$44</f>
        <v>655</v>
      </c>
      <c r="C63" s="137"/>
      <c r="D63" s="137"/>
      <c r="E63" s="137">
        <f>'将来負担比率（分子）の構造'!J$44</f>
        <v>550</v>
      </c>
      <c r="F63" s="137"/>
      <c r="G63" s="137"/>
      <c r="H63" s="137">
        <f>'将来負担比率（分子）の構造'!K$44</f>
        <v>443</v>
      </c>
      <c r="I63" s="137"/>
      <c r="J63" s="137"/>
      <c r="K63" s="137">
        <f>'将来負担比率（分子）の構造'!L$44</f>
        <v>335</v>
      </c>
      <c r="L63" s="137"/>
      <c r="M63" s="137"/>
      <c r="N63" s="137">
        <f>'将来負担比率（分子）の構造'!M$44</f>
        <v>225</v>
      </c>
      <c r="O63" s="137"/>
      <c r="P63" s="137"/>
    </row>
    <row r="64" spans="1:16">
      <c r="A64" s="137" t="s">
        <v>27</v>
      </c>
      <c r="B64" s="137">
        <f>'将来負担比率（分子）の構造'!I$43</f>
        <v>28158</v>
      </c>
      <c r="C64" s="137"/>
      <c r="D64" s="137"/>
      <c r="E64" s="137">
        <f>'将来負担比率（分子）の構造'!J$43</f>
        <v>27901</v>
      </c>
      <c r="F64" s="137"/>
      <c r="G64" s="137"/>
      <c r="H64" s="137">
        <f>'将来負担比率（分子）の構造'!K$43</f>
        <v>26204</v>
      </c>
      <c r="I64" s="137"/>
      <c r="J64" s="137"/>
      <c r="K64" s="137">
        <f>'将来負担比率（分子）の構造'!L$43</f>
        <v>25384</v>
      </c>
      <c r="L64" s="137"/>
      <c r="M64" s="137"/>
      <c r="N64" s="137">
        <f>'将来負担比率（分子）の構造'!M$43</f>
        <v>26191</v>
      </c>
      <c r="O64" s="137"/>
      <c r="P64" s="137"/>
    </row>
    <row r="65" spans="1:16">
      <c r="A65" s="137" t="s">
        <v>26</v>
      </c>
      <c r="B65" s="137">
        <f>'将来負担比率（分子）の構造'!I$42</f>
        <v>650</v>
      </c>
      <c r="C65" s="137"/>
      <c r="D65" s="137"/>
      <c r="E65" s="137">
        <f>'将来負担比率（分子）の構造'!J$42</f>
        <v>514</v>
      </c>
      <c r="F65" s="137"/>
      <c r="G65" s="137"/>
      <c r="H65" s="137">
        <f>'将来負担比率（分子）の構造'!K$42</f>
        <v>412</v>
      </c>
      <c r="I65" s="137"/>
      <c r="J65" s="137"/>
      <c r="K65" s="137">
        <f>'将来負担比率（分子）の構造'!L$42</f>
        <v>300</v>
      </c>
      <c r="L65" s="137"/>
      <c r="M65" s="137"/>
      <c r="N65" s="137">
        <f>'将来負担比率（分子）の構造'!M$42</f>
        <v>249</v>
      </c>
      <c r="O65" s="137"/>
      <c r="P65" s="137"/>
    </row>
    <row r="66" spans="1:16">
      <c r="A66" s="137" t="s">
        <v>25</v>
      </c>
      <c r="B66" s="137">
        <f>'将来負担比率（分子）の構造'!I$41</f>
        <v>81972</v>
      </c>
      <c r="C66" s="137"/>
      <c r="D66" s="137"/>
      <c r="E66" s="137">
        <f>'将来負担比率（分子）の構造'!J$41</f>
        <v>80649</v>
      </c>
      <c r="F66" s="137"/>
      <c r="G66" s="137"/>
      <c r="H66" s="137">
        <f>'将来負担比率（分子）の構造'!K$41</f>
        <v>75485</v>
      </c>
      <c r="I66" s="137"/>
      <c r="J66" s="137"/>
      <c r="K66" s="137">
        <f>'将来負担比率（分子）の構造'!L$41</f>
        <v>73249</v>
      </c>
      <c r="L66" s="137"/>
      <c r="M66" s="137"/>
      <c r="N66" s="137">
        <f>'将来負担比率（分子）の構造'!M$41</f>
        <v>73000</v>
      </c>
      <c r="O66" s="137"/>
      <c r="P66" s="137"/>
    </row>
    <row r="67" spans="1:16">
      <c r="A67" s="137" t="s">
        <v>63</v>
      </c>
      <c r="B67" s="137" t="e">
        <f>NA()</f>
        <v>#N/A</v>
      </c>
      <c r="C67" s="137">
        <f>IF(ISNUMBER('将来負担比率（分子）の構造'!I$53), IF('将来負担比率（分子）の構造'!I$53 &lt; 0, 0, '将来負担比率（分子）の構造'!I$53), NA())</f>
        <v>35510</v>
      </c>
      <c r="D67" s="137" t="e">
        <f>NA()</f>
        <v>#N/A</v>
      </c>
      <c r="E67" s="137" t="e">
        <f>NA()</f>
        <v>#N/A</v>
      </c>
      <c r="F67" s="137">
        <f>IF(ISNUMBER('将来負担比率（分子）の構造'!J$53), IF('将来負担比率（分子）の構造'!J$53 &lt; 0, 0, '将来負担比率（分子）の構造'!J$53), NA())</f>
        <v>33512</v>
      </c>
      <c r="G67" s="137" t="e">
        <f>NA()</f>
        <v>#N/A</v>
      </c>
      <c r="H67" s="137" t="e">
        <f>NA()</f>
        <v>#N/A</v>
      </c>
      <c r="I67" s="137">
        <f>IF(ISNUMBER('将来負担比率（分子）の構造'!K$53), IF('将来負担比率（分子）の構造'!K$53 &lt; 0, 0, '将来負担比率（分子）の構造'!K$53), NA())</f>
        <v>25053</v>
      </c>
      <c r="J67" s="137" t="e">
        <f>NA()</f>
        <v>#N/A</v>
      </c>
      <c r="K67" s="137" t="e">
        <f>NA()</f>
        <v>#N/A</v>
      </c>
      <c r="L67" s="137">
        <f>IF(ISNUMBER('将来負担比率（分子）の構造'!L$53), IF('将来負担比率（分子）の構造'!L$53 &lt; 0, 0, '将来負担比率（分子）の構造'!L$53), NA())</f>
        <v>22516</v>
      </c>
      <c r="M67" s="137" t="e">
        <f>NA()</f>
        <v>#N/A</v>
      </c>
      <c r="N67" s="137" t="e">
        <f>NA()</f>
        <v>#N/A</v>
      </c>
      <c r="O67" s="137">
        <f>IF(ISNUMBER('将来負担比率（分子）の構造'!M$53), IF('将来負担比率（分子）の構造'!M$53 &lt; 0, 0, '将来負担比率（分子）の構造'!M$53), NA())</f>
        <v>21057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Z5" sqref="Z5:AC5"/>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44136437</v>
      </c>
      <c r="S5" s="615"/>
      <c r="T5" s="615"/>
      <c r="U5" s="615"/>
      <c r="V5" s="615"/>
      <c r="W5" s="615"/>
      <c r="X5" s="615"/>
      <c r="Y5" s="616"/>
      <c r="Z5" s="617">
        <v>51.3</v>
      </c>
      <c r="AA5" s="617"/>
      <c r="AB5" s="617"/>
      <c r="AC5" s="617"/>
      <c r="AD5" s="618">
        <v>42741349</v>
      </c>
      <c r="AE5" s="618"/>
      <c r="AF5" s="618"/>
      <c r="AG5" s="618"/>
      <c r="AH5" s="618"/>
      <c r="AI5" s="618"/>
      <c r="AJ5" s="618"/>
      <c r="AK5" s="618"/>
      <c r="AL5" s="619">
        <v>86.4</v>
      </c>
      <c r="AM5" s="620"/>
      <c r="AN5" s="620"/>
      <c r="AO5" s="621"/>
      <c r="AP5" s="611" t="s">
        <v>211</v>
      </c>
      <c r="AQ5" s="612"/>
      <c r="AR5" s="612"/>
      <c r="AS5" s="612"/>
      <c r="AT5" s="612"/>
      <c r="AU5" s="612"/>
      <c r="AV5" s="612"/>
      <c r="AW5" s="612"/>
      <c r="AX5" s="612"/>
      <c r="AY5" s="612"/>
      <c r="AZ5" s="612"/>
      <c r="BA5" s="612"/>
      <c r="BB5" s="612"/>
      <c r="BC5" s="612"/>
      <c r="BD5" s="612"/>
      <c r="BE5" s="612"/>
      <c r="BF5" s="613"/>
      <c r="BG5" s="625">
        <v>42738090</v>
      </c>
      <c r="BH5" s="626"/>
      <c r="BI5" s="626"/>
      <c r="BJ5" s="626"/>
      <c r="BK5" s="626"/>
      <c r="BL5" s="626"/>
      <c r="BM5" s="626"/>
      <c r="BN5" s="627"/>
      <c r="BO5" s="628">
        <v>96.8</v>
      </c>
      <c r="BP5" s="628"/>
      <c r="BQ5" s="628"/>
      <c r="BR5" s="628"/>
      <c r="BS5" s="629">
        <v>2229751</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759737</v>
      </c>
      <c r="S6" s="626"/>
      <c r="T6" s="626"/>
      <c r="U6" s="626"/>
      <c r="V6" s="626"/>
      <c r="W6" s="626"/>
      <c r="X6" s="626"/>
      <c r="Y6" s="627"/>
      <c r="Z6" s="628">
        <v>0.9</v>
      </c>
      <c r="AA6" s="628"/>
      <c r="AB6" s="628"/>
      <c r="AC6" s="628"/>
      <c r="AD6" s="629">
        <v>759737</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42738090</v>
      </c>
      <c r="BH6" s="626"/>
      <c r="BI6" s="626"/>
      <c r="BJ6" s="626"/>
      <c r="BK6" s="626"/>
      <c r="BL6" s="626"/>
      <c r="BM6" s="626"/>
      <c r="BN6" s="627"/>
      <c r="BO6" s="628">
        <v>96.8</v>
      </c>
      <c r="BP6" s="628"/>
      <c r="BQ6" s="628"/>
      <c r="BR6" s="628"/>
      <c r="BS6" s="629">
        <v>2229751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458130</v>
      </c>
      <c r="CS6" s="626"/>
      <c r="CT6" s="626"/>
      <c r="CU6" s="626"/>
      <c r="CV6" s="626"/>
      <c r="CW6" s="626"/>
      <c r="CX6" s="626"/>
      <c r="CY6" s="627"/>
      <c r="CZ6" s="628">
        <v>0.6</v>
      </c>
      <c r="DA6" s="628"/>
      <c r="DB6" s="628"/>
      <c r="DC6" s="628"/>
      <c r="DD6" s="634" t="s">
        <v>218</v>
      </c>
      <c r="DE6" s="626"/>
      <c r="DF6" s="626"/>
      <c r="DG6" s="626"/>
      <c r="DH6" s="626"/>
      <c r="DI6" s="626"/>
      <c r="DJ6" s="626"/>
      <c r="DK6" s="626"/>
      <c r="DL6" s="626"/>
      <c r="DM6" s="626"/>
      <c r="DN6" s="626"/>
      <c r="DO6" s="626"/>
      <c r="DP6" s="627"/>
      <c r="DQ6" s="634">
        <v>458130</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28894</v>
      </c>
      <c r="S7" s="626"/>
      <c r="T7" s="626"/>
      <c r="U7" s="626"/>
      <c r="V7" s="626"/>
      <c r="W7" s="626"/>
      <c r="X7" s="626"/>
      <c r="Y7" s="627"/>
      <c r="Z7" s="628">
        <v>0</v>
      </c>
      <c r="AA7" s="628"/>
      <c r="AB7" s="628"/>
      <c r="AC7" s="628"/>
      <c r="AD7" s="629">
        <v>28894</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23236609</v>
      </c>
      <c r="BH7" s="626"/>
      <c r="BI7" s="626"/>
      <c r="BJ7" s="626"/>
      <c r="BK7" s="626"/>
      <c r="BL7" s="626"/>
      <c r="BM7" s="626"/>
      <c r="BN7" s="627"/>
      <c r="BO7" s="628">
        <v>52.6</v>
      </c>
      <c r="BP7" s="628"/>
      <c r="BQ7" s="628"/>
      <c r="BR7" s="628"/>
      <c r="BS7" s="629">
        <v>2229751</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14410143</v>
      </c>
      <c r="CS7" s="626"/>
      <c r="CT7" s="626"/>
      <c r="CU7" s="626"/>
      <c r="CV7" s="626"/>
      <c r="CW7" s="626"/>
      <c r="CX7" s="626"/>
      <c r="CY7" s="627"/>
      <c r="CZ7" s="628">
        <v>17.5</v>
      </c>
      <c r="DA7" s="628"/>
      <c r="DB7" s="628"/>
      <c r="DC7" s="628"/>
      <c r="DD7" s="634">
        <v>5345412</v>
      </c>
      <c r="DE7" s="626"/>
      <c r="DF7" s="626"/>
      <c r="DG7" s="626"/>
      <c r="DH7" s="626"/>
      <c r="DI7" s="626"/>
      <c r="DJ7" s="626"/>
      <c r="DK7" s="626"/>
      <c r="DL7" s="626"/>
      <c r="DM7" s="626"/>
      <c r="DN7" s="626"/>
      <c r="DO7" s="626"/>
      <c r="DP7" s="627"/>
      <c r="DQ7" s="634">
        <v>8762866</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92515</v>
      </c>
      <c r="S8" s="626"/>
      <c r="T8" s="626"/>
      <c r="U8" s="626"/>
      <c r="V8" s="626"/>
      <c r="W8" s="626"/>
      <c r="X8" s="626"/>
      <c r="Y8" s="627"/>
      <c r="Z8" s="628">
        <v>0.1</v>
      </c>
      <c r="AA8" s="628"/>
      <c r="AB8" s="628"/>
      <c r="AC8" s="628"/>
      <c r="AD8" s="629">
        <v>92515</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384716</v>
      </c>
      <c r="BH8" s="626"/>
      <c r="BI8" s="626"/>
      <c r="BJ8" s="626"/>
      <c r="BK8" s="626"/>
      <c r="BL8" s="626"/>
      <c r="BM8" s="626"/>
      <c r="BN8" s="627"/>
      <c r="BO8" s="628">
        <v>0.9</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29524523</v>
      </c>
      <c r="CS8" s="626"/>
      <c r="CT8" s="626"/>
      <c r="CU8" s="626"/>
      <c r="CV8" s="626"/>
      <c r="CW8" s="626"/>
      <c r="CX8" s="626"/>
      <c r="CY8" s="627"/>
      <c r="CZ8" s="628">
        <v>36</v>
      </c>
      <c r="DA8" s="628"/>
      <c r="DB8" s="628"/>
      <c r="DC8" s="628"/>
      <c r="DD8" s="634">
        <v>657952</v>
      </c>
      <c r="DE8" s="626"/>
      <c r="DF8" s="626"/>
      <c r="DG8" s="626"/>
      <c r="DH8" s="626"/>
      <c r="DI8" s="626"/>
      <c r="DJ8" s="626"/>
      <c r="DK8" s="626"/>
      <c r="DL8" s="626"/>
      <c r="DM8" s="626"/>
      <c r="DN8" s="626"/>
      <c r="DO8" s="626"/>
      <c r="DP8" s="627"/>
      <c r="DQ8" s="634">
        <v>14081160</v>
      </c>
      <c r="DR8" s="626"/>
      <c r="DS8" s="626"/>
      <c r="DT8" s="626"/>
      <c r="DU8" s="626"/>
      <c r="DV8" s="626"/>
      <c r="DW8" s="626"/>
      <c r="DX8" s="626"/>
      <c r="DY8" s="626"/>
      <c r="DZ8" s="626"/>
      <c r="EA8" s="626"/>
      <c r="EB8" s="626"/>
      <c r="EC8" s="635"/>
    </row>
    <row r="9" spans="2:143" ht="11.25" customHeight="1">
      <c r="B9" s="622" t="s">
        <v>226</v>
      </c>
      <c r="C9" s="623"/>
      <c r="D9" s="623"/>
      <c r="E9" s="623"/>
      <c r="F9" s="623"/>
      <c r="G9" s="623"/>
      <c r="H9" s="623"/>
      <c r="I9" s="623"/>
      <c r="J9" s="623"/>
      <c r="K9" s="623"/>
      <c r="L9" s="623"/>
      <c r="M9" s="623"/>
      <c r="N9" s="623"/>
      <c r="O9" s="623"/>
      <c r="P9" s="623"/>
      <c r="Q9" s="624"/>
      <c r="R9" s="625">
        <v>54008</v>
      </c>
      <c r="S9" s="626"/>
      <c r="T9" s="626"/>
      <c r="U9" s="626"/>
      <c r="V9" s="626"/>
      <c r="W9" s="626"/>
      <c r="X9" s="626"/>
      <c r="Y9" s="627"/>
      <c r="Z9" s="628">
        <v>0.1</v>
      </c>
      <c r="AA9" s="628"/>
      <c r="AB9" s="628"/>
      <c r="AC9" s="628"/>
      <c r="AD9" s="629">
        <v>54008</v>
      </c>
      <c r="AE9" s="629"/>
      <c r="AF9" s="629"/>
      <c r="AG9" s="629"/>
      <c r="AH9" s="629"/>
      <c r="AI9" s="629"/>
      <c r="AJ9" s="629"/>
      <c r="AK9" s="629"/>
      <c r="AL9" s="630">
        <v>0.1</v>
      </c>
      <c r="AM9" s="631"/>
      <c r="AN9" s="631"/>
      <c r="AO9" s="632"/>
      <c r="AP9" s="622" t="s">
        <v>227</v>
      </c>
      <c r="AQ9" s="623"/>
      <c r="AR9" s="623"/>
      <c r="AS9" s="623"/>
      <c r="AT9" s="623"/>
      <c r="AU9" s="623"/>
      <c r="AV9" s="623"/>
      <c r="AW9" s="623"/>
      <c r="AX9" s="623"/>
      <c r="AY9" s="623"/>
      <c r="AZ9" s="623"/>
      <c r="BA9" s="623"/>
      <c r="BB9" s="623"/>
      <c r="BC9" s="623"/>
      <c r="BD9" s="623"/>
      <c r="BE9" s="623"/>
      <c r="BF9" s="624"/>
      <c r="BG9" s="625">
        <v>11443506</v>
      </c>
      <c r="BH9" s="626"/>
      <c r="BI9" s="626"/>
      <c r="BJ9" s="626"/>
      <c r="BK9" s="626"/>
      <c r="BL9" s="626"/>
      <c r="BM9" s="626"/>
      <c r="BN9" s="627"/>
      <c r="BO9" s="628">
        <v>25.9</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5795143</v>
      </c>
      <c r="CS9" s="626"/>
      <c r="CT9" s="626"/>
      <c r="CU9" s="626"/>
      <c r="CV9" s="626"/>
      <c r="CW9" s="626"/>
      <c r="CX9" s="626"/>
      <c r="CY9" s="627"/>
      <c r="CZ9" s="628">
        <v>7.1</v>
      </c>
      <c r="DA9" s="628"/>
      <c r="DB9" s="628"/>
      <c r="DC9" s="628"/>
      <c r="DD9" s="634">
        <v>865106</v>
      </c>
      <c r="DE9" s="626"/>
      <c r="DF9" s="626"/>
      <c r="DG9" s="626"/>
      <c r="DH9" s="626"/>
      <c r="DI9" s="626"/>
      <c r="DJ9" s="626"/>
      <c r="DK9" s="626"/>
      <c r="DL9" s="626"/>
      <c r="DM9" s="626"/>
      <c r="DN9" s="626"/>
      <c r="DO9" s="626"/>
      <c r="DP9" s="627"/>
      <c r="DQ9" s="634">
        <v>5032396</v>
      </c>
      <c r="DR9" s="626"/>
      <c r="DS9" s="626"/>
      <c r="DT9" s="626"/>
      <c r="DU9" s="626"/>
      <c r="DV9" s="626"/>
      <c r="DW9" s="626"/>
      <c r="DX9" s="626"/>
      <c r="DY9" s="626"/>
      <c r="DZ9" s="626"/>
      <c r="EA9" s="626"/>
      <c r="EB9" s="626"/>
      <c r="EC9" s="635"/>
    </row>
    <row r="10" spans="2:143" ht="11.25" customHeight="1">
      <c r="B10" s="622" t="s">
        <v>229</v>
      </c>
      <c r="C10" s="623"/>
      <c r="D10" s="623"/>
      <c r="E10" s="623"/>
      <c r="F10" s="623"/>
      <c r="G10" s="623"/>
      <c r="H10" s="623"/>
      <c r="I10" s="623"/>
      <c r="J10" s="623"/>
      <c r="K10" s="623"/>
      <c r="L10" s="623"/>
      <c r="M10" s="623"/>
      <c r="N10" s="623"/>
      <c r="O10" s="623"/>
      <c r="P10" s="623"/>
      <c r="Q10" s="624"/>
      <c r="R10" s="625">
        <v>3977302</v>
      </c>
      <c r="S10" s="626"/>
      <c r="T10" s="626"/>
      <c r="U10" s="626"/>
      <c r="V10" s="626"/>
      <c r="W10" s="626"/>
      <c r="X10" s="626"/>
      <c r="Y10" s="627"/>
      <c r="Z10" s="628">
        <v>4.5999999999999996</v>
      </c>
      <c r="AA10" s="628"/>
      <c r="AB10" s="628"/>
      <c r="AC10" s="628"/>
      <c r="AD10" s="629">
        <v>3977302</v>
      </c>
      <c r="AE10" s="629"/>
      <c r="AF10" s="629"/>
      <c r="AG10" s="629"/>
      <c r="AH10" s="629"/>
      <c r="AI10" s="629"/>
      <c r="AJ10" s="629"/>
      <c r="AK10" s="629"/>
      <c r="AL10" s="630">
        <v>8</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903424</v>
      </c>
      <c r="BH10" s="626"/>
      <c r="BI10" s="626"/>
      <c r="BJ10" s="626"/>
      <c r="BK10" s="626"/>
      <c r="BL10" s="626"/>
      <c r="BM10" s="626"/>
      <c r="BN10" s="627"/>
      <c r="BO10" s="628">
        <v>2</v>
      </c>
      <c r="BP10" s="628"/>
      <c r="BQ10" s="628"/>
      <c r="BR10" s="628"/>
      <c r="BS10" s="634">
        <v>150459</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149744</v>
      </c>
      <c r="CS10" s="626"/>
      <c r="CT10" s="626"/>
      <c r="CU10" s="626"/>
      <c r="CV10" s="626"/>
      <c r="CW10" s="626"/>
      <c r="CX10" s="626"/>
      <c r="CY10" s="627"/>
      <c r="CZ10" s="628">
        <v>0.2</v>
      </c>
      <c r="DA10" s="628"/>
      <c r="DB10" s="628"/>
      <c r="DC10" s="628"/>
      <c r="DD10" s="634" t="s">
        <v>224</v>
      </c>
      <c r="DE10" s="626"/>
      <c r="DF10" s="626"/>
      <c r="DG10" s="626"/>
      <c r="DH10" s="626"/>
      <c r="DI10" s="626"/>
      <c r="DJ10" s="626"/>
      <c r="DK10" s="626"/>
      <c r="DL10" s="626"/>
      <c r="DM10" s="626"/>
      <c r="DN10" s="626"/>
      <c r="DO10" s="626"/>
      <c r="DP10" s="627"/>
      <c r="DQ10" s="634">
        <v>73006</v>
      </c>
      <c r="DR10" s="626"/>
      <c r="DS10" s="626"/>
      <c r="DT10" s="626"/>
      <c r="DU10" s="626"/>
      <c r="DV10" s="626"/>
      <c r="DW10" s="626"/>
      <c r="DX10" s="626"/>
      <c r="DY10" s="626"/>
      <c r="DZ10" s="626"/>
      <c r="EA10" s="626"/>
      <c r="EB10" s="626"/>
      <c r="EC10" s="635"/>
    </row>
    <row r="11" spans="2:143" ht="11.25" customHeight="1">
      <c r="B11" s="622" t="s">
        <v>232</v>
      </c>
      <c r="C11" s="623"/>
      <c r="D11" s="623"/>
      <c r="E11" s="623"/>
      <c r="F11" s="623"/>
      <c r="G11" s="623"/>
      <c r="H11" s="623"/>
      <c r="I11" s="623"/>
      <c r="J11" s="623"/>
      <c r="K11" s="623"/>
      <c r="L11" s="623"/>
      <c r="M11" s="623"/>
      <c r="N11" s="623"/>
      <c r="O11" s="623"/>
      <c r="P11" s="623"/>
      <c r="Q11" s="624"/>
      <c r="R11" s="625">
        <v>47629</v>
      </c>
      <c r="S11" s="626"/>
      <c r="T11" s="626"/>
      <c r="U11" s="626"/>
      <c r="V11" s="626"/>
      <c r="W11" s="626"/>
      <c r="X11" s="626"/>
      <c r="Y11" s="627"/>
      <c r="Z11" s="628">
        <v>0.1</v>
      </c>
      <c r="AA11" s="628"/>
      <c r="AB11" s="628"/>
      <c r="AC11" s="628"/>
      <c r="AD11" s="629">
        <v>47629</v>
      </c>
      <c r="AE11" s="629"/>
      <c r="AF11" s="629"/>
      <c r="AG11" s="629"/>
      <c r="AH11" s="629"/>
      <c r="AI11" s="629"/>
      <c r="AJ11" s="629"/>
      <c r="AK11" s="629"/>
      <c r="AL11" s="630">
        <v>0.1</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10504963</v>
      </c>
      <c r="BH11" s="626"/>
      <c r="BI11" s="626"/>
      <c r="BJ11" s="626"/>
      <c r="BK11" s="626"/>
      <c r="BL11" s="626"/>
      <c r="BM11" s="626"/>
      <c r="BN11" s="627"/>
      <c r="BO11" s="628">
        <v>23.8</v>
      </c>
      <c r="BP11" s="628"/>
      <c r="BQ11" s="628"/>
      <c r="BR11" s="628"/>
      <c r="BS11" s="634">
        <v>2079292</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1085534</v>
      </c>
      <c r="CS11" s="626"/>
      <c r="CT11" s="626"/>
      <c r="CU11" s="626"/>
      <c r="CV11" s="626"/>
      <c r="CW11" s="626"/>
      <c r="CX11" s="626"/>
      <c r="CY11" s="627"/>
      <c r="CZ11" s="628">
        <v>1.3</v>
      </c>
      <c r="DA11" s="628"/>
      <c r="DB11" s="628"/>
      <c r="DC11" s="628"/>
      <c r="DD11" s="634">
        <v>369169</v>
      </c>
      <c r="DE11" s="626"/>
      <c r="DF11" s="626"/>
      <c r="DG11" s="626"/>
      <c r="DH11" s="626"/>
      <c r="DI11" s="626"/>
      <c r="DJ11" s="626"/>
      <c r="DK11" s="626"/>
      <c r="DL11" s="626"/>
      <c r="DM11" s="626"/>
      <c r="DN11" s="626"/>
      <c r="DO11" s="626"/>
      <c r="DP11" s="627"/>
      <c r="DQ11" s="634">
        <v>832760</v>
      </c>
      <c r="DR11" s="626"/>
      <c r="DS11" s="626"/>
      <c r="DT11" s="626"/>
      <c r="DU11" s="626"/>
      <c r="DV11" s="626"/>
      <c r="DW11" s="626"/>
      <c r="DX11" s="626"/>
      <c r="DY11" s="626"/>
      <c r="DZ11" s="626"/>
      <c r="EA11" s="626"/>
      <c r="EB11" s="626"/>
      <c r="EC11" s="635"/>
    </row>
    <row r="12" spans="2:143" ht="11.25" customHeight="1">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17056542</v>
      </c>
      <c r="BH12" s="626"/>
      <c r="BI12" s="626"/>
      <c r="BJ12" s="626"/>
      <c r="BK12" s="626"/>
      <c r="BL12" s="626"/>
      <c r="BM12" s="626"/>
      <c r="BN12" s="627"/>
      <c r="BO12" s="628">
        <v>38.6</v>
      </c>
      <c r="BP12" s="628"/>
      <c r="BQ12" s="628"/>
      <c r="BR12" s="628"/>
      <c r="BS12" s="634" t="s">
        <v>224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1648093</v>
      </c>
      <c r="CS12" s="626"/>
      <c r="CT12" s="626"/>
      <c r="CU12" s="626"/>
      <c r="CV12" s="626"/>
      <c r="CW12" s="626"/>
      <c r="CX12" s="626"/>
      <c r="CY12" s="627"/>
      <c r="CZ12" s="628">
        <v>2</v>
      </c>
      <c r="DA12" s="628"/>
      <c r="DB12" s="628"/>
      <c r="DC12" s="628"/>
      <c r="DD12" s="634">
        <v>39224</v>
      </c>
      <c r="DE12" s="626"/>
      <c r="DF12" s="626"/>
      <c r="DG12" s="626"/>
      <c r="DH12" s="626"/>
      <c r="DI12" s="626"/>
      <c r="DJ12" s="626"/>
      <c r="DK12" s="626"/>
      <c r="DL12" s="626"/>
      <c r="DM12" s="626"/>
      <c r="DN12" s="626"/>
      <c r="DO12" s="626"/>
      <c r="DP12" s="627"/>
      <c r="DQ12" s="634">
        <v>425783</v>
      </c>
      <c r="DR12" s="626"/>
      <c r="DS12" s="626"/>
      <c r="DT12" s="626"/>
      <c r="DU12" s="626"/>
      <c r="DV12" s="626"/>
      <c r="DW12" s="626"/>
      <c r="DX12" s="626"/>
      <c r="DY12" s="626"/>
      <c r="DZ12" s="626"/>
      <c r="EA12" s="626"/>
      <c r="EB12" s="626"/>
      <c r="EC12" s="635"/>
    </row>
    <row r="13" spans="2:143" ht="11.25" customHeight="1">
      <c r="B13" s="622" t="s">
        <v>238</v>
      </c>
      <c r="C13" s="623"/>
      <c r="D13" s="623"/>
      <c r="E13" s="623"/>
      <c r="F13" s="623"/>
      <c r="G13" s="623"/>
      <c r="H13" s="623"/>
      <c r="I13" s="623"/>
      <c r="J13" s="623"/>
      <c r="K13" s="623"/>
      <c r="L13" s="623"/>
      <c r="M13" s="623"/>
      <c r="N13" s="623"/>
      <c r="O13" s="623"/>
      <c r="P13" s="623"/>
      <c r="Q13" s="624"/>
      <c r="R13" s="625">
        <v>174273</v>
      </c>
      <c r="S13" s="626"/>
      <c r="T13" s="626"/>
      <c r="U13" s="626"/>
      <c r="V13" s="626"/>
      <c r="W13" s="626"/>
      <c r="X13" s="626"/>
      <c r="Y13" s="627"/>
      <c r="Z13" s="628">
        <v>0.2</v>
      </c>
      <c r="AA13" s="628"/>
      <c r="AB13" s="628"/>
      <c r="AC13" s="628"/>
      <c r="AD13" s="629">
        <v>174273</v>
      </c>
      <c r="AE13" s="629"/>
      <c r="AF13" s="629"/>
      <c r="AG13" s="629"/>
      <c r="AH13" s="629"/>
      <c r="AI13" s="629"/>
      <c r="AJ13" s="629"/>
      <c r="AK13" s="629"/>
      <c r="AL13" s="630">
        <v>0.4</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17016320</v>
      </c>
      <c r="BH13" s="626"/>
      <c r="BI13" s="626"/>
      <c r="BJ13" s="626"/>
      <c r="BK13" s="626"/>
      <c r="BL13" s="626"/>
      <c r="BM13" s="626"/>
      <c r="BN13" s="627"/>
      <c r="BO13" s="628">
        <v>38.6</v>
      </c>
      <c r="BP13" s="628"/>
      <c r="BQ13" s="628"/>
      <c r="BR13" s="628"/>
      <c r="BS13" s="634" t="s">
        <v>224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8044610</v>
      </c>
      <c r="CS13" s="626"/>
      <c r="CT13" s="626"/>
      <c r="CU13" s="626"/>
      <c r="CV13" s="626"/>
      <c r="CW13" s="626"/>
      <c r="CX13" s="626"/>
      <c r="CY13" s="627"/>
      <c r="CZ13" s="628">
        <v>9.8000000000000007</v>
      </c>
      <c r="DA13" s="628"/>
      <c r="DB13" s="628"/>
      <c r="DC13" s="628"/>
      <c r="DD13" s="634">
        <v>3769847</v>
      </c>
      <c r="DE13" s="626"/>
      <c r="DF13" s="626"/>
      <c r="DG13" s="626"/>
      <c r="DH13" s="626"/>
      <c r="DI13" s="626"/>
      <c r="DJ13" s="626"/>
      <c r="DK13" s="626"/>
      <c r="DL13" s="626"/>
      <c r="DM13" s="626"/>
      <c r="DN13" s="626"/>
      <c r="DO13" s="626"/>
      <c r="DP13" s="627"/>
      <c r="DQ13" s="634">
        <v>4989269</v>
      </c>
      <c r="DR13" s="626"/>
      <c r="DS13" s="626"/>
      <c r="DT13" s="626"/>
      <c r="DU13" s="626"/>
      <c r="DV13" s="626"/>
      <c r="DW13" s="626"/>
      <c r="DX13" s="626"/>
      <c r="DY13" s="626"/>
      <c r="DZ13" s="626"/>
      <c r="EA13" s="626"/>
      <c r="EB13" s="626"/>
      <c r="EC13" s="635"/>
    </row>
    <row r="14" spans="2:143" ht="11.25" customHeight="1">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564415</v>
      </c>
      <c r="BH14" s="626"/>
      <c r="BI14" s="626"/>
      <c r="BJ14" s="626"/>
      <c r="BK14" s="626"/>
      <c r="BL14" s="626"/>
      <c r="BM14" s="626"/>
      <c r="BN14" s="627"/>
      <c r="BO14" s="628">
        <v>1.3</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3365660</v>
      </c>
      <c r="CS14" s="626"/>
      <c r="CT14" s="626"/>
      <c r="CU14" s="626"/>
      <c r="CV14" s="626"/>
      <c r="CW14" s="626"/>
      <c r="CX14" s="626"/>
      <c r="CY14" s="627"/>
      <c r="CZ14" s="628">
        <v>4.0999999999999996</v>
      </c>
      <c r="DA14" s="628"/>
      <c r="DB14" s="628"/>
      <c r="DC14" s="628"/>
      <c r="DD14" s="634">
        <v>251198</v>
      </c>
      <c r="DE14" s="626"/>
      <c r="DF14" s="626"/>
      <c r="DG14" s="626"/>
      <c r="DH14" s="626"/>
      <c r="DI14" s="626"/>
      <c r="DJ14" s="626"/>
      <c r="DK14" s="626"/>
      <c r="DL14" s="626"/>
      <c r="DM14" s="626"/>
      <c r="DN14" s="626"/>
      <c r="DO14" s="626"/>
      <c r="DP14" s="627"/>
      <c r="DQ14" s="634">
        <v>2631534</v>
      </c>
      <c r="DR14" s="626"/>
      <c r="DS14" s="626"/>
      <c r="DT14" s="626"/>
      <c r="DU14" s="626"/>
      <c r="DV14" s="626"/>
      <c r="DW14" s="626"/>
      <c r="DX14" s="626"/>
      <c r="DY14" s="626"/>
      <c r="DZ14" s="626"/>
      <c r="EA14" s="626"/>
      <c r="EB14" s="626"/>
      <c r="EC14" s="635"/>
    </row>
    <row r="15" spans="2:143" ht="11.25" customHeight="1">
      <c r="B15" s="622" t="s">
        <v>244</v>
      </c>
      <c r="C15" s="623"/>
      <c r="D15" s="623"/>
      <c r="E15" s="623"/>
      <c r="F15" s="623"/>
      <c r="G15" s="623"/>
      <c r="H15" s="623"/>
      <c r="I15" s="623"/>
      <c r="J15" s="623"/>
      <c r="K15" s="623"/>
      <c r="L15" s="623"/>
      <c r="M15" s="623"/>
      <c r="N15" s="623"/>
      <c r="O15" s="623"/>
      <c r="P15" s="623"/>
      <c r="Q15" s="624"/>
      <c r="R15" s="625">
        <v>164670</v>
      </c>
      <c r="S15" s="626"/>
      <c r="T15" s="626"/>
      <c r="U15" s="626"/>
      <c r="V15" s="626"/>
      <c r="W15" s="626"/>
      <c r="X15" s="626"/>
      <c r="Y15" s="627"/>
      <c r="Z15" s="628">
        <v>0.2</v>
      </c>
      <c r="AA15" s="628"/>
      <c r="AB15" s="628"/>
      <c r="AC15" s="628"/>
      <c r="AD15" s="629">
        <v>164670</v>
      </c>
      <c r="AE15" s="629"/>
      <c r="AF15" s="629"/>
      <c r="AG15" s="629"/>
      <c r="AH15" s="629"/>
      <c r="AI15" s="629"/>
      <c r="AJ15" s="629"/>
      <c r="AK15" s="629"/>
      <c r="AL15" s="630">
        <v>0.3</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1879236</v>
      </c>
      <c r="BH15" s="626"/>
      <c r="BI15" s="626"/>
      <c r="BJ15" s="626"/>
      <c r="BK15" s="626"/>
      <c r="BL15" s="626"/>
      <c r="BM15" s="626"/>
      <c r="BN15" s="627"/>
      <c r="BO15" s="628">
        <v>4.3</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10224562</v>
      </c>
      <c r="CS15" s="626"/>
      <c r="CT15" s="626"/>
      <c r="CU15" s="626"/>
      <c r="CV15" s="626"/>
      <c r="CW15" s="626"/>
      <c r="CX15" s="626"/>
      <c r="CY15" s="627"/>
      <c r="CZ15" s="628">
        <v>12.5</v>
      </c>
      <c r="DA15" s="628"/>
      <c r="DB15" s="628"/>
      <c r="DC15" s="628"/>
      <c r="DD15" s="634">
        <v>2392545</v>
      </c>
      <c r="DE15" s="626"/>
      <c r="DF15" s="626"/>
      <c r="DG15" s="626"/>
      <c r="DH15" s="626"/>
      <c r="DI15" s="626"/>
      <c r="DJ15" s="626"/>
      <c r="DK15" s="626"/>
      <c r="DL15" s="626"/>
      <c r="DM15" s="626"/>
      <c r="DN15" s="626"/>
      <c r="DO15" s="626"/>
      <c r="DP15" s="627"/>
      <c r="DQ15" s="634">
        <v>6956827</v>
      </c>
      <c r="DR15" s="626"/>
      <c r="DS15" s="626"/>
      <c r="DT15" s="626"/>
      <c r="DU15" s="626"/>
      <c r="DV15" s="626"/>
      <c r="DW15" s="626"/>
      <c r="DX15" s="626"/>
      <c r="DY15" s="626"/>
      <c r="DZ15" s="626"/>
      <c r="EA15" s="626"/>
      <c r="EB15" s="626"/>
      <c r="EC15" s="635"/>
    </row>
    <row r="16" spans="2:143" ht="11.25" customHeight="1">
      <c r="B16" s="622" t="s">
        <v>247</v>
      </c>
      <c r="C16" s="623"/>
      <c r="D16" s="623"/>
      <c r="E16" s="623"/>
      <c r="F16" s="623"/>
      <c r="G16" s="623"/>
      <c r="H16" s="623"/>
      <c r="I16" s="623"/>
      <c r="J16" s="623"/>
      <c r="K16" s="623"/>
      <c r="L16" s="623"/>
      <c r="M16" s="623"/>
      <c r="N16" s="623"/>
      <c r="O16" s="623"/>
      <c r="P16" s="623"/>
      <c r="Q16" s="624"/>
      <c r="R16" s="625">
        <v>1922166</v>
      </c>
      <c r="S16" s="626"/>
      <c r="T16" s="626"/>
      <c r="U16" s="626"/>
      <c r="V16" s="626"/>
      <c r="W16" s="626"/>
      <c r="X16" s="626"/>
      <c r="Y16" s="627"/>
      <c r="Z16" s="628">
        <v>2.2000000000000002</v>
      </c>
      <c r="AA16" s="628"/>
      <c r="AB16" s="628"/>
      <c r="AC16" s="628"/>
      <c r="AD16" s="629">
        <v>1313420</v>
      </c>
      <c r="AE16" s="629"/>
      <c r="AF16" s="629"/>
      <c r="AG16" s="629"/>
      <c r="AH16" s="629"/>
      <c r="AI16" s="629"/>
      <c r="AJ16" s="629"/>
      <c r="AK16" s="629"/>
      <c r="AL16" s="630">
        <v>2.7</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224</v>
      </c>
      <c r="BH16" s="626"/>
      <c r="BI16" s="626"/>
      <c r="BJ16" s="626"/>
      <c r="BK16" s="626"/>
      <c r="BL16" s="626"/>
      <c r="BM16" s="626"/>
      <c r="BN16" s="627"/>
      <c r="BO16" s="628" t="s">
        <v>224</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t="s">
        <v>224</v>
      </c>
      <c r="CS16" s="626"/>
      <c r="CT16" s="626"/>
      <c r="CU16" s="626"/>
      <c r="CV16" s="626"/>
      <c r="CW16" s="626"/>
      <c r="CX16" s="626"/>
      <c r="CY16" s="627"/>
      <c r="CZ16" s="628" t="s">
        <v>224</v>
      </c>
      <c r="DA16" s="628"/>
      <c r="DB16" s="628"/>
      <c r="DC16" s="628"/>
      <c r="DD16" s="634" t="s">
        <v>224</v>
      </c>
      <c r="DE16" s="626"/>
      <c r="DF16" s="626"/>
      <c r="DG16" s="626"/>
      <c r="DH16" s="626"/>
      <c r="DI16" s="626"/>
      <c r="DJ16" s="626"/>
      <c r="DK16" s="626"/>
      <c r="DL16" s="626"/>
      <c r="DM16" s="626"/>
      <c r="DN16" s="626"/>
      <c r="DO16" s="626"/>
      <c r="DP16" s="627"/>
      <c r="DQ16" s="634" t="s">
        <v>224</v>
      </c>
      <c r="DR16" s="626"/>
      <c r="DS16" s="626"/>
      <c r="DT16" s="626"/>
      <c r="DU16" s="626"/>
      <c r="DV16" s="626"/>
      <c r="DW16" s="626"/>
      <c r="DX16" s="626"/>
      <c r="DY16" s="626"/>
      <c r="DZ16" s="626"/>
      <c r="EA16" s="626"/>
      <c r="EB16" s="626"/>
      <c r="EC16" s="635"/>
    </row>
    <row r="17" spans="2:133" ht="11.25" customHeight="1">
      <c r="B17" s="622" t="s">
        <v>250</v>
      </c>
      <c r="C17" s="623"/>
      <c r="D17" s="623"/>
      <c r="E17" s="623"/>
      <c r="F17" s="623"/>
      <c r="G17" s="623"/>
      <c r="H17" s="623"/>
      <c r="I17" s="623"/>
      <c r="J17" s="623"/>
      <c r="K17" s="623"/>
      <c r="L17" s="623"/>
      <c r="M17" s="623"/>
      <c r="N17" s="623"/>
      <c r="O17" s="623"/>
      <c r="P17" s="623"/>
      <c r="Q17" s="624"/>
      <c r="R17" s="625">
        <v>1313420</v>
      </c>
      <c r="S17" s="626"/>
      <c r="T17" s="626"/>
      <c r="U17" s="626"/>
      <c r="V17" s="626"/>
      <c r="W17" s="626"/>
      <c r="X17" s="626"/>
      <c r="Y17" s="627"/>
      <c r="Z17" s="628">
        <v>1.5</v>
      </c>
      <c r="AA17" s="628"/>
      <c r="AB17" s="628"/>
      <c r="AC17" s="628"/>
      <c r="AD17" s="629">
        <v>1313420</v>
      </c>
      <c r="AE17" s="629"/>
      <c r="AF17" s="629"/>
      <c r="AG17" s="629"/>
      <c r="AH17" s="629"/>
      <c r="AI17" s="629"/>
      <c r="AJ17" s="629"/>
      <c r="AK17" s="629"/>
      <c r="AL17" s="630">
        <v>2.7</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v>1288</v>
      </c>
      <c r="BH17" s="626"/>
      <c r="BI17" s="626"/>
      <c r="BJ17" s="626"/>
      <c r="BK17" s="626"/>
      <c r="BL17" s="626"/>
      <c r="BM17" s="626"/>
      <c r="BN17" s="627"/>
      <c r="BO17" s="628">
        <v>0</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7403788</v>
      </c>
      <c r="CS17" s="626"/>
      <c r="CT17" s="626"/>
      <c r="CU17" s="626"/>
      <c r="CV17" s="626"/>
      <c r="CW17" s="626"/>
      <c r="CX17" s="626"/>
      <c r="CY17" s="627"/>
      <c r="CZ17" s="628">
        <v>9</v>
      </c>
      <c r="DA17" s="628"/>
      <c r="DB17" s="628"/>
      <c r="DC17" s="628"/>
      <c r="DD17" s="634" t="s">
        <v>224</v>
      </c>
      <c r="DE17" s="626"/>
      <c r="DF17" s="626"/>
      <c r="DG17" s="626"/>
      <c r="DH17" s="626"/>
      <c r="DI17" s="626"/>
      <c r="DJ17" s="626"/>
      <c r="DK17" s="626"/>
      <c r="DL17" s="626"/>
      <c r="DM17" s="626"/>
      <c r="DN17" s="626"/>
      <c r="DO17" s="626"/>
      <c r="DP17" s="627"/>
      <c r="DQ17" s="634">
        <v>7118682</v>
      </c>
      <c r="DR17" s="626"/>
      <c r="DS17" s="626"/>
      <c r="DT17" s="626"/>
      <c r="DU17" s="626"/>
      <c r="DV17" s="626"/>
      <c r="DW17" s="626"/>
      <c r="DX17" s="626"/>
      <c r="DY17" s="626"/>
      <c r="DZ17" s="626"/>
      <c r="EA17" s="626"/>
      <c r="EB17" s="626"/>
      <c r="EC17" s="635"/>
    </row>
    <row r="18" spans="2:133" ht="11.25" customHeight="1">
      <c r="B18" s="622" t="s">
        <v>253</v>
      </c>
      <c r="C18" s="623"/>
      <c r="D18" s="623"/>
      <c r="E18" s="623"/>
      <c r="F18" s="623"/>
      <c r="G18" s="623"/>
      <c r="H18" s="623"/>
      <c r="I18" s="623"/>
      <c r="J18" s="623"/>
      <c r="K18" s="623"/>
      <c r="L18" s="623"/>
      <c r="M18" s="623"/>
      <c r="N18" s="623"/>
      <c r="O18" s="623"/>
      <c r="P18" s="623"/>
      <c r="Q18" s="624"/>
      <c r="R18" s="625">
        <v>608746</v>
      </c>
      <c r="S18" s="626"/>
      <c r="T18" s="626"/>
      <c r="U18" s="626"/>
      <c r="V18" s="626"/>
      <c r="W18" s="626"/>
      <c r="X18" s="626"/>
      <c r="Y18" s="627"/>
      <c r="Z18" s="628">
        <v>0.7</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c r="B19" s="622" t="s">
        <v>256</v>
      </c>
      <c r="C19" s="623"/>
      <c r="D19" s="623"/>
      <c r="E19" s="623"/>
      <c r="F19" s="623"/>
      <c r="G19" s="623"/>
      <c r="H19" s="623"/>
      <c r="I19" s="623"/>
      <c r="J19" s="623"/>
      <c r="K19" s="623"/>
      <c r="L19" s="623"/>
      <c r="M19" s="623"/>
      <c r="N19" s="623"/>
      <c r="O19" s="623"/>
      <c r="P19" s="623"/>
      <c r="Q19" s="624"/>
      <c r="R19" s="625" t="s">
        <v>224</v>
      </c>
      <c r="S19" s="626"/>
      <c r="T19" s="626"/>
      <c r="U19" s="626"/>
      <c r="V19" s="626"/>
      <c r="W19" s="626"/>
      <c r="X19" s="626"/>
      <c r="Y19" s="627"/>
      <c r="Z19" s="628" t="s">
        <v>224</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1398347</v>
      </c>
      <c r="BH19" s="626"/>
      <c r="BI19" s="626"/>
      <c r="BJ19" s="626"/>
      <c r="BK19" s="626"/>
      <c r="BL19" s="626"/>
      <c r="BM19" s="626"/>
      <c r="BN19" s="627"/>
      <c r="BO19" s="628">
        <v>3.2</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c r="B20" s="622" t="s">
        <v>259</v>
      </c>
      <c r="C20" s="623"/>
      <c r="D20" s="623"/>
      <c r="E20" s="623"/>
      <c r="F20" s="623"/>
      <c r="G20" s="623"/>
      <c r="H20" s="623"/>
      <c r="I20" s="623"/>
      <c r="J20" s="623"/>
      <c r="K20" s="623"/>
      <c r="L20" s="623"/>
      <c r="M20" s="623"/>
      <c r="N20" s="623"/>
      <c r="O20" s="623"/>
      <c r="P20" s="623"/>
      <c r="Q20" s="624"/>
      <c r="R20" s="625">
        <v>51357631</v>
      </c>
      <c r="S20" s="626"/>
      <c r="T20" s="626"/>
      <c r="U20" s="626"/>
      <c r="V20" s="626"/>
      <c r="W20" s="626"/>
      <c r="X20" s="626"/>
      <c r="Y20" s="627"/>
      <c r="Z20" s="628">
        <v>59.6</v>
      </c>
      <c r="AA20" s="628"/>
      <c r="AB20" s="628"/>
      <c r="AC20" s="628"/>
      <c r="AD20" s="629">
        <v>49353797</v>
      </c>
      <c r="AE20" s="629"/>
      <c r="AF20" s="629"/>
      <c r="AG20" s="629"/>
      <c r="AH20" s="629"/>
      <c r="AI20" s="629"/>
      <c r="AJ20" s="629"/>
      <c r="AK20" s="629"/>
      <c r="AL20" s="630">
        <v>99.7</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1398347</v>
      </c>
      <c r="BH20" s="626"/>
      <c r="BI20" s="626"/>
      <c r="BJ20" s="626"/>
      <c r="BK20" s="626"/>
      <c r="BL20" s="626"/>
      <c r="BM20" s="626"/>
      <c r="BN20" s="627"/>
      <c r="BO20" s="628">
        <v>3.2</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82109930</v>
      </c>
      <c r="CS20" s="626"/>
      <c r="CT20" s="626"/>
      <c r="CU20" s="626"/>
      <c r="CV20" s="626"/>
      <c r="CW20" s="626"/>
      <c r="CX20" s="626"/>
      <c r="CY20" s="627"/>
      <c r="CZ20" s="628">
        <v>100</v>
      </c>
      <c r="DA20" s="628"/>
      <c r="DB20" s="628"/>
      <c r="DC20" s="628"/>
      <c r="DD20" s="634">
        <v>13690453</v>
      </c>
      <c r="DE20" s="626"/>
      <c r="DF20" s="626"/>
      <c r="DG20" s="626"/>
      <c r="DH20" s="626"/>
      <c r="DI20" s="626"/>
      <c r="DJ20" s="626"/>
      <c r="DK20" s="626"/>
      <c r="DL20" s="626"/>
      <c r="DM20" s="626"/>
      <c r="DN20" s="626"/>
      <c r="DO20" s="626"/>
      <c r="DP20" s="627"/>
      <c r="DQ20" s="634">
        <v>51362413</v>
      </c>
      <c r="DR20" s="626"/>
      <c r="DS20" s="626"/>
      <c r="DT20" s="626"/>
      <c r="DU20" s="626"/>
      <c r="DV20" s="626"/>
      <c r="DW20" s="626"/>
      <c r="DX20" s="626"/>
      <c r="DY20" s="626"/>
      <c r="DZ20" s="626"/>
      <c r="EA20" s="626"/>
      <c r="EB20" s="626"/>
      <c r="EC20" s="635"/>
    </row>
    <row r="21" spans="2:133" ht="11.25" customHeight="1">
      <c r="B21" s="622" t="s">
        <v>262</v>
      </c>
      <c r="C21" s="623"/>
      <c r="D21" s="623"/>
      <c r="E21" s="623"/>
      <c r="F21" s="623"/>
      <c r="G21" s="623"/>
      <c r="H21" s="623"/>
      <c r="I21" s="623"/>
      <c r="J21" s="623"/>
      <c r="K21" s="623"/>
      <c r="L21" s="623"/>
      <c r="M21" s="623"/>
      <c r="N21" s="623"/>
      <c r="O21" s="623"/>
      <c r="P21" s="623"/>
      <c r="Q21" s="624"/>
      <c r="R21" s="625">
        <v>50312</v>
      </c>
      <c r="S21" s="626"/>
      <c r="T21" s="626"/>
      <c r="U21" s="626"/>
      <c r="V21" s="626"/>
      <c r="W21" s="626"/>
      <c r="X21" s="626"/>
      <c r="Y21" s="627"/>
      <c r="Z21" s="628">
        <v>0.1</v>
      </c>
      <c r="AA21" s="628"/>
      <c r="AB21" s="628"/>
      <c r="AC21" s="628"/>
      <c r="AD21" s="629">
        <v>50312</v>
      </c>
      <c r="AE21" s="629"/>
      <c r="AF21" s="629"/>
      <c r="AG21" s="629"/>
      <c r="AH21" s="629"/>
      <c r="AI21" s="629"/>
      <c r="AJ21" s="629"/>
      <c r="AK21" s="629"/>
      <c r="AL21" s="630">
        <v>0.1</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3259</v>
      </c>
      <c r="BH21" s="626"/>
      <c r="BI21" s="626"/>
      <c r="BJ21" s="626"/>
      <c r="BK21" s="626"/>
      <c r="BL21" s="626"/>
      <c r="BM21" s="626"/>
      <c r="BN21" s="627"/>
      <c r="BO21" s="628">
        <v>0</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264</v>
      </c>
      <c r="C22" s="623"/>
      <c r="D22" s="623"/>
      <c r="E22" s="623"/>
      <c r="F22" s="623"/>
      <c r="G22" s="623"/>
      <c r="H22" s="623"/>
      <c r="I22" s="623"/>
      <c r="J22" s="623"/>
      <c r="K22" s="623"/>
      <c r="L22" s="623"/>
      <c r="M22" s="623"/>
      <c r="N22" s="623"/>
      <c r="O22" s="623"/>
      <c r="P22" s="623"/>
      <c r="Q22" s="624"/>
      <c r="R22" s="625">
        <v>1604448</v>
      </c>
      <c r="S22" s="626"/>
      <c r="T22" s="626"/>
      <c r="U22" s="626"/>
      <c r="V22" s="626"/>
      <c r="W22" s="626"/>
      <c r="X22" s="626"/>
      <c r="Y22" s="627"/>
      <c r="Z22" s="628">
        <v>1.9</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267</v>
      </c>
      <c r="C23" s="623"/>
      <c r="D23" s="623"/>
      <c r="E23" s="623"/>
      <c r="F23" s="623"/>
      <c r="G23" s="623"/>
      <c r="H23" s="623"/>
      <c r="I23" s="623"/>
      <c r="J23" s="623"/>
      <c r="K23" s="623"/>
      <c r="L23" s="623"/>
      <c r="M23" s="623"/>
      <c r="N23" s="623"/>
      <c r="O23" s="623"/>
      <c r="P23" s="623"/>
      <c r="Q23" s="624"/>
      <c r="R23" s="625">
        <v>1303198</v>
      </c>
      <c r="S23" s="626"/>
      <c r="T23" s="626"/>
      <c r="U23" s="626"/>
      <c r="V23" s="626"/>
      <c r="W23" s="626"/>
      <c r="X23" s="626"/>
      <c r="Y23" s="627"/>
      <c r="Z23" s="628">
        <v>1.5</v>
      </c>
      <c r="AA23" s="628"/>
      <c r="AB23" s="628"/>
      <c r="AC23" s="628"/>
      <c r="AD23" s="629">
        <v>38848</v>
      </c>
      <c r="AE23" s="629"/>
      <c r="AF23" s="629"/>
      <c r="AG23" s="629"/>
      <c r="AH23" s="629"/>
      <c r="AI23" s="629"/>
      <c r="AJ23" s="629"/>
      <c r="AK23" s="629"/>
      <c r="AL23" s="630">
        <v>0.1</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v>1395088</v>
      </c>
      <c r="BH23" s="626"/>
      <c r="BI23" s="626"/>
      <c r="BJ23" s="626"/>
      <c r="BK23" s="626"/>
      <c r="BL23" s="626"/>
      <c r="BM23" s="626"/>
      <c r="BN23" s="627"/>
      <c r="BO23" s="628">
        <v>3.2</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c r="B24" s="622" t="s">
        <v>274</v>
      </c>
      <c r="C24" s="623"/>
      <c r="D24" s="623"/>
      <c r="E24" s="623"/>
      <c r="F24" s="623"/>
      <c r="G24" s="623"/>
      <c r="H24" s="623"/>
      <c r="I24" s="623"/>
      <c r="J24" s="623"/>
      <c r="K24" s="623"/>
      <c r="L24" s="623"/>
      <c r="M24" s="623"/>
      <c r="N24" s="623"/>
      <c r="O24" s="623"/>
      <c r="P24" s="623"/>
      <c r="Q24" s="624"/>
      <c r="R24" s="625">
        <v>673007</v>
      </c>
      <c r="S24" s="626"/>
      <c r="T24" s="626"/>
      <c r="U24" s="626"/>
      <c r="V24" s="626"/>
      <c r="W24" s="626"/>
      <c r="X24" s="626"/>
      <c r="Y24" s="627"/>
      <c r="Z24" s="628">
        <v>0.8</v>
      </c>
      <c r="AA24" s="628"/>
      <c r="AB24" s="628"/>
      <c r="AC24" s="628"/>
      <c r="AD24" s="629" t="s">
        <v>224</v>
      </c>
      <c r="AE24" s="629"/>
      <c r="AF24" s="629"/>
      <c r="AG24" s="629"/>
      <c r="AH24" s="629"/>
      <c r="AI24" s="629"/>
      <c r="AJ24" s="629"/>
      <c r="AK24" s="629"/>
      <c r="AL24" s="630" t="s">
        <v>224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38712237</v>
      </c>
      <c r="CS24" s="615"/>
      <c r="CT24" s="615"/>
      <c r="CU24" s="615"/>
      <c r="CV24" s="615"/>
      <c r="CW24" s="615"/>
      <c r="CX24" s="615"/>
      <c r="CY24" s="616"/>
      <c r="CZ24" s="652">
        <v>47.1</v>
      </c>
      <c r="DA24" s="653"/>
      <c r="DB24" s="653"/>
      <c r="DC24" s="654"/>
      <c r="DD24" s="651">
        <v>24461179</v>
      </c>
      <c r="DE24" s="615"/>
      <c r="DF24" s="615"/>
      <c r="DG24" s="615"/>
      <c r="DH24" s="615"/>
      <c r="DI24" s="615"/>
      <c r="DJ24" s="615"/>
      <c r="DK24" s="616"/>
      <c r="DL24" s="651">
        <v>24429453</v>
      </c>
      <c r="DM24" s="615"/>
      <c r="DN24" s="615"/>
      <c r="DO24" s="615"/>
      <c r="DP24" s="615"/>
      <c r="DQ24" s="615"/>
      <c r="DR24" s="615"/>
      <c r="DS24" s="615"/>
      <c r="DT24" s="615"/>
      <c r="DU24" s="615"/>
      <c r="DV24" s="616"/>
      <c r="DW24" s="619">
        <v>48.8</v>
      </c>
      <c r="DX24" s="620"/>
      <c r="DY24" s="620"/>
      <c r="DZ24" s="620"/>
      <c r="EA24" s="620"/>
      <c r="EB24" s="620"/>
      <c r="EC24" s="621"/>
    </row>
    <row r="25" spans="2:133" ht="11.25" customHeight="1">
      <c r="B25" s="622" t="s">
        <v>277</v>
      </c>
      <c r="C25" s="623"/>
      <c r="D25" s="623"/>
      <c r="E25" s="623"/>
      <c r="F25" s="623"/>
      <c r="G25" s="623"/>
      <c r="H25" s="623"/>
      <c r="I25" s="623"/>
      <c r="J25" s="623"/>
      <c r="K25" s="623"/>
      <c r="L25" s="623"/>
      <c r="M25" s="623"/>
      <c r="N25" s="623"/>
      <c r="O25" s="623"/>
      <c r="P25" s="623"/>
      <c r="Q25" s="624"/>
      <c r="R25" s="625">
        <v>11844014</v>
      </c>
      <c r="S25" s="626"/>
      <c r="T25" s="626"/>
      <c r="U25" s="626"/>
      <c r="V25" s="626"/>
      <c r="W25" s="626"/>
      <c r="X25" s="626"/>
      <c r="Y25" s="627"/>
      <c r="Z25" s="628">
        <v>13.8</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12172510</v>
      </c>
      <c r="CS25" s="657"/>
      <c r="CT25" s="657"/>
      <c r="CU25" s="657"/>
      <c r="CV25" s="657"/>
      <c r="CW25" s="657"/>
      <c r="CX25" s="657"/>
      <c r="CY25" s="658"/>
      <c r="CZ25" s="659">
        <v>14.8</v>
      </c>
      <c r="DA25" s="660"/>
      <c r="DB25" s="660"/>
      <c r="DC25" s="661"/>
      <c r="DD25" s="634">
        <v>11428094</v>
      </c>
      <c r="DE25" s="657"/>
      <c r="DF25" s="657"/>
      <c r="DG25" s="657"/>
      <c r="DH25" s="657"/>
      <c r="DI25" s="657"/>
      <c r="DJ25" s="657"/>
      <c r="DK25" s="658"/>
      <c r="DL25" s="634">
        <v>11423191</v>
      </c>
      <c r="DM25" s="657"/>
      <c r="DN25" s="657"/>
      <c r="DO25" s="657"/>
      <c r="DP25" s="657"/>
      <c r="DQ25" s="657"/>
      <c r="DR25" s="657"/>
      <c r="DS25" s="657"/>
      <c r="DT25" s="657"/>
      <c r="DU25" s="657"/>
      <c r="DV25" s="658"/>
      <c r="DW25" s="630">
        <v>22.8</v>
      </c>
      <c r="DX25" s="655"/>
      <c r="DY25" s="655"/>
      <c r="DZ25" s="655"/>
      <c r="EA25" s="655"/>
      <c r="EB25" s="655"/>
      <c r="EC25" s="656"/>
    </row>
    <row r="26" spans="2:133" ht="11.25" customHeight="1">
      <c r="B26" s="662" t="s">
        <v>280</v>
      </c>
      <c r="C26" s="663"/>
      <c r="D26" s="663"/>
      <c r="E26" s="663"/>
      <c r="F26" s="663"/>
      <c r="G26" s="663"/>
      <c r="H26" s="663"/>
      <c r="I26" s="663"/>
      <c r="J26" s="663"/>
      <c r="K26" s="663"/>
      <c r="L26" s="663"/>
      <c r="M26" s="663"/>
      <c r="N26" s="663"/>
      <c r="O26" s="663"/>
      <c r="P26" s="663"/>
      <c r="Q26" s="664"/>
      <c r="R26" s="625" t="s">
        <v>224</v>
      </c>
      <c r="S26" s="626"/>
      <c r="T26" s="626"/>
      <c r="U26" s="626"/>
      <c r="V26" s="626"/>
      <c r="W26" s="626"/>
      <c r="X26" s="626"/>
      <c r="Y26" s="627"/>
      <c r="Z26" s="628" t="s">
        <v>224</v>
      </c>
      <c r="AA26" s="628"/>
      <c r="AB26" s="628"/>
      <c r="AC26" s="628"/>
      <c r="AD26" s="629" t="s">
        <v>224</v>
      </c>
      <c r="AE26" s="629"/>
      <c r="AF26" s="629"/>
      <c r="AG26" s="629"/>
      <c r="AH26" s="629"/>
      <c r="AI26" s="629"/>
      <c r="AJ26" s="629"/>
      <c r="AK26" s="629"/>
      <c r="AL26" s="630" t="s">
        <v>224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8652252</v>
      </c>
      <c r="CS26" s="626"/>
      <c r="CT26" s="626"/>
      <c r="CU26" s="626"/>
      <c r="CV26" s="626"/>
      <c r="CW26" s="626"/>
      <c r="CX26" s="626"/>
      <c r="CY26" s="627"/>
      <c r="CZ26" s="659">
        <v>10.5</v>
      </c>
      <c r="DA26" s="660"/>
      <c r="DB26" s="660"/>
      <c r="DC26" s="661"/>
      <c r="DD26" s="634">
        <v>8029572</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c r="B27" s="622" t="s">
        <v>283</v>
      </c>
      <c r="C27" s="623"/>
      <c r="D27" s="623"/>
      <c r="E27" s="623"/>
      <c r="F27" s="623"/>
      <c r="G27" s="623"/>
      <c r="H27" s="623"/>
      <c r="I27" s="623"/>
      <c r="J27" s="623"/>
      <c r="K27" s="623"/>
      <c r="L27" s="623"/>
      <c r="M27" s="623"/>
      <c r="N27" s="623"/>
      <c r="O27" s="623"/>
      <c r="P27" s="623"/>
      <c r="Q27" s="624"/>
      <c r="R27" s="625">
        <v>5906069</v>
      </c>
      <c r="S27" s="626"/>
      <c r="T27" s="626"/>
      <c r="U27" s="626"/>
      <c r="V27" s="626"/>
      <c r="W27" s="626"/>
      <c r="X27" s="626"/>
      <c r="Y27" s="627"/>
      <c r="Z27" s="628">
        <v>6.9</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44136437</v>
      </c>
      <c r="BH27" s="626"/>
      <c r="BI27" s="626"/>
      <c r="BJ27" s="626"/>
      <c r="BK27" s="626"/>
      <c r="BL27" s="626"/>
      <c r="BM27" s="626"/>
      <c r="BN27" s="627"/>
      <c r="BO27" s="628">
        <v>100</v>
      </c>
      <c r="BP27" s="628"/>
      <c r="BQ27" s="628"/>
      <c r="BR27" s="628"/>
      <c r="BS27" s="634">
        <v>2229751</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19136937</v>
      </c>
      <c r="CS27" s="657"/>
      <c r="CT27" s="657"/>
      <c r="CU27" s="657"/>
      <c r="CV27" s="657"/>
      <c r="CW27" s="657"/>
      <c r="CX27" s="657"/>
      <c r="CY27" s="658"/>
      <c r="CZ27" s="659">
        <v>23.3</v>
      </c>
      <c r="DA27" s="660"/>
      <c r="DB27" s="660"/>
      <c r="DC27" s="661"/>
      <c r="DD27" s="634">
        <v>5915401</v>
      </c>
      <c r="DE27" s="657"/>
      <c r="DF27" s="657"/>
      <c r="DG27" s="657"/>
      <c r="DH27" s="657"/>
      <c r="DI27" s="657"/>
      <c r="DJ27" s="657"/>
      <c r="DK27" s="658"/>
      <c r="DL27" s="634">
        <v>5888578</v>
      </c>
      <c r="DM27" s="657"/>
      <c r="DN27" s="657"/>
      <c r="DO27" s="657"/>
      <c r="DP27" s="657"/>
      <c r="DQ27" s="657"/>
      <c r="DR27" s="657"/>
      <c r="DS27" s="657"/>
      <c r="DT27" s="657"/>
      <c r="DU27" s="657"/>
      <c r="DV27" s="658"/>
      <c r="DW27" s="630">
        <v>11.8</v>
      </c>
      <c r="DX27" s="655"/>
      <c r="DY27" s="655"/>
      <c r="DZ27" s="655"/>
      <c r="EA27" s="655"/>
      <c r="EB27" s="655"/>
      <c r="EC27" s="656"/>
    </row>
    <row r="28" spans="2:133" ht="11.25" customHeight="1">
      <c r="B28" s="622" t="s">
        <v>286</v>
      </c>
      <c r="C28" s="623"/>
      <c r="D28" s="623"/>
      <c r="E28" s="623"/>
      <c r="F28" s="623"/>
      <c r="G28" s="623"/>
      <c r="H28" s="623"/>
      <c r="I28" s="623"/>
      <c r="J28" s="623"/>
      <c r="K28" s="623"/>
      <c r="L28" s="623"/>
      <c r="M28" s="623"/>
      <c r="N28" s="623"/>
      <c r="O28" s="623"/>
      <c r="P28" s="623"/>
      <c r="Q28" s="624"/>
      <c r="R28" s="625">
        <v>224481</v>
      </c>
      <c r="S28" s="626"/>
      <c r="T28" s="626"/>
      <c r="U28" s="626"/>
      <c r="V28" s="626"/>
      <c r="W28" s="626"/>
      <c r="X28" s="626"/>
      <c r="Y28" s="627"/>
      <c r="Z28" s="628">
        <v>0.3</v>
      </c>
      <c r="AA28" s="628"/>
      <c r="AB28" s="628"/>
      <c r="AC28" s="628"/>
      <c r="AD28" s="629">
        <v>36654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7402790</v>
      </c>
      <c r="CS28" s="626"/>
      <c r="CT28" s="626"/>
      <c r="CU28" s="626"/>
      <c r="CV28" s="626"/>
      <c r="CW28" s="626"/>
      <c r="CX28" s="626"/>
      <c r="CY28" s="627"/>
      <c r="CZ28" s="659">
        <v>9</v>
      </c>
      <c r="DA28" s="660"/>
      <c r="DB28" s="660"/>
      <c r="DC28" s="661"/>
      <c r="DD28" s="634">
        <v>7117684</v>
      </c>
      <c r="DE28" s="626"/>
      <c r="DF28" s="626"/>
      <c r="DG28" s="626"/>
      <c r="DH28" s="626"/>
      <c r="DI28" s="626"/>
      <c r="DJ28" s="626"/>
      <c r="DK28" s="627"/>
      <c r="DL28" s="634">
        <v>7117684</v>
      </c>
      <c r="DM28" s="626"/>
      <c r="DN28" s="626"/>
      <c r="DO28" s="626"/>
      <c r="DP28" s="626"/>
      <c r="DQ28" s="626"/>
      <c r="DR28" s="626"/>
      <c r="DS28" s="626"/>
      <c r="DT28" s="626"/>
      <c r="DU28" s="626"/>
      <c r="DV28" s="627"/>
      <c r="DW28" s="630">
        <v>14.2</v>
      </c>
      <c r="DX28" s="655"/>
      <c r="DY28" s="655"/>
      <c r="DZ28" s="655"/>
      <c r="EA28" s="655"/>
      <c r="EB28" s="655"/>
      <c r="EC28" s="656"/>
    </row>
    <row r="29" spans="2:133" ht="11.25" customHeight="1">
      <c r="B29" s="622" t="s">
        <v>288</v>
      </c>
      <c r="C29" s="623"/>
      <c r="D29" s="623"/>
      <c r="E29" s="623"/>
      <c r="F29" s="623"/>
      <c r="G29" s="623"/>
      <c r="H29" s="623"/>
      <c r="I29" s="623"/>
      <c r="J29" s="623"/>
      <c r="K29" s="623"/>
      <c r="L29" s="623"/>
      <c r="M29" s="623"/>
      <c r="N29" s="623"/>
      <c r="O29" s="623"/>
      <c r="P29" s="623"/>
      <c r="Q29" s="624"/>
      <c r="R29" s="625">
        <v>102531</v>
      </c>
      <c r="S29" s="626"/>
      <c r="T29" s="626"/>
      <c r="U29" s="626"/>
      <c r="V29" s="626"/>
      <c r="W29" s="626"/>
      <c r="X29" s="626"/>
      <c r="Y29" s="627"/>
      <c r="Z29" s="628">
        <v>0.1</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292</v>
      </c>
      <c r="CG29" s="640"/>
      <c r="CH29" s="640"/>
      <c r="CI29" s="640"/>
      <c r="CJ29" s="640"/>
      <c r="CK29" s="640"/>
      <c r="CL29" s="640"/>
      <c r="CM29" s="640"/>
      <c r="CN29" s="640"/>
      <c r="CO29" s="640"/>
      <c r="CP29" s="640"/>
      <c r="CQ29" s="641"/>
      <c r="CR29" s="625">
        <v>7402684</v>
      </c>
      <c r="CS29" s="657"/>
      <c r="CT29" s="657"/>
      <c r="CU29" s="657"/>
      <c r="CV29" s="657"/>
      <c r="CW29" s="657"/>
      <c r="CX29" s="657"/>
      <c r="CY29" s="658"/>
      <c r="CZ29" s="659">
        <v>9</v>
      </c>
      <c r="DA29" s="660"/>
      <c r="DB29" s="660"/>
      <c r="DC29" s="661"/>
      <c r="DD29" s="634">
        <v>7117578</v>
      </c>
      <c r="DE29" s="657"/>
      <c r="DF29" s="657"/>
      <c r="DG29" s="657"/>
      <c r="DH29" s="657"/>
      <c r="DI29" s="657"/>
      <c r="DJ29" s="657"/>
      <c r="DK29" s="658"/>
      <c r="DL29" s="634">
        <v>7117578</v>
      </c>
      <c r="DM29" s="657"/>
      <c r="DN29" s="657"/>
      <c r="DO29" s="657"/>
      <c r="DP29" s="657"/>
      <c r="DQ29" s="657"/>
      <c r="DR29" s="657"/>
      <c r="DS29" s="657"/>
      <c r="DT29" s="657"/>
      <c r="DU29" s="657"/>
      <c r="DV29" s="658"/>
      <c r="DW29" s="630">
        <v>14.2</v>
      </c>
      <c r="DX29" s="655"/>
      <c r="DY29" s="655"/>
      <c r="DZ29" s="655"/>
      <c r="EA29" s="655"/>
      <c r="EB29" s="655"/>
      <c r="EC29" s="656"/>
    </row>
    <row r="30" spans="2:133" ht="11.25" customHeight="1">
      <c r="B30" s="622" t="s">
        <v>293</v>
      </c>
      <c r="C30" s="623"/>
      <c r="D30" s="623"/>
      <c r="E30" s="623"/>
      <c r="F30" s="623"/>
      <c r="G30" s="623"/>
      <c r="H30" s="623"/>
      <c r="I30" s="623"/>
      <c r="J30" s="623"/>
      <c r="K30" s="623"/>
      <c r="L30" s="623"/>
      <c r="M30" s="623"/>
      <c r="N30" s="623"/>
      <c r="O30" s="623"/>
      <c r="P30" s="623"/>
      <c r="Q30" s="624"/>
      <c r="R30" s="625">
        <v>2171801</v>
      </c>
      <c r="S30" s="626"/>
      <c r="T30" s="626"/>
      <c r="U30" s="626"/>
      <c r="V30" s="626"/>
      <c r="W30" s="626"/>
      <c r="X30" s="626"/>
      <c r="Y30" s="627"/>
      <c r="Z30" s="628">
        <v>2.5</v>
      </c>
      <c r="AA30" s="628"/>
      <c r="AB30" s="628"/>
      <c r="AC30" s="628"/>
      <c r="AD30" s="629" t="s">
        <v>224</v>
      </c>
      <c r="AE30" s="629"/>
      <c r="AF30" s="629"/>
      <c r="AG30" s="629"/>
      <c r="AH30" s="629"/>
      <c r="AI30" s="629"/>
      <c r="AJ30" s="629"/>
      <c r="AK30" s="629"/>
      <c r="AL30" s="630" t="s">
        <v>224</v>
      </c>
      <c r="AM30" s="631"/>
      <c r="AN30" s="631"/>
      <c r="AO30" s="632"/>
      <c r="AP30" s="671" t="s">
        <v>294</v>
      </c>
      <c r="AQ30" s="672"/>
      <c r="AR30" s="672"/>
      <c r="AS30" s="672"/>
      <c r="AT30" s="677" t="s">
        <v>295</v>
      </c>
      <c r="AU30" s="184"/>
      <c r="AV30" s="184"/>
      <c r="AW30" s="184"/>
      <c r="AX30" s="611" t="s">
        <v>172</v>
      </c>
      <c r="AY30" s="612"/>
      <c r="AZ30" s="612"/>
      <c r="BA30" s="612"/>
      <c r="BB30" s="612"/>
      <c r="BC30" s="612"/>
      <c r="BD30" s="612"/>
      <c r="BE30" s="612"/>
      <c r="BF30" s="613"/>
      <c r="BG30" s="683">
        <v>98.7</v>
      </c>
      <c r="BH30" s="684"/>
      <c r="BI30" s="684"/>
      <c r="BJ30" s="684"/>
      <c r="BK30" s="684"/>
      <c r="BL30" s="684"/>
      <c r="BM30" s="620">
        <v>93.5</v>
      </c>
      <c r="BN30" s="684"/>
      <c r="BO30" s="684"/>
      <c r="BP30" s="684"/>
      <c r="BQ30" s="685"/>
      <c r="BR30" s="683">
        <v>98.4</v>
      </c>
      <c r="BS30" s="684"/>
      <c r="BT30" s="684"/>
      <c r="BU30" s="684"/>
      <c r="BV30" s="684"/>
      <c r="BW30" s="684"/>
      <c r="BX30" s="620">
        <v>92.7</v>
      </c>
      <c r="BY30" s="684"/>
      <c r="BZ30" s="684"/>
      <c r="CA30" s="684"/>
      <c r="CB30" s="685"/>
      <c r="CD30" s="688"/>
      <c r="CE30" s="689"/>
      <c r="CF30" s="639" t="s">
        <v>296</v>
      </c>
      <c r="CG30" s="640"/>
      <c r="CH30" s="640"/>
      <c r="CI30" s="640"/>
      <c r="CJ30" s="640"/>
      <c r="CK30" s="640"/>
      <c r="CL30" s="640"/>
      <c r="CM30" s="640"/>
      <c r="CN30" s="640"/>
      <c r="CO30" s="640"/>
      <c r="CP30" s="640"/>
      <c r="CQ30" s="641"/>
      <c r="CR30" s="625">
        <v>6676652</v>
      </c>
      <c r="CS30" s="626"/>
      <c r="CT30" s="626"/>
      <c r="CU30" s="626"/>
      <c r="CV30" s="626"/>
      <c r="CW30" s="626"/>
      <c r="CX30" s="626"/>
      <c r="CY30" s="627"/>
      <c r="CZ30" s="659">
        <v>8.1</v>
      </c>
      <c r="DA30" s="660"/>
      <c r="DB30" s="660"/>
      <c r="DC30" s="661"/>
      <c r="DD30" s="634">
        <v>6431840</v>
      </c>
      <c r="DE30" s="626"/>
      <c r="DF30" s="626"/>
      <c r="DG30" s="626"/>
      <c r="DH30" s="626"/>
      <c r="DI30" s="626"/>
      <c r="DJ30" s="626"/>
      <c r="DK30" s="627"/>
      <c r="DL30" s="634">
        <v>6431840</v>
      </c>
      <c r="DM30" s="626"/>
      <c r="DN30" s="626"/>
      <c r="DO30" s="626"/>
      <c r="DP30" s="626"/>
      <c r="DQ30" s="626"/>
      <c r="DR30" s="626"/>
      <c r="DS30" s="626"/>
      <c r="DT30" s="626"/>
      <c r="DU30" s="626"/>
      <c r="DV30" s="627"/>
      <c r="DW30" s="630">
        <v>12.9</v>
      </c>
      <c r="DX30" s="655"/>
      <c r="DY30" s="655"/>
      <c r="DZ30" s="655"/>
      <c r="EA30" s="655"/>
      <c r="EB30" s="655"/>
      <c r="EC30" s="656"/>
    </row>
    <row r="31" spans="2:133" ht="11.25" customHeight="1">
      <c r="B31" s="622" t="s">
        <v>297</v>
      </c>
      <c r="C31" s="623"/>
      <c r="D31" s="623"/>
      <c r="E31" s="623"/>
      <c r="F31" s="623"/>
      <c r="G31" s="623"/>
      <c r="H31" s="623"/>
      <c r="I31" s="623"/>
      <c r="J31" s="623"/>
      <c r="K31" s="623"/>
      <c r="L31" s="623"/>
      <c r="M31" s="623"/>
      <c r="N31" s="623"/>
      <c r="O31" s="623"/>
      <c r="P31" s="623"/>
      <c r="Q31" s="624"/>
      <c r="R31" s="625">
        <v>1453802</v>
      </c>
      <c r="S31" s="626"/>
      <c r="T31" s="626"/>
      <c r="U31" s="626"/>
      <c r="V31" s="626"/>
      <c r="W31" s="626"/>
      <c r="X31" s="626"/>
      <c r="Y31" s="627"/>
      <c r="Z31" s="628">
        <v>1.7</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298</v>
      </c>
      <c r="AV31" s="183"/>
      <c r="AW31" s="183"/>
      <c r="AX31" s="622" t="s">
        <v>299</v>
      </c>
      <c r="AY31" s="623"/>
      <c r="AZ31" s="623"/>
      <c r="BA31" s="623"/>
      <c r="BB31" s="623"/>
      <c r="BC31" s="623"/>
      <c r="BD31" s="623"/>
      <c r="BE31" s="623"/>
      <c r="BF31" s="624"/>
      <c r="BG31" s="680">
        <v>98.6</v>
      </c>
      <c r="BH31" s="657"/>
      <c r="BI31" s="657"/>
      <c r="BJ31" s="657"/>
      <c r="BK31" s="657"/>
      <c r="BL31" s="657"/>
      <c r="BM31" s="631">
        <v>94</v>
      </c>
      <c r="BN31" s="681"/>
      <c r="BO31" s="681"/>
      <c r="BP31" s="681"/>
      <c r="BQ31" s="682"/>
      <c r="BR31" s="680">
        <v>98.3</v>
      </c>
      <c r="BS31" s="657"/>
      <c r="BT31" s="657"/>
      <c r="BU31" s="657"/>
      <c r="BV31" s="657"/>
      <c r="BW31" s="657"/>
      <c r="BX31" s="631">
        <v>93.1</v>
      </c>
      <c r="BY31" s="681"/>
      <c r="BZ31" s="681"/>
      <c r="CA31" s="681"/>
      <c r="CB31" s="682"/>
      <c r="CD31" s="688"/>
      <c r="CE31" s="689"/>
      <c r="CF31" s="639" t="s">
        <v>300</v>
      </c>
      <c r="CG31" s="640"/>
      <c r="CH31" s="640"/>
      <c r="CI31" s="640"/>
      <c r="CJ31" s="640"/>
      <c r="CK31" s="640"/>
      <c r="CL31" s="640"/>
      <c r="CM31" s="640"/>
      <c r="CN31" s="640"/>
      <c r="CO31" s="640"/>
      <c r="CP31" s="640"/>
      <c r="CQ31" s="641"/>
      <c r="CR31" s="625">
        <v>726032</v>
      </c>
      <c r="CS31" s="657"/>
      <c r="CT31" s="657"/>
      <c r="CU31" s="657"/>
      <c r="CV31" s="657"/>
      <c r="CW31" s="657"/>
      <c r="CX31" s="657"/>
      <c r="CY31" s="658"/>
      <c r="CZ31" s="659">
        <v>0.9</v>
      </c>
      <c r="DA31" s="660"/>
      <c r="DB31" s="660"/>
      <c r="DC31" s="661"/>
      <c r="DD31" s="634">
        <v>685738</v>
      </c>
      <c r="DE31" s="657"/>
      <c r="DF31" s="657"/>
      <c r="DG31" s="657"/>
      <c r="DH31" s="657"/>
      <c r="DI31" s="657"/>
      <c r="DJ31" s="657"/>
      <c r="DK31" s="658"/>
      <c r="DL31" s="634">
        <v>685738</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301</v>
      </c>
      <c r="C32" s="623"/>
      <c r="D32" s="623"/>
      <c r="E32" s="623"/>
      <c r="F32" s="623"/>
      <c r="G32" s="623"/>
      <c r="H32" s="623"/>
      <c r="I32" s="623"/>
      <c r="J32" s="623"/>
      <c r="K32" s="623"/>
      <c r="L32" s="623"/>
      <c r="M32" s="623"/>
      <c r="N32" s="623"/>
      <c r="O32" s="623"/>
      <c r="P32" s="623"/>
      <c r="Q32" s="624"/>
      <c r="R32" s="625">
        <v>2892261</v>
      </c>
      <c r="S32" s="626"/>
      <c r="T32" s="626"/>
      <c r="U32" s="626"/>
      <c r="V32" s="626"/>
      <c r="W32" s="626"/>
      <c r="X32" s="626"/>
      <c r="Y32" s="627"/>
      <c r="Z32" s="628">
        <v>3.4</v>
      </c>
      <c r="AA32" s="628"/>
      <c r="AB32" s="628"/>
      <c r="AC32" s="628"/>
      <c r="AD32" s="629">
        <v>57</v>
      </c>
      <c r="AE32" s="629"/>
      <c r="AF32" s="629"/>
      <c r="AG32" s="629"/>
      <c r="AH32" s="629"/>
      <c r="AI32" s="629"/>
      <c r="AJ32" s="629"/>
      <c r="AK32" s="629"/>
      <c r="AL32" s="630">
        <v>0</v>
      </c>
      <c r="AM32" s="631"/>
      <c r="AN32" s="631"/>
      <c r="AO32" s="632"/>
      <c r="AP32" s="675"/>
      <c r="AQ32" s="676"/>
      <c r="AR32" s="676"/>
      <c r="AS32" s="676"/>
      <c r="AT32" s="679"/>
      <c r="AU32" s="185"/>
      <c r="AV32" s="185"/>
      <c r="AW32" s="185"/>
      <c r="AX32" s="668" t="s">
        <v>302</v>
      </c>
      <c r="AY32" s="669"/>
      <c r="AZ32" s="669"/>
      <c r="BA32" s="669"/>
      <c r="BB32" s="669"/>
      <c r="BC32" s="669"/>
      <c r="BD32" s="669"/>
      <c r="BE32" s="669"/>
      <c r="BF32" s="670"/>
      <c r="BG32" s="692">
        <v>98.6</v>
      </c>
      <c r="BH32" s="693"/>
      <c r="BI32" s="693"/>
      <c r="BJ32" s="693"/>
      <c r="BK32" s="693"/>
      <c r="BL32" s="693"/>
      <c r="BM32" s="694">
        <v>92.2</v>
      </c>
      <c r="BN32" s="693"/>
      <c r="BO32" s="693"/>
      <c r="BP32" s="693"/>
      <c r="BQ32" s="695"/>
      <c r="BR32" s="692">
        <v>98.4</v>
      </c>
      <c r="BS32" s="693"/>
      <c r="BT32" s="693"/>
      <c r="BU32" s="693"/>
      <c r="BV32" s="693"/>
      <c r="BW32" s="693"/>
      <c r="BX32" s="694">
        <v>91.6</v>
      </c>
      <c r="BY32" s="693"/>
      <c r="BZ32" s="693"/>
      <c r="CA32" s="693"/>
      <c r="CB32" s="695"/>
      <c r="CD32" s="690"/>
      <c r="CE32" s="691"/>
      <c r="CF32" s="639" t="s">
        <v>303</v>
      </c>
      <c r="CG32" s="640"/>
      <c r="CH32" s="640"/>
      <c r="CI32" s="640"/>
      <c r="CJ32" s="640"/>
      <c r="CK32" s="640"/>
      <c r="CL32" s="640"/>
      <c r="CM32" s="640"/>
      <c r="CN32" s="640"/>
      <c r="CO32" s="640"/>
      <c r="CP32" s="640"/>
      <c r="CQ32" s="641"/>
      <c r="CR32" s="625">
        <v>106</v>
      </c>
      <c r="CS32" s="626"/>
      <c r="CT32" s="626"/>
      <c r="CU32" s="626"/>
      <c r="CV32" s="626"/>
      <c r="CW32" s="626"/>
      <c r="CX32" s="626"/>
      <c r="CY32" s="627"/>
      <c r="CZ32" s="659">
        <v>0</v>
      </c>
      <c r="DA32" s="660"/>
      <c r="DB32" s="660"/>
      <c r="DC32" s="661"/>
      <c r="DD32" s="634">
        <v>106</v>
      </c>
      <c r="DE32" s="626"/>
      <c r="DF32" s="626"/>
      <c r="DG32" s="626"/>
      <c r="DH32" s="626"/>
      <c r="DI32" s="626"/>
      <c r="DJ32" s="626"/>
      <c r="DK32" s="627"/>
      <c r="DL32" s="634">
        <v>106</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304</v>
      </c>
      <c r="C33" s="623"/>
      <c r="D33" s="623"/>
      <c r="E33" s="623"/>
      <c r="F33" s="623"/>
      <c r="G33" s="623"/>
      <c r="H33" s="623"/>
      <c r="I33" s="623"/>
      <c r="J33" s="623"/>
      <c r="K33" s="623"/>
      <c r="L33" s="623"/>
      <c r="M33" s="623"/>
      <c r="N33" s="623"/>
      <c r="O33" s="623"/>
      <c r="P33" s="623"/>
      <c r="Q33" s="624"/>
      <c r="R33" s="625">
        <v>6527378</v>
      </c>
      <c r="S33" s="626"/>
      <c r="T33" s="626"/>
      <c r="U33" s="626"/>
      <c r="V33" s="626"/>
      <c r="W33" s="626"/>
      <c r="X33" s="626"/>
      <c r="Y33" s="627"/>
      <c r="Z33" s="628">
        <v>7.6</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305</v>
      </c>
      <c r="CE33" s="640"/>
      <c r="CF33" s="640"/>
      <c r="CG33" s="640"/>
      <c r="CH33" s="640"/>
      <c r="CI33" s="640"/>
      <c r="CJ33" s="640"/>
      <c r="CK33" s="640"/>
      <c r="CL33" s="640"/>
      <c r="CM33" s="640"/>
      <c r="CN33" s="640"/>
      <c r="CO33" s="640"/>
      <c r="CP33" s="640"/>
      <c r="CQ33" s="641"/>
      <c r="CR33" s="625">
        <v>29707240</v>
      </c>
      <c r="CS33" s="657"/>
      <c r="CT33" s="657"/>
      <c r="CU33" s="657"/>
      <c r="CV33" s="657"/>
      <c r="CW33" s="657"/>
      <c r="CX33" s="657"/>
      <c r="CY33" s="658"/>
      <c r="CZ33" s="659">
        <v>36.200000000000003</v>
      </c>
      <c r="DA33" s="660"/>
      <c r="DB33" s="660"/>
      <c r="DC33" s="661"/>
      <c r="DD33" s="634">
        <v>22837631</v>
      </c>
      <c r="DE33" s="657"/>
      <c r="DF33" s="657"/>
      <c r="DG33" s="657"/>
      <c r="DH33" s="657"/>
      <c r="DI33" s="657"/>
      <c r="DJ33" s="657"/>
      <c r="DK33" s="658"/>
      <c r="DL33" s="634">
        <v>18790309</v>
      </c>
      <c r="DM33" s="657"/>
      <c r="DN33" s="657"/>
      <c r="DO33" s="657"/>
      <c r="DP33" s="657"/>
      <c r="DQ33" s="657"/>
      <c r="DR33" s="657"/>
      <c r="DS33" s="657"/>
      <c r="DT33" s="657"/>
      <c r="DU33" s="657"/>
      <c r="DV33" s="658"/>
      <c r="DW33" s="630">
        <v>37.6</v>
      </c>
      <c r="DX33" s="655"/>
      <c r="DY33" s="655"/>
      <c r="DZ33" s="655"/>
      <c r="EA33" s="655"/>
      <c r="EB33" s="655"/>
      <c r="EC33" s="656"/>
    </row>
    <row r="34" spans="2:133" ht="11.25" customHeight="1">
      <c r="B34" s="622" t="s">
        <v>306</v>
      </c>
      <c r="C34" s="623"/>
      <c r="D34" s="623"/>
      <c r="E34" s="623"/>
      <c r="F34" s="623"/>
      <c r="G34" s="623"/>
      <c r="H34" s="623"/>
      <c r="I34" s="623"/>
      <c r="J34" s="623"/>
      <c r="K34" s="623"/>
      <c r="L34" s="623"/>
      <c r="M34" s="623"/>
      <c r="N34" s="623"/>
      <c r="O34" s="623"/>
      <c r="P34" s="623"/>
      <c r="Q34" s="624"/>
      <c r="R34" s="625" t="s">
        <v>224</v>
      </c>
      <c r="S34" s="626"/>
      <c r="T34" s="626"/>
      <c r="U34" s="626"/>
      <c r="V34" s="626"/>
      <c r="W34" s="626"/>
      <c r="X34" s="626"/>
      <c r="Y34" s="627"/>
      <c r="Z34" s="628" t="s">
        <v>224</v>
      </c>
      <c r="AA34" s="628"/>
      <c r="AB34" s="628"/>
      <c r="AC34" s="628"/>
      <c r="AD34" s="629" t="s">
        <v>224</v>
      </c>
      <c r="AE34" s="629"/>
      <c r="AF34" s="629"/>
      <c r="AG34" s="629"/>
      <c r="AH34" s="629"/>
      <c r="AI34" s="629"/>
      <c r="AJ34" s="629"/>
      <c r="AK34" s="629"/>
      <c r="AL34" s="630" t="s">
        <v>224</v>
      </c>
      <c r="AM34" s="631"/>
      <c r="AN34" s="631"/>
      <c r="AO34" s="632"/>
      <c r="AP34" s="188"/>
      <c r="AQ34" s="604" t="s">
        <v>307</v>
      </c>
      <c r="AR34" s="605"/>
      <c r="AS34" s="605"/>
      <c r="AT34" s="605"/>
      <c r="AU34" s="605"/>
      <c r="AV34" s="605"/>
      <c r="AW34" s="605"/>
      <c r="AX34" s="605"/>
      <c r="AY34" s="605"/>
      <c r="AZ34" s="605"/>
      <c r="BA34" s="605"/>
      <c r="BB34" s="605"/>
      <c r="BC34" s="605"/>
      <c r="BD34" s="605"/>
      <c r="BE34" s="605"/>
      <c r="BF34" s="606"/>
      <c r="BG34" s="604" t="s">
        <v>308</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309</v>
      </c>
      <c r="CE34" s="640"/>
      <c r="CF34" s="640"/>
      <c r="CG34" s="640"/>
      <c r="CH34" s="640"/>
      <c r="CI34" s="640"/>
      <c r="CJ34" s="640"/>
      <c r="CK34" s="640"/>
      <c r="CL34" s="640"/>
      <c r="CM34" s="640"/>
      <c r="CN34" s="640"/>
      <c r="CO34" s="640"/>
      <c r="CP34" s="640"/>
      <c r="CQ34" s="641"/>
      <c r="CR34" s="625">
        <v>13453605</v>
      </c>
      <c r="CS34" s="626"/>
      <c r="CT34" s="626"/>
      <c r="CU34" s="626"/>
      <c r="CV34" s="626"/>
      <c r="CW34" s="626"/>
      <c r="CX34" s="626"/>
      <c r="CY34" s="627"/>
      <c r="CZ34" s="659">
        <v>16.399999999999999</v>
      </c>
      <c r="DA34" s="660"/>
      <c r="DB34" s="660"/>
      <c r="DC34" s="661"/>
      <c r="DD34" s="634">
        <v>9922527</v>
      </c>
      <c r="DE34" s="626"/>
      <c r="DF34" s="626"/>
      <c r="DG34" s="626"/>
      <c r="DH34" s="626"/>
      <c r="DI34" s="626"/>
      <c r="DJ34" s="626"/>
      <c r="DK34" s="627"/>
      <c r="DL34" s="634">
        <v>9830840</v>
      </c>
      <c r="DM34" s="626"/>
      <c r="DN34" s="626"/>
      <c r="DO34" s="626"/>
      <c r="DP34" s="626"/>
      <c r="DQ34" s="626"/>
      <c r="DR34" s="626"/>
      <c r="DS34" s="626"/>
      <c r="DT34" s="626"/>
      <c r="DU34" s="626"/>
      <c r="DV34" s="627"/>
      <c r="DW34" s="630">
        <v>19.7</v>
      </c>
      <c r="DX34" s="655"/>
      <c r="DY34" s="655"/>
      <c r="DZ34" s="655"/>
      <c r="EA34" s="655"/>
      <c r="EB34" s="655"/>
      <c r="EC34" s="656"/>
    </row>
    <row r="35" spans="2:133" ht="11.25" customHeight="1">
      <c r="B35" s="622" t="s">
        <v>310</v>
      </c>
      <c r="C35" s="623"/>
      <c r="D35" s="623"/>
      <c r="E35" s="623"/>
      <c r="F35" s="623"/>
      <c r="G35" s="623"/>
      <c r="H35" s="623"/>
      <c r="I35" s="623"/>
      <c r="J35" s="623"/>
      <c r="K35" s="623"/>
      <c r="L35" s="623"/>
      <c r="M35" s="623"/>
      <c r="N35" s="623"/>
      <c r="O35" s="623"/>
      <c r="P35" s="623"/>
      <c r="Q35" s="624"/>
      <c r="R35" s="625">
        <v>535478</v>
      </c>
      <c r="S35" s="626"/>
      <c r="T35" s="626"/>
      <c r="U35" s="626"/>
      <c r="V35" s="626"/>
      <c r="W35" s="626"/>
      <c r="X35" s="626"/>
      <c r="Y35" s="627"/>
      <c r="Z35" s="628">
        <v>0.6</v>
      </c>
      <c r="AA35" s="628"/>
      <c r="AB35" s="628"/>
      <c r="AC35" s="628"/>
      <c r="AD35" s="629" t="s">
        <v>224</v>
      </c>
      <c r="AE35" s="629"/>
      <c r="AF35" s="629"/>
      <c r="AG35" s="629"/>
      <c r="AH35" s="629"/>
      <c r="AI35" s="629"/>
      <c r="AJ35" s="629"/>
      <c r="AK35" s="629"/>
      <c r="AL35" s="630" t="s">
        <v>224</v>
      </c>
      <c r="AM35" s="631"/>
      <c r="AN35" s="631"/>
      <c r="AO35" s="632"/>
      <c r="AP35" s="188"/>
      <c r="AQ35" s="636" t="s">
        <v>311</v>
      </c>
      <c r="AR35" s="637"/>
      <c r="AS35" s="637"/>
      <c r="AT35" s="637"/>
      <c r="AU35" s="637"/>
      <c r="AV35" s="637"/>
      <c r="AW35" s="637"/>
      <c r="AX35" s="637"/>
      <c r="AY35" s="638"/>
      <c r="AZ35" s="614">
        <v>8549714</v>
      </c>
      <c r="BA35" s="615"/>
      <c r="BB35" s="615"/>
      <c r="BC35" s="615"/>
      <c r="BD35" s="615"/>
      <c r="BE35" s="615"/>
      <c r="BF35" s="696"/>
      <c r="BG35" s="636" t="s">
        <v>312</v>
      </c>
      <c r="BH35" s="637"/>
      <c r="BI35" s="637"/>
      <c r="BJ35" s="637"/>
      <c r="BK35" s="637"/>
      <c r="BL35" s="637"/>
      <c r="BM35" s="637"/>
      <c r="BN35" s="637"/>
      <c r="BO35" s="637"/>
      <c r="BP35" s="637"/>
      <c r="BQ35" s="637"/>
      <c r="BR35" s="637"/>
      <c r="BS35" s="637"/>
      <c r="BT35" s="637"/>
      <c r="BU35" s="638"/>
      <c r="BV35" s="614">
        <v>2816</v>
      </c>
      <c r="BW35" s="615"/>
      <c r="BX35" s="615"/>
      <c r="BY35" s="615"/>
      <c r="BZ35" s="615"/>
      <c r="CA35" s="615"/>
      <c r="CB35" s="696"/>
      <c r="CD35" s="639" t="s">
        <v>313</v>
      </c>
      <c r="CE35" s="640"/>
      <c r="CF35" s="640"/>
      <c r="CG35" s="640"/>
      <c r="CH35" s="640"/>
      <c r="CI35" s="640"/>
      <c r="CJ35" s="640"/>
      <c r="CK35" s="640"/>
      <c r="CL35" s="640"/>
      <c r="CM35" s="640"/>
      <c r="CN35" s="640"/>
      <c r="CO35" s="640"/>
      <c r="CP35" s="640"/>
      <c r="CQ35" s="641"/>
      <c r="CR35" s="625">
        <v>366439</v>
      </c>
      <c r="CS35" s="657"/>
      <c r="CT35" s="657"/>
      <c r="CU35" s="657"/>
      <c r="CV35" s="657"/>
      <c r="CW35" s="657"/>
      <c r="CX35" s="657"/>
      <c r="CY35" s="658"/>
      <c r="CZ35" s="659">
        <v>0.4</v>
      </c>
      <c r="DA35" s="660"/>
      <c r="DB35" s="660"/>
      <c r="DC35" s="661"/>
      <c r="DD35" s="634">
        <v>328970</v>
      </c>
      <c r="DE35" s="657"/>
      <c r="DF35" s="657"/>
      <c r="DG35" s="657"/>
      <c r="DH35" s="657"/>
      <c r="DI35" s="657"/>
      <c r="DJ35" s="657"/>
      <c r="DK35" s="658"/>
      <c r="DL35" s="634">
        <v>328970</v>
      </c>
      <c r="DM35" s="657"/>
      <c r="DN35" s="657"/>
      <c r="DO35" s="657"/>
      <c r="DP35" s="657"/>
      <c r="DQ35" s="657"/>
      <c r="DR35" s="657"/>
      <c r="DS35" s="657"/>
      <c r="DT35" s="657"/>
      <c r="DU35" s="657"/>
      <c r="DV35" s="658"/>
      <c r="DW35" s="630">
        <v>0.7</v>
      </c>
      <c r="DX35" s="655"/>
      <c r="DY35" s="655"/>
      <c r="DZ35" s="655"/>
      <c r="EA35" s="655"/>
      <c r="EB35" s="655"/>
      <c r="EC35" s="656"/>
    </row>
    <row r="36" spans="2:133" ht="11.25" customHeight="1">
      <c r="B36" s="668" t="s">
        <v>314</v>
      </c>
      <c r="C36" s="669"/>
      <c r="D36" s="669"/>
      <c r="E36" s="669"/>
      <c r="F36" s="669"/>
      <c r="G36" s="669"/>
      <c r="H36" s="669"/>
      <c r="I36" s="669"/>
      <c r="J36" s="669"/>
      <c r="K36" s="669"/>
      <c r="L36" s="669"/>
      <c r="M36" s="669"/>
      <c r="N36" s="669"/>
      <c r="O36" s="669"/>
      <c r="P36" s="669"/>
      <c r="Q36" s="670"/>
      <c r="R36" s="697">
        <v>86110933</v>
      </c>
      <c r="S36" s="698"/>
      <c r="T36" s="698"/>
      <c r="U36" s="698"/>
      <c r="V36" s="698"/>
      <c r="W36" s="698"/>
      <c r="X36" s="698"/>
      <c r="Y36" s="699"/>
      <c r="Z36" s="700">
        <v>100</v>
      </c>
      <c r="AA36" s="700"/>
      <c r="AB36" s="700"/>
      <c r="AC36" s="700"/>
      <c r="AD36" s="701">
        <v>49479668</v>
      </c>
      <c r="AE36" s="701"/>
      <c r="AF36" s="701"/>
      <c r="AG36" s="701"/>
      <c r="AH36" s="701"/>
      <c r="AI36" s="701"/>
      <c r="AJ36" s="701"/>
      <c r="AK36" s="701"/>
      <c r="AL36" s="702">
        <v>100</v>
      </c>
      <c r="AM36" s="694"/>
      <c r="AN36" s="694"/>
      <c r="AO36" s="703"/>
      <c r="AQ36" s="704" t="s">
        <v>315</v>
      </c>
      <c r="AR36" s="705"/>
      <c r="AS36" s="705"/>
      <c r="AT36" s="705"/>
      <c r="AU36" s="705"/>
      <c r="AV36" s="705"/>
      <c r="AW36" s="705"/>
      <c r="AX36" s="705"/>
      <c r="AY36" s="706"/>
      <c r="AZ36" s="625">
        <v>2398535</v>
      </c>
      <c r="BA36" s="626"/>
      <c r="BB36" s="626"/>
      <c r="BC36" s="626"/>
      <c r="BD36" s="657"/>
      <c r="BE36" s="657"/>
      <c r="BF36" s="682"/>
      <c r="BG36" s="639" t="s">
        <v>316</v>
      </c>
      <c r="BH36" s="640"/>
      <c r="BI36" s="640"/>
      <c r="BJ36" s="640"/>
      <c r="BK36" s="640"/>
      <c r="BL36" s="640"/>
      <c r="BM36" s="640"/>
      <c r="BN36" s="640"/>
      <c r="BO36" s="640"/>
      <c r="BP36" s="640"/>
      <c r="BQ36" s="640"/>
      <c r="BR36" s="640"/>
      <c r="BS36" s="640"/>
      <c r="BT36" s="640"/>
      <c r="BU36" s="641"/>
      <c r="BV36" s="625">
        <v>-724400</v>
      </c>
      <c r="BW36" s="626"/>
      <c r="BX36" s="626"/>
      <c r="BY36" s="626"/>
      <c r="BZ36" s="626"/>
      <c r="CA36" s="626"/>
      <c r="CB36" s="635"/>
      <c r="CD36" s="639" t="s">
        <v>317</v>
      </c>
      <c r="CE36" s="640"/>
      <c r="CF36" s="640"/>
      <c r="CG36" s="640"/>
      <c r="CH36" s="640"/>
      <c r="CI36" s="640"/>
      <c r="CJ36" s="640"/>
      <c r="CK36" s="640"/>
      <c r="CL36" s="640"/>
      <c r="CM36" s="640"/>
      <c r="CN36" s="640"/>
      <c r="CO36" s="640"/>
      <c r="CP36" s="640"/>
      <c r="CQ36" s="641"/>
      <c r="CR36" s="625">
        <v>6441515</v>
      </c>
      <c r="CS36" s="626"/>
      <c r="CT36" s="626"/>
      <c r="CU36" s="626"/>
      <c r="CV36" s="626"/>
      <c r="CW36" s="626"/>
      <c r="CX36" s="626"/>
      <c r="CY36" s="627"/>
      <c r="CZ36" s="659">
        <v>7.8</v>
      </c>
      <c r="DA36" s="660"/>
      <c r="DB36" s="660"/>
      <c r="DC36" s="661"/>
      <c r="DD36" s="634">
        <v>5749768</v>
      </c>
      <c r="DE36" s="626"/>
      <c r="DF36" s="626"/>
      <c r="DG36" s="626"/>
      <c r="DH36" s="626"/>
      <c r="DI36" s="626"/>
      <c r="DJ36" s="626"/>
      <c r="DK36" s="627"/>
      <c r="DL36" s="634">
        <v>4404965</v>
      </c>
      <c r="DM36" s="626"/>
      <c r="DN36" s="626"/>
      <c r="DO36" s="626"/>
      <c r="DP36" s="626"/>
      <c r="DQ36" s="626"/>
      <c r="DR36" s="626"/>
      <c r="DS36" s="626"/>
      <c r="DT36" s="626"/>
      <c r="DU36" s="626"/>
      <c r="DV36" s="627"/>
      <c r="DW36" s="630">
        <v>8.8000000000000007</v>
      </c>
      <c r="DX36" s="655"/>
      <c r="DY36" s="655"/>
      <c r="DZ36" s="655"/>
      <c r="EA36" s="655"/>
      <c r="EB36" s="655"/>
      <c r="EC36" s="656"/>
    </row>
    <row r="37" spans="2:133" ht="11.25" customHeight="1">
      <c r="AQ37" s="704" t="s">
        <v>318</v>
      </c>
      <c r="AR37" s="705"/>
      <c r="AS37" s="705"/>
      <c r="AT37" s="705"/>
      <c r="AU37" s="705"/>
      <c r="AV37" s="705"/>
      <c r="AW37" s="705"/>
      <c r="AX37" s="705"/>
      <c r="AY37" s="706"/>
      <c r="AZ37" s="625">
        <v>38859</v>
      </c>
      <c r="BA37" s="626"/>
      <c r="BB37" s="626"/>
      <c r="BC37" s="626"/>
      <c r="BD37" s="657"/>
      <c r="BE37" s="657"/>
      <c r="BF37" s="682"/>
      <c r="BG37" s="639" t="s">
        <v>319</v>
      </c>
      <c r="BH37" s="640"/>
      <c r="BI37" s="640"/>
      <c r="BJ37" s="640"/>
      <c r="BK37" s="640"/>
      <c r="BL37" s="640"/>
      <c r="BM37" s="640"/>
      <c r="BN37" s="640"/>
      <c r="BO37" s="640"/>
      <c r="BP37" s="640"/>
      <c r="BQ37" s="640"/>
      <c r="BR37" s="640"/>
      <c r="BS37" s="640"/>
      <c r="BT37" s="640"/>
      <c r="BU37" s="641"/>
      <c r="BV37" s="625">
        <v>32604</v>
      </c>
      <c r="BW37" s="626"/>
      <c r="BX37" s="626"/>
      <c r="BY37" s="626"/>
      <c r="BZ37" s="626"/>
      <c r="CA37" s="626"/>
      <c r="CB37" s="635"/>
      <c r="CD37" s="639" t="s">
        <v>320</v>
      </c>
      <c r="CE37" s="640"/>
      <c r="CF37" s="640"/>
      <c r="CG37" s="640"/>
      <c r="CH37" s="640"/>
      <c r="CI37" s="640"/>
      <c r="CJ37" s="640"/>
      <c r="CK37" s="640"/>
      <c r="CL37" s="640"/>
      <c r="CM37" s="640"/>
      <c r="CN37" s="640"/>
      <c r="CO37" s="640"/>
      <c r="CP37" s="640"/>
      <c r="CQ37" s="641"/>
      <c r="CR37" s="625">
        <v>585489</v>
      </c>
      <c r="CS37" s="657"/>
      <c r="CT37" s="657"/>
      <c r="CU37" s="657"/>
      <c r="CV37" s="657"/>
      <c r="CW37" s="657"/>
      <c r="CX37" s="657"/>
      <c r="CY37" s="658"/>
      <c r="CZ37" s="659">
        <v>0.7</v>
      </c>
      <c r="DA37" s="660"/>
      <c r="DB37" s="660"/>
      <c r="DC37" s="661"/>
      <c r="DD37" s="634">
        <v>585489</v>
      </c>
      <c r="DE37" s="657"/>
      <c r="DF37" s="657"/>
      <c r="DG37" s="657"/>
      <c r="DH37" s="657"/>
      <c r="DI37" s="657"/>
      <c r="DJ37" s="657"/>
      <c r="DK37" s="658"/>
      <c r="DL37" s="634">
        <v>585489</v>
      </c>
      <c r="DM37" s="657"/>
      <c r="DN37" s="657"/>
      <c r="DO37" s="657"/>
      <c r="DP37" s="657"/>
      <c r="DQ37" s="657"/>
      <c r="DR37" s="657"/>
      <c r="DS37" s="657"/>
      <c r="DT37" s="657"/>
      <c r="DU37" s="657"/>
      <c r="DV37" s="658"/>
      <c r="DW37" s="630">
        <v>1.2</v>
      </c>
      <c r="DX37" s="655"/>
      <c r="DY37" s="655"/>
      <c r="DZ37" s="655"/>
      <c r="EA37" s="655"/>
      <c r="EB37" s="655"/>
      <c r="EC37" s="656"/>
    </row>
    <row r="38" spans="2:133" ht="11.25" customHeight="1">
      <c r="AQ38" s="704" t="s">
        <v>321</v>
      </c>
      <c r="AR38" s="705"/>
      <c r="AS38" s="705"/>
      <c r="AT38" s="705"/>
      <c r="AU38" s="705"/>
      <c r="AV38" s="705"/>
      <c r="AW38" s="705"/>
      <c r="AX38" s="705"/>
      <c r="AY38" s="706"/>
      <c r="AZ38" s="625" t="s">
        <v>322</v>
      </c>
      <c r="BA38" s="626"/>
      <c r="BB38" s="626"/>
      <c r="BC38" s="626"/>
      <c r="BD38" s="657"/>
      <c r="BE38" s="657"/>
      <c r="BF38" s="682"/>
      <c r="BG38" s="639" t="s">
        <v>323</v>
      </c>
      <c r="BH38" s="640"/>
      <c r="BI38" s="640"/>
      <c r="BJ38" s="640"/>
      <c r="BK38" s="640"/>
      <c r="BL38" s="640"/>
      <c r="BM38" s="640"/>
      <c r="BN38" s="640"/>
      <c r="BO38" s="640"/>
      <c r="BP38" s="640"/>
      <c r="BQ38" s="640"/>
      <c r="BR38" s="640"/>
      <c r="BS38" s="640"/>
      <c r="BT38" s="640"/>
      <c r="BU38" s="641"/>
      <c r="BV38" s="625">
        <v>55720</v>
      </c>
      <c r="BW38" s="626"/>
      <c r="BX38" s="626"/>
      <c r="BY38" s="626"/>
      <c r="BZ38" s="626"/>
      <c r="CA38" s="626"/>
      <c r="CB38" s="635"/>
      <c r="CD38" s="639" t="s">
        <v>324</v>
      </c>
      <c r="CE38" s="640"/>
      <c r="CF38" s="640"/>
      <c r="CG38" s="640"/>
      <c r="CH38" s="640"/>
      <c r="CI38" s="640"/>
      <c r="CJ38" s="640"/>
      <c r="CK38" s="640"/>
      <c r="CL38" s="640"/>
      <c r="CM38" s="640"/>
      <c r="CN38" s="640"/>
      <c r="CO38" s="640"/>
      <c r="CP38" s="640"/>
      <c r="CQ38" s="641"/>
      <c r="CR38" s="625">
        <v>6112320</v>
      </c>
      <c r="CS38" s="626"/>
      <c r="CT38" s="626"/>
      <c r="CU38" s="626"/>
      <c r="CV38" s="626"/>
      <c r="CW38" s="626"/>
      <c r="CX38" s="626"/>
      <c r="CY38" s="627"/>
      <c r="CZ38" s="659">
        <v>7.4</v>
      </c>
      <c r="DA38" s="660"/>
      <c r="DB38" s="660"/>
      <c r="DC38" s="661"/>
      <c r="DD38" s="634">
        <v>4836366</v>
      </c>
      <c r="DE38" s="626"/>
      <c r="DF38" s="626"/>
      <c r="DG38" s="626"/>
      <c r="DH38" s="626"/>
      <c r="DI38" s="626"/>
      <c r="DJ38" s="626"/>
      <c r="DK38" s="627"/>
      <c r="DL38" s="634">
        <v>4225534</v>
      </c>
      <c r="DM38" s="626"/>
      <c r="DN38" s="626"/>
      <c r="DO38" s="626"/>
      <c r="DP38" s="626"/>
      <c r="DQ38" s="626"/>
      <c r="DR38" s="626"/>
      <c r="DS38" s="626"/>
      <c r="DT38" s="626"/>
      <c r="DU38" s="626"/>
      <c r="DV38" s="627"/>
      <c r="DW38" s="630">
        <v>8.4</v>
      </c>
      <c r="DX38" s="655"/>
      <c r="DY38" s="655"/>
      <c r="DZ38" s="655"/>
      <c r="EA38" s="655"/>
      <c r="EB38" s="655"/>
      <c r="EC38" s="656"/>
    </row>
    <row r="39" spans="2:133" ht="11.25" customHeight="1">
      <c r="AQ39" s="704" t="s">
        <v>325</v>
      </c>
      <c r="AR39" s="705"/>
      <c r="AS39" s="705"/>
      <c r="AT39" s="705"/>
      <c r="AU39" s="705"/>
      <c r="AV39" s="705"/>
      <c r="AW39" s="705"/>
      <c r="AX39" s="705"/>
      <c r="AY39" s="706"/>
      <c r="AZ39" s="625" t="s">
        <v>322</v>
      </c>
      <c r="BA39" s="626"/>
      <c r="BB39" s="626"/>
      <c r="BC39" s="626"/>
      <c r="BD39" s="657"/>
      <c r="BE39" s="657"/>
      <c r="BF39" s="682"/>
      <c r="BG39" s="710" t="s">
        <v>326</v>
      </c>
      <c r="BH39" s="711"/>
      <c r="BI39" s="711"/>
      <c r="BJ39" s="711"/>
      <c r="BK39" s="711"/>
      <c r="BL39" s="189"/>
      <c r="BM39" s="640" t="s">
        <v>327</v>
      </c>
      <c r="BN39" s="640"/>
      <c r="BO39" s="640"/>
      <c r="BP39" s="640"/>
      <c r="BQ39" s="640"/>
      <c r="BR39" s="640"/>
      <c r="BS39" s="640"/>
      <c r="BT39" s="640"/>
      <c r="BU39" s="641"/>
      <c r="BV39" s="625">
        <v>94</v>
      </c>
      <c r="BW39" s="626"/>
      <c r="BX39" s="626"/>
      <c r="BY39" s="626"/>
      <c r="BZ39" s="626"/>
      <c r="CA39" s="626"/>
      <c r="CB39" s="635"/>
      <c r="CD39" s="639" t="s">
        <v>328</v>
      </c>
      <c r="CE39" s="640"/>
      <c r="CF39" s="640"/>
      <c r="CG39" s="640"/>
      <c r="CH39" s="640"/>
      <c r="CI39" s="640"/>
      <c r="CJ39" s="640"/>
      <c r="CK39" s="640"/>
      <c r="CL39" s="640"/>
      <c r="CM39" s="640"/>
      <c r="CN39" s="640"/>
      <c r="CO39" s="640"/>
      <c r="CP39" s="640"/>
      <c r="CQ39" s="641"/>
      <c r="CR39" s="625">
        <v>2041665</v>
      </c>
      <c r="CS39" s="657"/>
      <c r="CT39" s="657"/>
      <c r="CU39" s="657"/>
      <c r="CV39" s="657"/>
      <c r="CW39" s="657"/>
      <c r="CX39" s="657"/>
      <c r="CY39" s="658"/>
      <c r="CZ39" s="659">
        <v>2.5</v>
      </c>
      <c r="DA39" s="660"/>
      <c r="DB39" s="660"/>
      <c r="DC39" s="661"/>
      <c r="DD39" s="634">
        <v>2000000</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329</v>
      </c>
      <c r="AR40" s="705"/>
      <c r="AS40" s="705"/>
      <c r="AT40" s="705"/>
      <c r="AU40" s="705"/>
      <c r="AV40" s="705"/>
      <c r="AW40" s="705"/>
      <c r="AX40" s="705"/>
      <c r="AY40" s="706"/>
      <c r="AZ40" s="625">
        <v>2086296</v>
      </c>
      <c r="BA40" s="626"/>
      <c r="BB40" s="626"/>
      <c r="BC40" s="626"/>
      <c r="BD40" s="657"/>
      <c r="BE40" s="657"/>
      <c r="BF40" s="682"/>
      <c r="BG40" s="710"/>
      <c r="BH40" s="711"/>
      <c r="BI40" s="711"/>
      <c r="BJ40" s="711"/>
      <c r="BK40" s="711"/>
      <c r="BL40" s="189"/>
      <c r="BM40" s="640" t="s">
        <v>330</v>
      </c>
      <c r="BN40" s="640"/>
      <c r="BO40" s="640"/>
      <c r="BP40" s="640"/>
      <c r="BQ40" s="640"/>
      <c r="BR40" s="640"/>
      <c r="BS40" s="640"/>
      <c r="BT40" s="640"/>
      <c r="BU40" s="641"/>
      <c r="BV40" s="625">
        <v>100</v>
      </c>
      <c r="BW40" s="626"/>
      <c r="BX40" s="626"/>
      <c r="BY40" s="626"/>
      <c r="BZ40" s="626"/>
      <c r="CA40" s="626"/>
      <c r="CB40" s="635"/>
      <c r="CD40" s="639" t="s">
        <v>331</v>
      </c>
      <c r="CE40" s="640"/>
      <c r="CF40" s="640"/>
      <c r="CG40" s="640"/>
      <c r="CH40" s="640"/>
      <c r="CI40" s="640"/>
      <c r="CJ40" s="640"/>
      <c r="CK40" s="640"/>
      <c r="CL40" s="640"/>
      <c r="CM40" s="640"/>
      <c r="CN40" s="640"/>
      <c r="CO40" s="640"/>
      <c r="CP40" s="640"/>
      <c r="CQ40" s="641"/>
      <c r="CR40" s="625">
        <v>1291696</v>
      </c>
      <c r="CS40" s="626"/>
      <c r="CT40" s="626"/>
      <c r="CU40" s="626"/>
      <c r="CV40" s="626"/>
      <c r="CW40" s="626"/>
      <c r="CX40" s="626"/>
      <c r="CY40" s="627"/>
      <c r="CZ40" s="659">
        <v>1.6</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332</v>
      </c>
      <c r="AR41" s="646"/>
      <c r="AS41" s="646"/>
      <c r="AT41" s="646"/>
      <c r="AU41" s="646"/>
      <c r="AV41" s="646"/>
      <c r="AW41" s="646"/>
      <c r="AX41" s="646"/>
      <c r="AY41" s="647"/>
      <c r="AZ41" s="697">
        <v>4026024</v>
      </c>
      <c r="BA41" s="698"/>
      <c r="BB41" s="698"/>
      <c r="BC41" s="698"/>
      <c r="BD41" s="693"/>
      <c r="BE41" s="693"/>
      <c r="BF41" s="695"/>
      <c r="BG41" s="712"/>
      <c r="BH41" s="713"/>
      <c r="BI41" s="713"/>
      <c r="BJ41" s="713"/>
      <c r="BK41" s="713"/>
      <c r="BL41" s="191"/>
      <c r="BM41" s="646" t="s">
        <v>333</v>
      </c>
      <c r="BN41" s="646"/>
      <c r="BO41" s="646"/>
      <c r="BP41" s="646"/>
      <c r="BQ41" s="646"/>
      <c r="BR41" s="646"/>
      <c r="BS41" s="646"/>
      <c r="BT41" s="646"/>
      <c r="BU41" s="647"/>
      <c r="BV41" s="697">
        <v>271</v>
      </c>
      <c r="BW41" s="698"/>
      <c r="BX41" s="698"/>
      <c r="BY41" s="698"/>
      <c r="BZ41" s="698"/>
      <c r="CA41" s="698"/>
      <c r="CB41" s="707"/>
      <c r="CD41" s="639" t="s">
        <v>334</v>
      </c>
      <c r="CE41" s="640"/>
      <c r="CF41" s="640"/>
      <c r="CG41" s="640"/>
      <c r="CH41" s="640"/>
      <c r="CI41" s="640"/>
      <c r="CJ41" s="640"/>
      <c r="CK41" s="640"/>
      <c r="CL41" s="640"/>
      <c r="CM41" s="640"/>
      <c r="CN41" s="640"/>
      <c r="CO41" s="640"/>
      <c r="CP41" s="640"/>
      <c r="CQ41" s="641"/>
      <c r="CR41" s="625" t="s">
        <v>335</v>
      </c>
      <c r="CS41" s="657"/>
      <c r="CT41" s="657"/>
      <c r="CU41" s="657"/>
      <c r="CV41" s="657"/>
      <c r="CW41" s="657"/>
      <c r="CX41" s="657"/>
      <c r="CY41" s="658"/>
      <c r="CZ41" s="659" t="s">
        <v>335</v>
      </c>
      <c r="DA41" s="660"/>
      <c r="DB41" s="660"/>
      <c r="DC41" s="661"/>
      <c r="DD41" s="634" t="s">
        <v>335</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337</v>
      </c>
      <c r="CE42" s="623"/>
      <c r="CF42" s="623"/>
      <c r="CG42" s="623"/>
      <c r="CH42" s="623"/>
      <c r="CI42" s="623"/>
      <c r="CJ42" s="623"/>
      <c r="CK42" s="623"/>
      <c r="CL42" s="623"/>
      <c r="CM42" s="623"/>
      <c r="CN42" s="623"/>
      <c r="CO42" s="623"/>
      <c r="CP42" s="623"/>
      <c r="CQ42" s="624"/>
      <c r="CR42" s="625">
        <v>13690453</v>
      </c>
      <c r="CS42" s="626"/>
      <c r="CT42" s="626"/>
      <c r="CU42" s="626"/>
      <c r="CV42" s="626"/>
      <c r="CW42" s="626"/>
      <c r="CX42" s="626"/>
      <c r="CY42" s="627"/>
      <c r="CZ42" s="659">
        <v>16.7</v>
      </c>
      <c r="DA42" s="708"/>
      <c r="DB42" s="708"/>
      <c r="DC42" s="709"/>
      <c r="DD42" s="634">
        <v>4063603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339</v>
      </c>
      <c r="CE43" s="623"/>
      <c r="CF43" s="623"/>
      <c r="CG43" s="623"/>
      <c r="CH43" s="623"/>
      <c r="CI43" s="623"/>
      <c r="CJ43" s="623"/>
      <c r="CK43" s="623"/>
      <c r="CL43" s="623"/>
      <c r="CM43" s="623"/>
      <c r="CN43" s="623"/>
      <c r="CO43" s="623"/>
      <c r="CP43" s="623"/>
      <c r="CQ43" s="624"/>
      <c r="CR43" s="625">
        <v>485800</v>
      </c>
      <c r="CS43" s="657"/>
      <c r="CT43" s="657"/>
      <c r="CU43" s="657"/>
      <c r="CV43" s="657"/>
      <c r="CW43" s="657"/>
      <c r="CX43" s="657"/>
      <c r="CY43" s="658"/>
      <c r="CZ43" s="659">
        <v>0.6</v>
      </c>
      <c r="DA43" s="660"/>
      <c r="DB43" s="660"/>
      <c r="DC43" s="661"/>
      <c r="DD43" s="634">
        <v>485800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340</v>
      </c>
      <c r="CD44" s="731" t="s">
        <v>291</v>
      </c>
      <c r="CE44" s="732"/>
      <c r="CF44" s="622" t="s">
        <v>341</v>
      </c>
      <c r="CG44" s="623"/>
      <c r="CH44" s="623"/>
      <c r="CI44" s="623"/>
      <c r="CJ44" s="623"/>
      <c r="CK44" s="623"/>
      <c r="CL44" s="623"/>
      <c r="CM44" s="623"/>
      <c r="CN44" s="623"/>
      <c r="CO44" s="623"/>
      <c r="CP44" s="623"/>
      <c r="CQ44" s="624"/>
      <c r="CR44" s="625">
        <v>13690453</v>
      </c>
      <c r="CS44" s="626"/>
      <c r="CT44" s="626"/>
      <c r="CU44" s="626"/>
      <c r="CV44" s="626"/>
      <c r="CW44" s="626"/>
      <c r="CX44" s="626"/>
      <c r="CY44" s="627"/>
      <c r="CZ44" s="659">
        <v>16.7</v>
      </c>
      <c r="DA44" s="708"/>
      <c r="DB44" s="708"/>
      <c r="DC44" s="709"/>
      <c r="DD44" s="634">
        <v>4063603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342</v>
      </c>
      <c r="CG45" s="623"/>
      <c r="CH45" s="623"/>
      <c r="CI45" s="623"/>
      <c r="CJ45" s="623"/>
      <c r="CK45" s="623"/>
      <c r="CL45" s="623"/>
      <c r="CM45" s="623"/>
      <c r="CN45" s="623"/>
      <c r="CO45" s="623"/>
      <c r="CP45" s="623"/>
      <c r="CQ45" s="624"/>
      <c r="CR45" s="625">
        <v>4198734</v>
      </c>
      <c r="CS45" s="657"/>
      <c r="CT45" s="657"/>
      <c r="CU45" s="657"/>
      <c r="CV45" s="657"/>
      <c r="CW45" s="657"/>
      <c r="CX45" s="657"/>
      <c r="CY45" s="658"/>
      <c r="CZ45" s="659">
        <v>5.0999999999999996</v>
      </c>
      <c r="DA45" s="660"/>
      <c r="DB45" s="660"/>
      <c r="DC45" s="661"/>
      <c r="DD45" s="634">
        <v>710871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343</v>
      </c>
      <c r="CG46" s="623"/>
      <c r="CH46" s="623"/>
      <c r="CI46" s="623"/>
      <c r="CJ46" s="623"/>
      <c r="CK46" s="623"/>
      <c r="CL46" s="623"/>
      <c r="CM46" s="623"/>
      <c r="CN46" s="623"/>
      <c r="CO46" s="623"/>
      <c r="CP46" s="623"/>
      <c r="CQ46" s="624"/>
      <c r="CR46" s="625">
        <v>9388572</v>
      </c>
      <c r="CS46" s="626"/>
      <c r="CT46" s="626"/>
      <c r="CU46" s="626"/>
      <c r="CV46" s="626"/>
      <c r="CW46" s="626"/>
      <c r="CX46" s="626"/>
      <c r="CY46" s="627"/>
      <c r="CZ46" s="659">
        <v>11.4</v>
      </c>
      <c r="DA46" s="708"/>
      <c r="DB46" s="708"/>
      <c r="DC46" s="709"/>
      <c r="DD46" s="634">
        <v>3249585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344</v>
      </c>
      <c r="CG47" s="623"/>
      <c r="CH47" s="623"/>
      <c r="CI47" s="623"/>
      <c r="CJ47" s="623"/>
      <c r="CK47" s="623"/>
      <c r="CL47" s="623"/>
      <c r="CM47" s="623"/>
      <c r="CN47" s="623"/>
      <c r="CO47" s="623"/>
      <c r="CP47" s="623"/>
      <c r="CQ47" s="624"/>
      <c r="CR47" s="625" t="s">
        <v>224</v>
      </c>
      <c r="CS47" s="657"/>
      <c r="CT47" s="657"/>
      <c r="CU47" s="657"/>
      <c r="CV47" s="657"/>
      <c r="CW47" s="657"/>
      <c r="CX47" s="657"/>
      <c r="CY47" s="658"/>
      <c r="CZ47" s="659" t="s">
        <v>224</v>
      </c>
      <c r="DA47" s="660"/>
      <c r="DB47" s="660"/>
      <c r="DC47" s="661"/>
      <c r="DD47" s="634" t="s">
        <v>224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345</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346</v>
      </c>
      <c r="CE49" s="669"/>
      <c r="CF49" s="669"/>
      <c r="CG49" s="669"/>
      <c r="CH49" s="669"/>
      <c r="CI49" s="669"/>
      <c r="CJ49" s="669"/>
      <c r="CK49" s="669"/>
      <c r="CL49" s="669"/>
      <c r="CM49" s="669"/>
      <c r="CN49" s="669"/>
      <c r="CO49" s="669"/>
      <c r="CP49" s="669"/>
      <c r="CQ49" s="670"/>
      <c r="CR49" s="697">
        <v>82109930</v>
      </c>
      <c r="CS49" s="693"/>
      <c r="CT49" s="693"/>
      <c r="CU49" s="693"/>
      <c r="CV49" s="693"/>
      <c r="CW49" s="693"/>
      <c r="CX49" s="693"/>
      <c r="CY49" s="720"/>
      <c r="CZ49" s="721">
        <v>100</v>
      </c>
      <c r="DA49" s="722"/>
      <c r="DB49" s="722"/>
      <c r="DC49" s="723"/>
      <c r="DD49" s="724">
        <v>51362413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Q29" sqref="Q29:U29"/>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348</v>
      </c>
      <c r="DK2" s="767"/>
      <c r="DL2" s="767"/>
      <c r="DM2" s="767"/>
      <c r="DN2" s="767"/>
      <c r="DO2" s="768"/>
      <c r="DP2" s="202"/>
      <c r="DQ2" s="766" t="s">
        <v>349</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350</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352</v>
      </c>
      <c r="B5" s="761"/>
      <c r="C5" s="761"/>
      <c r="D5" s="761"/>
      <c r="E5" s="761"/>
      <c r="F5" s="761"/>
      <c r="G5" s="761"/>
      <c r="H5" s="761"/>
      <c r="I5" s="761"/>
      <c r="J5" s="761"/>
      <c r="K5" s="761"/>
      <c r="L5" s="761"/>
      <c r="M5" s="761"/>
      <c r="N5" s="761"/>
      <c r="O5" s="761"/>
      <c r="P5" s="762"/>
      <c r="Q5" s="737" t="s">
        <v>353</v>
      </c>
      <c r="R5" s="738"/>
      <c r="S5" s="738"/>
      <c r="T5" s="738"/>
      <c r="U5" s="739"/>
      <c r="V5" s="737" t="s">
        <v>354</v>
      </c>
      <c r="W5" s="738"/>
      <c r="X5" s="738"/>
      <c r="Y5" s="738"/>
      <c r="Z5" s="739"/>
      <c r="AA5" s="737" t="s">
        <v>355</v>
      </c>
      <c r="AB5" s="738"/>
      <c r="AC5" s="738"/>
      <c r="AD5" s="738"/>
      <c r="AE5" s="738"/>
      <c r="AF5" s="770" t="s">
        <v>356</v>
      </c>
      <c r="AG5" s="738"/>
      <c r="AH5" s="738"/>
      <c r="AI5" s="738"/>
      <c r="AJ5" s="749"/>
      <c r="AK5" s="738" t="s">
        <v>357</v>
      </c>
      <c r="AL5" s="738"/>
      <c r="AM5" s="738"/>
      <c r="AN5" s="738"/>
      <c r="AO5" s="739"/>
      <c r="AP5" s="737" t="s">
        <v>358</v>
      </c>
      <c r="AQ5" s="738"/>
      <c r="AR5" s="738"/>
      <c r="AS5" s="738"/>
      <c r="AT5" s="739"/>
      <c r="AU5" s="737" t="s">
        <v>359</v>
      </c>
      <c r="AV5" s="738"/>
      <c r="AW5" s="738"/>
      <c r="AX5" s="738"/>
      <c r="AY5" s="749"/>
      <c r="AZ5" s="209"/>
      <c r="BA5" s="209"/>
      <c r="BB5" s="209"/>
      <c r="BC5" s="209"/>
      <c r="BD5" s="209"/>
      <c r="BE5" s="210"/>
      <c r="BF5" s="210"/>
      <c r="BG5" s="210"/>
      <c r="BH5" s="210"/>
      <c r="BI5" s="210"/>
      <c r="BJ5" s="210"/>
      <c r="BK5" s="210"/>
      <c r="BL5" s="210"/>
      <c r="BM5" s="210"/>
      <c r="BN5" s="210"/>
      <c r="BO5" s="210"/>
      <c r="BP5" s="210"/>
      <c r="BQ5" s="760" t="s">
        <v>360</v>
      </c>
      <c r="BR5" s="761"/>
      <c r="BS5" s="761"/>
      <c r="BT5" s="761"/>
      <c r="BU5" s="761"/>
      <c r="BV5" s="761"/>
      <c r="BW5" s="761"/>
      <c r="BX5" s="761"/>
      <c r="BY5" s="761"/>
      <c r="BZ5" s="761"/>
      <c r="CA5" s="761"/>
      <c r="CB5" s="761"/>
      <c r="CC5" s="761"/>
      <c r="CD5" s="761"/>
      <c r="CE5" s="761"/>
      <c r="CF5" s="761"/>
      <c r="CG5" s="762"/>
      <c r="CH5" s="737" t="s">
        <v>361</v>
      </c>
      <c r="CI5" s="738"/>
      <c r="CJ5" s="738"/>
      <c r="CK5" s="738"/>
      <c r="CL5" s="739"/>
      <c r="CM5" s="737" t="s">
        <v>362</v>
      </c>
      <c r="CN5" s="738"/>
      <c r="CO5" s="738"/>
      <c r="CP5" s="738"/>
      <c r="CQ5" s="739"/>
      <c r="CR5" s="737" t="s">
        <v>363</v>
      </c>
      <c r="CS5" s="738"/>
      <c r="CT5" s="738"/>
      <c r="CU5" s="738"/>
      <c r="CV5" s="739"/>
      <c r="CW5" s="737" t="s">
        <v>364</v>
      </c>
      <c r="CX5" s="738"/>
      <c r="CY5" s="738"/>
      <c r="CZ5" s="738"/>
      <c r="DA5" s="739"/>
      <c r="DB5" s="737" t="s">
        <v>365</v>
      </c>
      <c r="DC5" s="738"/>
      <c r="DD5" s="738"/>
      <c r="DE5" s="738"/>
      <c r="DF5" s="739"/>
      <c r="DG5" s="743" t="s">
        <v>366</v>
      </c>
      <c r="DH5" s="744"/>
      <c r="DI5" s="744"/>
      <c r="DJ5" s="744"/>
      <c r="DK5" s="745"/>
      <c r="DL5" s="743" t="s">
        <v>367</v>
      </c>
      <c r="DM5" s="744"/>
      <c r="DN5" s="744"/>
      <c r="DO5" s="744"/>
      <c r="DP5" s="745"/>
      <c r="DQ5" s="737" t="s">
        <v>368</v>
      </c>
      <c r="DR5" s="738"/>
      <c r="DS5" s="738"/>
      <c r="DT5" s="738"/>
      <c r="DU5" s="739"/>
      <c r="DV5" s="737" t="s">
        <v>359</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369</v>
      </c>
      <c r="C7" s="752"/>
      <c r="D7" s="752"/>
      <c r="E7" s="752"/>
      <c r="F7" s="752"/>
      <c r="G7" s="752"/>
      <c r="H7" s="752"/>
      <c r="I7" s="752"/>
      <c r="J7" s="752"/>
      <c r="K7" s="752"/>
      <c r="L7" s="752"/>
      <c r="M7" s="752"/>
      <c r="N7" s="752"/>
      <c r="O7" s="752"/>
      <c r="P7" s="753"/>
      <c r="Q7" s="754">
        <v>87148</v>
      </c>
      <c r="R7" s="755"/>
      <c r="S7" s="755"/>
      <c r="T7" s="755"/>
      <c r="U7" s="755"/>
      <c r="V7" s="755">
        <v>83163</v>
      </c>
      <c r="W7" s="755"/>
      <c r="X7" s="755"/>
      <c r="Y7" s="755"/>
      <c r="Z7" s="755"/>
      <c r="AA7" s="755">
        <v>3985</v>
      </c>
      <c r="AB7" s="755"/>
      <c r="AC7" s="755"/>
      <c r="AD7" s="755"/>
      <c r="AE7" s="756"/>
      <c r="AF7" s="757">
        <v>3196</v>
      </c>
      <c r="AG7" s="758"/>
      <c r="AH7" s="758"/>
      <c r="AI7" s="758"/>
      <c r="AJ7" s="759"/>
      <c r="AK7" s="794">
        <v>163</v>
      </c>
      <c r="AL7" s="795"/>
      <c r="AM7" s="795"/>
      <c r="AN7" s="795"/>
      <c r="AO7" s="795"/>
      <c r="AP7" s="795">
        <v>72949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541</v>
      </c>
      <c r="BT7" s="799"/>
      <c r="BU7" s="799"/>
      <c r="BV7" s="799"/>
      <c r="BW7" s="799"/>
      <c r="BX7" s="799"/>
      <c r="BY7" s="799"/>
      <c r="BZ7" s="799"/>
      <c r="CA7" s="799"/>
      <c r="CB7" s="799"/>
      <c r="CC7" s="799"/>
      <c r="CD7" s="799"/>
      <c r="CE7" s="799"/>
      <c r="CF7" s="799"/>
      <c r="CG7" s="800"/>
      <c r="CH7" s="791">
        <v>3</v>
      </c>
      <c r="CI7" s="792"/>
      <c r="CJ7" s="792"/>
      <c r="CK7" s="792"/>
      <c r="CL7" s="793"/>
      <c r="CM7" s="791">
        <v>102</v>
      </c>
      <c r="CN7" s="792"/>
      <c r="CO7" s="792"/>
      <c r="CP7" s="792"/>
      <c r="CQ7" s="793"/>
      <c r="CR7" s="791">
        <v>11</v>
      </c>
      <c r="CS7" s="792"/>
      <c r="CT7" s="792"/>
      <c r="CU7" s="792"/>
      <c r="CV7" s="793"/>
      <c r="CW7" s="791">
        <v>33</v>
      </c>
      <c r="CX7" s="792"/>
      <c r="CY7" s="792"/>
      <c r="CZ7" s="792"/>
      <c r="DA7" s="793"/>
      <c r="DB7" s="791" t="s">
        <v>550</v>
      </c>
      <c r="DC7" s="792"/>
      <c r="DD7" s="792"/>
      <c r="DE7" s="792"/>
      <c r="DF7" s="793"/>
      <c r="DG7" s="791" t="s">
        <v>550</v>
      </c>
      <c r="DH7" s="792"/>
      <c r="DI7" s="792"/>
      <c r="DJ7" s="792"/>
      <c r="DK7" s="793"/>
      <c r="DL7" s="791" t="s">
        <v>550</v>
      </c>
      <c r="DM7" s="792"/>
      <c r="DN7" s="792"/>
      <c r="DO7" s="792"/>
      <c r="DP7" s="793"/>
      <c r="DQ7" s="791" t="s">
        <v>550</v>
      </c>
      <c r="DR7" s="792"/>
      <c r="DS7" s="792"/>
      <c r="DT7" s="792"/>
      <c r="DU7" s="793"/>
      <c r="DV7" s="772"/>
      <c r="DW7" s="773"/>
      <c r="DX7" s="773"/>
      <c r="DY7" s="773"/>
      <c r="DZ7" s="774"/>
      <c r="EA7" s="207"/>
    </row>
    <row r="8" spans="1:131" s="208" customFormat="1" ht="26.25" customHeight="1">
      <c r="A8" s="214">
        <v>2</v>
      </c>
      <c r="B8" s="775" t="s">
        <v>370</v>
      </c>
      <c r="C8" s="776"/>
      <c r="D8" s="776"/>
      <c r="E8" s="776"/>
      <c r="F8" s="776"/>
      <c r="G8" s="776"/>
      <c r="H8" s="776"/>
      <c r="I8" s="776"/>
      <c r="J8" s="776"/>
      <c r="K8" s="776"/>
      <c r="L8" s="776"/>
      <c r="M8" s="776"/>
      <c r="N8" s="776"/>
      <c r="O8" s="776"/>
      <c r="P8" s="777"/>
      <c r="Q8" s="778">
        <v>33</v>
      </c>
      <c r="R8" s="779"/>
      <c r="S8" s="779"/>
      <c r="T8" s="779"/>
      <c r="U8" s="779"/>
      <c r="V8" s="779">
        <v>27</v>
      </c>
      <c r="W8" s="779"/>
      <c r="X8" s="779"/>
      <c r="Y8" s="779"/>
      <c r="Z8" s="779"/>
      <c r="AA8" s="779">
        <v>6</v>
      </c>
      <c r="AB8" s="779"/>
      <c r="AC8" s="779"/>
      <c r="AD8" s="779"/>
      <c r="AE8" s="780"/>
      <c r="AF8" s="781">
        <v>6</v>
      </c>
      <c r="AG8" s="782"/>
      <c r="AH8" s="782"/>
      <c r="AI8" s="782"/>
      <c r="AJ8" s="783"/>
      <c r="AK8" s="784" t="s">
        <v>550</v>
      </c>
      <c r="AL8" s="785"/>
      <c r="AM8" s="785"/>
      <c r="AN8" s="785"/>
      <c r="AO8" s="785"/>
      <c r="AP8" s="785">
        <v>14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542</v>
      </c>
      <c r="BT8" s="789"/>
      <c r="BU8" s="789"/>
      <c r="BV8" s="789"/>
      <c r="BW8" s="789"/>
      <c r="BX8" s="789"/>
      <c r="BY8" s="789"/>
      <c r="BZ8" s="789"/>
      <c r="CA8" s="789"/>
      <c r="CB8" s="789"/>
      <c r="CC8" s="789"/>
      <c r="CD8" s="789"/>
      <c r="CE8" s="789"/>
      <c r="CF8" s="789"/>
      <c r="CG8" s="790"/>
      <c r="CH8" s="801">
        <v>1</v>
      </c>
      <c r="CI8" s="802"/>
      <c r="CJ8" s="802"/>
      <c r="CK8" s="802"/>
      <c r="CL8" s="803"/>
      <c r="CM8" s="801">
        <v>146</v>
      </c>
      <c r="CN8" s="802"/>
      <c r="CO8" s="802"/>
      <c r="CP8" s="802"/>
      <c r="CQ8" s="803"/>
      <c r="CR8" s="801">
        <v>101</v>
      </c>
      <c r="CS8" s="802"/>
      <c r="CT8" s="802"/>
      <c r="CU8" s="802"/>
      <c r="CV8" s="803"/>
      <c r="CW8" s="801" t="s">
        <v>550</v>
      </c>
      <c r="CX8" s="802"/>
      <c r="CY8" s="802"/>
      <c r="CZ8" s="802"/>
      <c r="DA8" s="803"/>
      <c r="DB8" s="801" t="s">
        <v>550</v>
      </c>
      <c r="DC8" s="802"/>
      <c r="DD8" s="802"/>
      <c r="DE8" s="802"/>
      <c r="DF8" s="803"/>
      <c r="DG8" s="801" t="s">
        <v>550</v>
      </c>
      <c r="DH8" s="802"/>
      <c r="DI8" s="802"/>
      <c r="DJ8" s="802"/>
      <c r="DK8" s="803"/>
      <c r="DL8" s="801" t="s">
        <v>550</v>
      </c>
      <c r="DM8" s="802"/>
      <c r="DN8" s="802"/>
      <c r="DO8" s="802"/>
      <c r="DP8" s="803"/>
      <c r="DQ8" s="801" t="s">
        <v>550</v>
      </c>
      <c r="DR8" s="802"/>
      <c r="DS8" s="802"/>
      <c r="DT8" s="802"/>
      <c r="DU8" s="803"/>
      <c r="DV8" s="804"/>
      <c r="DW8" s="805"/>
      <c r="DX8" s="805"/>
      <c r="DY8" s="805"/>
      <c r="DZ8" s="806"/>
      <c r="EA8" s="207"/>
    </row>
    <row r="9" spans="1:131" s="208" customFormat="1" ht="26.25" customHeight="1">
      <c r="A9" s="214">
        <v>3</v>
      </c>
      <c r="B9" s="775" t="s">
        <v>371</v>
      </c>
      <c r="C9" s="776"/>
      <c r="D9" s="776"/>
      <c r="E9" s="776"/>
      <c r="F9" s="776"/>
      <c r="G9" s="776"/>
      <c r="H9" s="776"/>
      <c r="I9" s="776"/>
      <c r="J9" s="776"/>
      <c r="K9" s="776"/>
      <c r="L9" s="776"/>
      <c r="M9" s="776"/>
      <c r="N9" s="776"/>
      <c r="O9" s="776"/>
      <c r="P9" s="777"/>
      <c r="Q9" s="778">
        <v>81</v>
      </c>
      <c r="R9" s="779"/>
      <c r="S9" s="779"/>
      <c r="T9" s="779"/>
      <c r="U9" s="779"/>
      <c r="V9" s="779">
        <v>71</v>
      </c>
      <c r="W9" s="779"/>
      <c r="X9" s="779"/>
      <c r="Y9" s="779"/>
      <c r="Z9" s="779"/>
      <c r="AA9" s="779">
        <v>10</v>
      </c>
      <c r="AB9" s="779"/>
      <c r="AC9" s="779"/>
      <c r="AD9" s="779"/>
      <c r="AE9" s="780"/>
      <c r="AF9" s="781">
        <v>10</v>
      </c>
      <c r="AG9" s="782"/>
      <c r="AH9" s="782"/>
      <c r="AI9" s="782"/>
      <c r="AJ9" s="783"/>
      <c r="AK9" s="784" t="s">
        <v>550</v>
      </c>
      <c r="AL9" s="785"/>
      <c r="AM9" s="785"/>
      <c r="AN9" s="785"/>
      <c r="AO9" s="785"/>
      <c r="AP9" s="785">
        <v>37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543</v>
      </c>
      <c r="BT9" s="789"/>
      <c r="BU9" s="789"/>
      <c r="BV9" s="789"/>
      <c r="BW9" s="789"/>
      <c r="BX9" s="789"/>
      <c r="BY9" s="789"/>
      <c r="BZ9" s="789"/>
      <c r="CA9" s="789"/>
      <c r="CB9" s="789"/>
      <c r="CC9" s="789"/>
      <c r="CD9" s="789"/>
      <c r="CE9" s="789"/>
      <c r="CF9" s="789"/>
      <c r="CG9" s="790"/>
      <c r="CH9" s="801">
        <v>1</v>
      </c>
      <c r="CI9" s="802"/>
      <c r="CJ9" s="802"/>
      <c r="CK9" s="802"/>
      <c r="CL9" s="803"/>
      <c r="CM9" s="801">
        <v>119</v>
      </c>
      <c r="CN9" s="802"/>
      <c r="CO9" s="802"/>
      <c r="CP9" s="802"/>
      <c r="CQ9" s="803"/>
      <c r="CR9" s="801">
        <v>55</v>
      </c>
      <c r="CS9" s="802"/>
      <c r="CT9" s="802"/>
      <c r="CU9" s="802"/>
      <c r="CV9" s="803"/>
      <c r="CW9" s="801" t="s">
        <v>550</v>
      </c>
      <c r="CX9" s="802"/>
      <c r="CY9" s="802"/>
      <c r="CZ9" s="802"/>
      <c r="DA9" s="803"/>
      <c r="DB9" s="801" t="s">
        <v>550</v>
      </c>
      <c r="DC9" s="802"/>
      <c r="DD9" s="802"/>
      <c r="DE9" s="802"/>
      <c r="DF9" s="803"/>
      <c r="DG9" s="801" t="s">
        <v>550</v>
      </c>
      <c r="DH9" s="802"/>
      <c r="DI9" s="802"/>
      <c r="DJ9" s="802"/>
      <c r="DK9" s="803"/>
      <c r="DL9" s="801" t="s">
        <v>550</v>
      </c>
      <c r="DM9" s="802"/>
      <c r="DN9" s="802"/>
      <c r="DO9" s="802"/>
      <c r="DP9" s="803"/>
      <c r="DQ9" s="801" t="s">
        <v>550</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544</v>
      </c>
      <c r="BT10" s="789"/>
      <c r="BU10" s="789"/>
      <c r="BV10" s="789"/>
      <c r="BW10" s="789"/>
      <c r="BX10" s="789"/>
      <c r="BY10" s="789"/>
      <c r="BZ10" s="789"/>
      <c r="CA10" s="789"/>
      <c r="CB10" s="789"/>
      <c r="CC10" s="789"/>
      <c r="CD10" s="789"/>
      <c r="CE10" s="789"/>
      <c r="CF10" s="789"/>
      <c r="CG10" s="790"/>
      <c r="CH10" s="801">
        <v>2</v>
      </c>
      <c r="CI10" s="802"/>
      <c r="CJ10" s="802"/>
      <c r="CK10" s="802"/>
      <c r="CL10" s="803"/>
      <c r="CM10" s="801">
        <v>129</v>
      </c>
      <c r="CN10" s="802"/>
      <c r="CO10" s="802"/>
      <c r="CP10" s="802"/>
      <c r="CQ10" s="803"/>
      <c r="CR10" s="801">
        <v>31</v>
      </c>
      <c r="CS10" s="802"/>
      <c r="CT10" s="802"/>
      <c r="CU10" s="802"/>
      <c r="CV10" s="803"/>
      <c r="CW10" s="801" t="s">
        <v>550</v>
      </c>
      <c r="CX10" s="802"/>
      <c r="CY10" s="802"/>
      <c r="CZ10" s="802"/>
      <c r="DA10" s="803"/>
      <c r="DB10" s="801" t="s">
        <v>550</v>
      </c>
      <c r="DC10" s="802"/>
      <c r="DD10" s="802"/>
      <c r="DE10" s="802"/>
      <c r="DF10" s="803"/>
      <c r="DG10" s="801" t="s">
        <v>550</v>
      </c>
      <c r="DH10" s="802"/>
      <c r="DI10" s="802"/>
      <c r="DJ10" s="802"/>
      <c r="DK10" s="803"/>
      <c r="DL10" s="801" t="s">
        <v>550</v>
      </c>
      <c r="DM10" s="802"/>
      <c r="DN10" s="802"/>
      <c r="DO10" s="802"/>
      <c r="DP10" s="803"/>
      <c r="DQ10" s="801" t="s">
        <v>550</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545</v>
      </c>
      <c r="BT11" s="789"/>
      <c r="BU11" s="789"/>
      <c r="BV11" s="789"/>
      <c r="BW11" s="789"/>
      <c r="BX11" s="789"/>
      <c r="BY11" s="789"/>
      <c r="BZ11" s="789"/>
      <c r="CA11" s="789"/>
      <c r="CB11" s="789"/>
      <c r="CC11" s="789"/>
      <c r="CD11" s="789"/>
      <c r="CE11" s="789"/>
      <c r="CF11" s="789"/>
      <c r="CG11" s="790"/>
      <c r="CH11" s="801">
        <v>105</v>
      </c>
      <c r="CI11" s="802"/>
      <c r="CJ11" s="802"/>
      <c r="CK11" s="802"/>
      <c r="CL11" s="803"/>
      <c r="CM11" s="801">
        <v>693</v>
      </c>
      <c r="CN11" s="802"/>
      <c r="CO11" s="802"/>
      <c r="CP11" s="802"/>
      <c r="CQ11" s="803"/>
      <c r="CR11" s="801">
        <v>200</v>
      </c>
      <c r="CS11" s="802"/>
      <c r="CT11" s="802"/>
      <c r="CU11" s="802"/>
      <c r="CV11" s="803"/>
      <c r="CW11" s="801" t="s">
        <v>550</v>
      </c>
      <c r="CX11" s="802"/>
      <c r="CY11" s="802"/>
      <c r="CZ11" s="802"/>
      <c r="DA11" s="803"/>
      <c r="DB11" s="801">
        <v>97</v>
      </c>
      <c r="DC11" s="802"/>
      <c r="DD11" s="802"/>
      <c r="DE11" s="802"/>
      <c r="DF11" s="803"/>
      <c r="DG11" s="801" t="s">
        <v>550</v>
      </c>
      <c r="DH11" s="802"/>
      <c r="DI11" s="802"/>
      <c r="DJ11" s="802"/>
      <c r="DK11" s="803"/>
      <c r="DL11" s="801" t="s">
        <v>550</v>
      </c>
      <c r="DM11" s="802"/>
      <c r="DN11" s="802"/>
      <c r="DO11" s="802"/>
      <c r="DP11" s="803"/>
      <c r="DQ11" s="801" t="s">
        <v>550</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546</v>
      </c>
      <c r="BT12" s="789"/>
      <c r="BU12" s="789"/>
      <c r="BV12" s="789"/>
      <c r="BW12" s="789"/>
      <c r="BX12" s="789"/>
      <c r="BY12" s="789"/>
      <c r="BZ12" s="789"/>
      <c r="CA12" s="789"/>
      <c r="CB12" s="789"/>
      <c r="CC12" s="789"/>
      <c r="CD12" s="789"/>
      <c r="CE12" s="789"/>
      <c r="CF12" s="789"/>
      <c r="CG12" s="790"/>
      <c r="CH12" s="801">
        <v>-32</v>
      </c>
      <c r="CI12" s="802"/>
      <c r="CJ12" s="802"/>
      <c r="CK12" s="802"/>
      <c r="CL12" s="803"/>
      <c r="CM12" s="801">
        <v>180</v>
      </c>
      <c r="CN12" s="802"/>
      <c r="CO12" s="802"/>
      <c r="CP12" s="802"/>
      <c r="CQ12" s="803"/>
      <c r="CR12" s="801">
        <v>36</v>
      </c>
      <c r="CS12" s="802"/>
      <c r="CT12" s="802"/>
      <c r="CU12" s="802"/>
      <c r="CV12" s="803"/>
      <c r="CW12" s="801" t="s">
        <v>550</v>
      </c>
      <c r="CX12" s="802"/>
      <c r="CY12" s="802"/>
      <c r="CZ12" s="802"/>
      <c r="DA12" s="803"/>
      <c r="DB12" s="801" t="s">
        <v>550</v>
      </c>
      <c r="DC12" s="802"/>
      <c r="DD12" s="802"/>
      <c r="DE12" s="802"/>
      <c r="DF12" s="803"/>
      <c r="DG12" s="801" t="s">
        <v>550</v>
      </c>
      <c r="DH12" s="802"/>
      <c r="DI12" s="802"/>
      <c r="DJ12" s="802"/>
      <c r="DK12" s="803"/>
      <c r="DL12" s="801" t="s">
        <v>550</v>
      </c>
      <c r="DM12" s="802"/>
      <c r="DN12" s="802"/>
      <c r="DO12" s="802"/>
      <c r="DP12" s="803"/>
      <c r="DQ12" s="801" t="s">
        <v>550</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t="s">
        <v>551</v>
      </c>
      <c r="BS13" s="788" t="s">
        <v>547</v>
      </c>
      <c r="BT13" s="789"/>
      <c r="BU13" s="789"/>
      <c r="BV13" s="789"/>
      <c r="BW13" s="789"/>
      <c r="BX13" s="789"/>
      <c r="BY13" s="789"/>
      <c r="BZ13" s="789"/>
      <c r="CA13" s="789"/>
      <c r="CB13" s="789"/>
      <c r="CC13" s="789"/>
      <c r="CD13" s="789"/>
      <c r="CE13" s="789"/>
      <c r="CF13" s="789"/>
      <c r="CG13" s="790"/>
      <c r="CH13" s="801">
        <v>-402</v>
      </c>
      <c r="CI13" s="802"/>
      <c r="CJ13" s="802"/>
      <c r="CK13" s="802"/>
      <c r="CL13" s="803"/>
      <c r="CM13" s="801">
        <v>1539</v>
      </c>
      <c r="CN13" s="802"/>
      <c r="CO13" s="802"/>
      <c r="CP13" s="802"/>
      <c r="CQ13" s="803"/>
      <c r="CR13" s="801">
        <v>110</v>
      </c>
      <c r="CS13" s="802"/>
      <c r="CT13" s="802"/>
      <c r="CU13" s="802"/>
      <c r="CV13" s="803"/>
      <c r="CW13" s="801">
        <v>12</v>
      </c>
      <c r="CX13" s="802"/>
      <c r="CY13" s="802"/>
      <c r="CZ13" s="802"/>
      <c r="DA13" s="803"/>
      <c r="DB13" s="801" t="s">
        <v>550</v>
      </c>
      <c r="DC13" s="802"/>
      <c r="DD13" s="802"/>
      <c r="DE13" s="802"/>
      <c r="DF13" s="803"/>
      <c r="DG13" s="801">
        <v>576</v>
      </c>
      <c r="DH13" s="802"/>
      <c r="DI13" s="802"/>
      <c r="DJ13" s="802"/>
      <c r="DK13" s="803"/>
      <c r="DL13" s="801" t="s">
        <v>550</v>
      </c>
      <c r="DM13" s="802"/>
      <c r="DN13" s="802"/>
      <c r="DO13" s="802"/>
      <c r="DP13" s="803"/>
      <c r="DQ13" s="801" t="s">
        <v>550</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548</v>
      </c>
      <c r="BT14" s="789"/>
      <c r="BU14" s="789"/>
      <c r="BV14" s="789"/>
      <c r="BW14" s="789"/>
      <c r="BX14" s="789"/>
      <c r="BY14" s="789"/>
      <c r="BZ14" s="789"/>
      <c r="CA14" s="789"/>
      <c r="CB14" s="789"/>
      <c r="CC14" s="789"/>
      <c r="CD14" s="789"/>
      <c r="CE14" s="789"/>
      <c r="CF14" s="789"/>
      <c r="CG14" s="790"/>
      <c r="CH14" s="801">
        <v>25</v>
      </c>
      <c r="CI14" s="802"/>
      <c r="CJ14" s="802"/>
      <c r="CK14" s="802"/>
      <c r="CL14" s="803"/>
      <c r="CM14" s="801">
        <v>196</v>
      </c>
      <c r="CN14" s="802"/>
      <c r="CO14" s="802"/>
      <c r="CP14" s="802"/>
      <c r="CQ14" s="803"/>
      <c r="CR14" s="801">
        <v>2</v>
      </c>
      <c r="CS14" s="802"/>
      <c r="CT14" s="802"/>
      <c r="CU14" s="802"/>
      <c r="CV14" s="803"/>
      <c r="CW14" s="801">
        <v>59</v>
      </c>
      <c r="CX14" s="802"/>
      <c r="CY14" s="802"/>
      <c r="CZ14" s="802"/>
      <c r="DA14" s="803"/>
      <c r="DB14" s="801" t="s">
        <v>550</v>
      </c>
      <c r="DC14" s="802"/>
      <c r="DD14" s="802"/>
      <c r="DE14" s="802"/>
      <c r="DF14" s="803"/>
      <c r="DG14" s="801" t="s">
        <v>550</v>
      </c>
      <c r="DH14" s="802"/>
      <c r="DI14" s="802"/>
      <c r="DJ14" s="802"/>
      <c r="DK14" s="803"/>
      <c r="DL14" s="801" t="s">
        <v>550</v>
      </c>
      <c r="DM14" s="802"/>
      <c r="DN14" s="802"/>
      <c r="DO14" s="802"/>
      <c r="DP14" s="803"/>
      <c r="DQ14" s="801" t="s">
        <v>550</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549</v>
      </c>
      <c r="BT15" s="789"/>
      <c r="BU15" s="789"/>
      <c r="BV15" s="789"/>
      <c r="BW15" s="789"/>
      <c r="BX15" s="789"/>
      <c r="BY15" s="789"/>
      <c r="BZ15" s="789"/>
      <c r="CA15" s="789"/>
      <c r="CB15" s="789"/>
      <c r="CC15" s="789"/>
      <c r="CD15" s="789"/>
      <c r="CE15" s="789"/>
      <c r="CF15" s="789"/>
      <c r="CG15" s="790"/>
      <c r="CH15" s="801">
        <v>2</v>
      </c>
      <c r="CI15" s="802"/>
      <c r="CJ15" s="802"/>
      <c r="CK15" s="802"/>
      <c r="CL15" s="803"/>
      <c r="CM15" s="801">
        <v>13</v>
      </c>
      <c r="CN15" s="802"/>
      <c r="CO15" s="802"/>
      <c r="CP15" s="802"/>
      <c r="CQ15" s="803"/>
      <c r="CR15" s="801">
        <v>3</v>
      </c>
      <c r="CS15" s="802"/>
      <c r="CT15" s="802"/>
      <c r="CU15" s="802"/>
      <c r="CV15" s="803"/>
      <c r="CW15" s="801">
        <v>171</v>
      </c>
      <c r="CX15" s="802"/>
      <c r="CY15" s="802"/>
      <c r="CZ15" s="802"/>
      <c r="DA15" s="803"/>
      <c r="DB15" s="801" t="s">
        <v>550</v>
      </c>
      <c r="DC15" s="802"/>
      <c r="DD15" s="802"/>
      <c r="DE15" s="802"/>
      <c r="DF15" s="803"/>
      <c r="DG15" s="801" t="s">
        <v>550</v>
      </c>
      <c r="DH15" s="802"/>
      <c r="DI15" s="802"/>
      <c r="DJ15" s="802"/>
      <c r="DK15" s="803"/>
      <c r="DL15" s="801" t="s">
        <v>550</v>
      </c>
      <c r="DM15" s="802"/>
      <c r="DN15" s="802"/>
      <c r="DO15" s="802"/>
      <c r="DP15" s="803"/>
      <c r="DQ15" s="801" t="s">
        <v>550</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372</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373</v>
      </c>
      <c r="B23" s="810" t="s">
        <v>374</v>
      </c>
      <c r="C23" s="811"/>
      <c r="D23" s="811"/>
      <c r="E23" s="811"/>
      <c r="F23" s="811"/>
      <c r="G23" s="811"/>
      <c r="H23" s="811"/>
      <c r="I23" s="811"/>
      <c r="J23" s="811"/>
      <c r="K23" s="811"/>
      <c r="L23" s="811"/>
      <c r="M23" s="811"/>
      <c r="N23" s="811"/>
      <c r="O23" s="811"/>
      <c r="P23" s="812"/>
      <c r="Q23" s="813">
        <v>87197</v>
      </c>
      <c r="R23" s="814"/>
      <c r="S23" s="814"/>
      <c r="T23" s="814"/>
      <c r="U23" s="814"/>
      <c r="V23" s="814">
        <v>83196</v>
      </c>
      <c r="W23" s="814"/>
      <c r="X23" s="814"/>
      <c r="Y23" s="814"/>
      <c r="Z23" s="814"/>
      <c r="AA23" s="814">
        <v>4001</v>
      </c>
      <c r="AB23" s="814"/>
      <c r="AC23" s="814"/>
      <c r="AD23" s="814"/>
      <c r="AE23" s="815"/>
      <c r="AF23" s="816">
        <v>3212</v>
      </c>
      <c r="AG23" s="814"/>
      <c r="AH23" s="814"/>
      <c r="AI23" s="814"/>
      <c r="AJ23" s="817"/>
      <c r="AK23" s="818"/>
      <c r="AL23" s="819"/>
      <c r="AM23" s="819"/>
      <c r="AN23" s="819"/>
      <c r="AO23" s="819"/>
      <c r="AP23" s="814">
        <v>73000</v>
      </c>
      <c r="AQ23" s="814"/>
      <c r="AR23" s="814"/>
      <c r="AS23" s="814"/>
      <c r="AT23" s="814"/>
      <c r="AU23" s="820"/>
      <c r="AV23" s="820"/>
      <c r="AW23" s="820"/>
      <c r="AX23" s="820"/>
      <c r="AY23" s="821"/>
      <c r="AZ23" s="829" t="s">
        <v>224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375</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376</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352</v>
      </c>
      <c r="B26" s="761"/>
      <c r="C26" s="761"/>
      <c r="D26" s="761"/>
      <c r="E26" s="761"/>
      <c r="F26" s="761"/>
      <c r="G26" s="761"/>
      <c r="H26" s="761"/>
      <c r="I26" s="761"/>
      <c r="J26" s="761"/>
      <c r="K26" s="761"/>
      <c r="L26" s="761"/>
      <c r="M26" s="761"/>
      <c r="N26" s="761"/>
      <c r="O26" s="761"/>
      <c r="P26" s="762"/>
      <c r="Q26" s="737" t="s">
        <v>377</v>
      </c>
      <c r="R26" s="738"/>
      <c r="S26" s="738"/>
      <c r="T26" s="738"/>
      <c r="U26" s="739"/>
      <c r="V26" s="737" t="s">
        <v>378</v>
      </c>
      <c r="W26" s="738"/>
      <c r="X26" s="738"/>
      <c r="Y26" s="738"/>
      <c r="Z26" s="739"/>
      <c r="AA26" s="737" t="s">
        <v>379</v>
      </c>
      <c r="AB26" s="738"/>
      <c r="AC26" s="738"/>
      <c r="AD26" s="738"/>
      <c r="AE26" s="738"/>
      <c r="AF26" s="832" t="s">
        <v>380</v>
      </c>
      <c r="AG26" s="833"/>
      <c r="AH26" s="833"/>
      <c r="AI26" s="833"/>
      <c r="AJ26" s="834"/>
      <c r="AK26" s="738" t="s">
        <v>381</v>
      </c>
      <c r="AL26" s="738"/>
      <c r="AM26" s="738"/>
      <c r="AN26" s="738"/>
      <c r="AO26" s="739"/>
      <c r="AP26" s="737" t="s">
        <v>382</v>
      </c>
      <c r="AQ26" s="738"/>
      <c r="AR26" s="738"/>
      <c r="AS26" s="738"/>
      <c r="AT26" s="739"/>
      <c r="AU26" s="737" t="s">
        <v>383</v>
      </c>
      <c r="AV26" s="738"/>
      <c r="AW26" s="738"/>
      <c r="AX26" s="738"/>
      <c r="AY26" s="739"/>
      <c r="AZ26" s="737" t="s">
        <v>384</v>
      </c>
      <c r="BA26" s="738"/>
      <c r="BB26" s="738"/>
      <c r="BC26" s="738"/>
      <c r="BD26" s="739"/>
      <c r="BE26" s="737" t="s">
        <v>359</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385</v>
      </c>
      <c r="C28" s="752"/>
      <c r="D28" s="752"/>
      <c r="E28" s="752"/>
      <c r="F28" s="752"/>
      <c r="G28" s="752"/>
      <c r="H28" s="752"/>
      <c r="I28" s="752"/>
      <c r="J28" s="752"/>
      <c r="K28" s="752"/>
      <c r="L28" s="752"/>
      <c r="M28" s="752"/>
      <c r="N28" s="752"/>
      <c r="O28" s="752"/>
      <c r="P28" s="753"/>
      <c r="Q28" s="842">
        <v>25663</v>
      </c>
      <c r="R28" s="843"/>
      <c r="S28" s="843"/>
      <c r="T28" s="843"/>
      <c r="U28" s="843"/>
      <c r="V28" s="843">
        <v>25661</v>
      </c>
      <c r="W28" s="843"/>
      <c r="X28" s="843"/>
      <c r="Y28" s="843"/>
      <c r="Z28" s="843"/>
      <c r="AA28" s="843">
        <v>3</v>
      </c>
      <c r="AB28" s="843"/>
      <c r="AC28" s="843"/>
      <c r="AD28" s="843"/>
      <c r="AE28" s="844"/>
      <c r="AF28" s="845">
        <v>3</v>
      </c>
      <c r="AG28" s="843"/>
      <c r="AH28" s="843"/>
      <c r="AI28" s="843"/>
      <c r="AJ28" s="846"/>
      <c r="AK28" s="847">
        <v>2086</v>
      </c>
      <c r="AL28" s="838"/>
      <c r="AM28" s="838"/>
      <c r="AN28" s="838"/>
      <c r="AO28" s="838"/>
      <c r="AP28" s="838" t="s">
        <v>550</v>
      </c>
      <c r="AQ28" s="838"/>
      <c r="AR28" s="838"/>
      <c r="AS28" s="838"/>
      <c r="AT28" s="838"/>
      <c r="AU28" s="838" t="s">
        <v>550</v>
      </c>
      <c r="AV28" s="838"/>
      <c r="AW28" s="838"/>
      <c r="AX28" s="838"/>
      <c r="AY28" s="838"/>
      <c r="AZ28" s="839" t="s">
        <v>550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386</v>
      </c>
      <c r="C29" s="776"/>
      <c r="D29" s="776"/>
      <c r="E29" s="776"/>
      <c r="F29" s="776"/>
      <c r="G29" s="776"/>
      <c r="H29" s="776"/>
      <c r="I29" s="776"/>
      <c r="J29" s="776"/>
      <c r="K29" s="776"/>
      <c r="L29" s="776"/>
      <c r="M29" s="776"/>
      <c r="N29" s="776"/>
      <c r="O29" s="776"/>
      <c r="P29" s="777"/>
      <c r="Q29" s="778">
        <v>1991</v>
      </c>
      <c r="R29" s="779"/>
      <c r="S29" s="779"/>
      <c r="T29" s="779"/>
      <c r="U29" s="779"/>
      <c r="V29" s="779">
        <v>1986</v>
      </c>
      <c r="W29" s="779"/>
      <c r="X29" s="779"/>
      <c r="Y29" s="779"/>
      <c r="Z29" s="779"/>
      <c r="AA29" s="779">
        <v>5</v>
      </c>
      <c r="AB29" s="779"/>
      <c r="AC29" s="779"/>
      <c r="AD29" s="779"/>
      <c r="AE29" s="780"/>
      <c r="AF29" s="781">
        <v>5</v>
      </c>
      <c r="AG29" s="782"/>
      <c r="AH29" s="782"/>
      <c r="AI29" s="782"/>
      <c r="AJ29" s="783"/>
      <c r="AK29" s="850">
        <v>435</v>
      </c>
      <c r="AL29" s="851"/>
      <c r="AM29" s="851"/>
      <c r="AN29" s="851"/>
      <c r="AO29" s="851"/>
      <c r="AP29" s="851" t="s">
        <v>550</v>
      </c>
      <c r="AQ29" s="851"/>
      <c r="AR29" s="851"/>
      <c r="AS29" s="851"/>
      <c r="AT29" s="851"/>
      <c r="AU29" s="851" t="s">
        <v>550</v>
      </c>
      <c r="AV29" s="851"/>
      <c r="AW29" s="851"/>
      <c r="AX29" s="851"/>
      <c r="AY29" s="851"/>
      <c r="AZ29" s="852" t="s">
        <v>550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387</v>
      </c>
      <c r="C30" s="776"/>
      <c r="D30" s="776"/>
      <c r="E30" s="776"/>
      <c r="F30" s="776"/>
      <c r="G30" s="776"/>
      <c r="H30" s="776"/>
      <c r="I30" s="776"/>
      <c r="J30" s="776"/>
      <c r="K30" s="776"/>
      <c r="L30" s="776"/>
      <c r="M30" s="776"/>
      <c r="N30" s="776"/>
      <c r="O30" s="776"/>
      <c r="P30" s="777"/>
      <c r="Q30" s="778">
        <v>14768</v>
      </c>
      <c r="R30" s="779"/>
      <c r="S30" s="779"/>
      <c r="T30" s="779"/>
      <c r="U30" s="779"/>
      <c r="V30" s="779">
        <v>14380</v>
      </c>
      <c r="W30" s="779"/>
      <c r="X30" s="779"/>
      <c r="Y30" s="779"/>
      <c r="Z30" s="779"/>
      <c r="AA30" s="779">
        <v>388</v>
      </c>
      <c r="AB30" s="779"/>
      <c r="AC30" s="779"/>
      <c r="AD30" s="779"/>
      <c r="AE30" s="780"/>
      <c r="AF30" s="781">
        <v>385</v>
      </c>
      <c r="AG30" s="782"/>
      <c r="AH30" s="782"/>
      <c r="AI30" s="782"/>
      <c r="AJ30" s="783"/>
      <c r="AK30" s="850">
        <v>2057</v>
      </c>
      <c r="AL30" s="851"/>
      <c r="AM30" s="851"/>
      <c r="AN30" s="851"/>
      <c r="AO30" s="851"/>
      <c r="AP30" s="851" t="s">
        <v>550</v>
      </c>
      <c r="AQ30" s="851"/>
      <c r="AR30" s="851"/>
      <c r="AS30" s="851"/>
      <c r="AT30" s="851"/>
      <c r="AU30" s="851" t="s">
        <v>550</v>
      </c>
      <c r="AV30" s="851"/>
      <c r="AW30" s="851"/>
      <c r="AX30" s="851"/>
      <c r="AY30" s="851"/>
      <c r="AZ30" s="852" t="s">
        <v>550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388</v>
      </c>
      <c r="C31" s="776"/>
      <c r="D31" s="776"/>
      <c r="E31" s="776"/>
      <c r="F31" s="776"/>
      <c r="G31" s="776"/>
      <c r="H31" s="776"/>
      <c r="I31" s="776"/>
      <c r="J31" s="776"/>
      <c r="K31" s="776"/>
      <c r="L31" s="776"/>
      <c r="M31" s="776"/>
      <c r="N31" s="776"/>
      <c r="O31" s="776"/>
      <c r="P31" s="777"/>
      <c r="Q31" s="778">
        <v>3696</v>
      </c>
      <c r="R31" s="779"/>
      <c r="S31" s="779"/>
      <c r="T31" s="779"/>
      <c r="U31" s="779"/>
      <c r="V31" s="779">
        <v>3727</v>
      </c>
      <c r="W31" s="779"/>
      <c r="X31" s="779"/>
      <c r="Y31" s="779"/>
      <c r="Z31" s="779"/>
      <c r="AA31" s="779">
        <v>-31</v>
      </c>
      <c r="AB31" s="779"/>
      <c r="AC31" s="779"/>
      <c r="AD31" s="779"/>
      <c r="AE31" s="780"/>
      <c r="AF31" s="781">
        <v>842</v>
      </c>
      <c r="AG31" s="782"/>
      <c r="AH31" s="782"/>
      <c r="AI31" s="782"/>
      <c r="AJ31" s="783"/>
      <c r="AK31" s="850">
        <v>2399</v>
      </c>
      <c r="AL31" s="851"/>
      <c r="AM31" s="851"/>
      <c r="AN31" s="851"/>
      <c r="AO31" s="851"/>
      <c r="AP31" s="851">
        <v>28115</v>
      </c>
      <c r="AQ31" s="851"/>
      <c r="AR31" s="851"/>
      <c r="AS31" s="851"/>
      <c r="AT31" s="851"/>
      <c r="AU31" s="851">
        <v>26191</v>
      </c>
      <c r="AV31" s="851"/>
      <c r="AW31" s="851"/>
      <c r="AX31" s="851"/>
      <c r="AY31" s="851"/>
      <c r="AZ31" s="852" t="s">
        <v>550</v>
      </c>
      <c r="BA31" s="852"/>
      <c r="BB31" s="852"/>
      <c r="BC31" s="852"/>
      <c r="BD31" s="852"/>
      <c r="BE31" s="848" t="s">
        <v>389</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390</v>
      </c>
      <c r="C32" s="776"/>
      <c r="D32" s="776"/>
      <c r="E32" s="776"/>
      <c r="F32" s="776"/>
      <c r="G32" s="776"/>
      <c r="H32" s="776"/>
      <c r="I32" s="776"/>
      <c r="J32" s="776"/>
      <c r="K32" s="776"/>
      <c r="L32" s="776"/>
      <c r="M32" s="776"/>
      <c r="N32" s="776"/>
      <c r="O32" s="776"/>
      <c r="P32" s="777"/>
      <c r="Q32" s="778">
        <v>314</v>
      </c>
      <c r="R32" s="779"/>
      <c r="S32" s="779"/>
      <c r="T32" s="779"/>
      <c r="U32" s="779"/>
      <c r="V32" s="779">
        <v>292</v>
      </c>
      <c r="W32" s="779"/>
      <c r="X32" s="779"/>
      <c r="Y32" s="779"/>
      <c r="Z32" s="779"/>
      <c r="AA32" s="779">
        <v>22</v>
      </c>
      <c r="AB32" s="779"/>
      <c r="AC32" s="779"/>
      <c r="AD32" s="779"/>
      <c r="AE32" s="780"/>
      <c r="AF32" s="781">
        <v>22</v>
      </c>
      <c r="AG32" s="782"/>
      <c r="AH32" s="782"/>
      <c r="AI32" s="782"/>
      <c r="AJ32" s="783"/>
      <c r="AK32" s="850" t="s">
        <v>550</v>
      </c>
      <c r="AL32" s="851"/>
      <c r="AM32" s="851"/>
      <c r="AN32" s="851"/>
      <c r="AO32" s="851"/>
      <c r="AP32" s="851" t="s">
        <v>550</v>
      </c>
      <c r="AQ32" s="851"/>
      <c r="AR32" s="851"/>
      <c r="AS32" s="851"/>
      <c r="AT32" s="851"/>
      <c r="AU32" s="851" t="s">
        <v>550</v>
      </c>
      <c r="AV32" s="851"/>
      <c r="AW32" s="851"/>
      <c r="AX32" s="851"/>
      <c r="AY32" s="851"/>
      <c r="AZ32" s="852" t="s">
        <v>550</v>
      </c>
      <c r="BA32" s="852"/>
      <c r="BB32" s="852"/>
      <c r="BC32" s="852"/>
      <c r="BD32" s="852"/>
      <c r="BE32" s="848" t="s">
        <v>391</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373</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1257</v>
      </c>
      <c r="AG63" s="862"/>
      <c r="AH63" s="862"/>
      <c r="AI63" s="862"/>
      <c r="AJ63" s="863"/>
      <c r="AK63" s="864"/>
      <c r="AL63" s="859"/>
      <c r="AM63" s="859"/>
      <c r="AN63" s="859"/>
      <c r="AO63" s="859"/>
      <c r="AP63" s="862">
        <v>28115</v>
      </c>
      <c r="AQ63" s="862"/>
      <c r="AR63" s="862"/>
      <c r="AS63" s="862"/>
      <c r="AT63" s="862"/>
      <c r="AU63" s="862">
        <v>26191</v>
      </c>
      <c r="AV63" s="862"/>
      <c r="AW63" s="862"/>
      <c r="AX63" s="862"/>
      <c r="AY63" s="862"/>
      <c r="AZ63" s="866"/>
      <c r="BA63" s="866"/>
      <c r="BB63" s="866"/>
      <c r="BC63" s="866"/>
      <c r="BD63" s="866"/>
      <c r="BE63" s="867"/>
      <c r="BF63" s="867"/>
      <c r="BG63" s="867"/>
      <c r="BH63" s="867"/>
      <c r="BI63" s="868"/>
      <c r="BJ63" s="869" t="s">
        <v>224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377</v>
      </c>
      <c r="R66" s="738"/>
      <c r="S66" s="738"/>
      <c r="T66" s="738"/>
      <c r="U66" s="739"/>
      <c r="V66" s="737" t="s">
        <v>378</v>
      </c>
      <c r="W66" s="738"/>
      <c r="X66" s="738"/>
      <c r="Y66" s="738"/>
      <c r="Z66" s="739"/>
      <c r="AA66" s="737" t="s">
        <v>379</v>
      </c>
      <c r="AB66" s="738"/>
      <c r="AC66" s="738"/>
      <c r="AD66" s="738"/>
      <c r="AE66" s="739"/>
      <c r="AF66" s="872" t="s">
        <v>380</v>
      </c>
      <c r="AG66" s="833"/>
      <c r="AH66" s="833"/>
      <c r="AI66" s="833"/>
      <c r="AJ66" s="873"/>
      <c r="AK66" s="737" t="s">
        <v>381</v>
      </c>
      <c r="AL66" s="761"/>
      <c r="AM66" s="761"/>
      <c r="AN66" s="761"/>
      <c r="AO66" s="762"/>
      <c r="AP66" s="737" t="s">
        <v>382</v>
      </c>
      <c r="AQ66" s="738"/>
      <c r="AR66" s="738"/>
      <c r="AS66" s="738"/>
      <c r="AT66" s="739"/>
      <c r="AU66" s="737" t="s">
        <v>396</v>
      </c>
      <c r="AV66" s="738"/>
      <c r="AW66" s="738"/>
      <c r="AX66" s="738"/>
      <c r="AY66" s="739"/>
      <c r="AZ66" s="737" t="s">
        <v>359</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552</v>
      </c>
      <c r="C68" s="890"/>
      <c r="D68" s="890"/>
      <c r="E68" s="890"/>
      <c r="F68" s="890"/>
      <c r="G68" s="890"/>
      <c r="H68" s="890"/>
      <c r="I68" s="890"/>
      <c r="J68" s="890"/>
      <c r="K68" s="890"/>
      <c r="L68" s="890"/>
      <c r="M68" s="890"/>
      <c r="N68" s="890"/>
      <c r="O68" s="890"/>
      <c r="P68" s="891"/>
      <c r="Q68" s="892">
        <v>929</v>
      </c>
      <c r="R68" s="886"/>
      <c r="S68" s="886"/>
      <c r="T68" s="886"/>
      <c r="U68" s="886"/>
      <c r="V68" s="886">
        <v>882</v>
      </c>
      <c r="W68" s="886"/>
      <c r="X68" s="886"/>
      <c r="Y68" s="886"/>
      <c r="Z68" s="886"/>
      <c r="AA68" s="886">
        <v>47</v>
      </c>
      <c r="AB68" s="886"/>
      <c r="AC68" s="886"/>
      <c r="AD68" s="886"/>
      <c r="AE68" s="886"/>
      <c r="AF68" s="886">
        <v>47</v>
      </c>
      <c r="AG68" s="886"/>
      <c r="AH68" s="886"/>
      <c r="AI68" s="886"/>
      <c r="AJ68" s="886"/>
      <c r="AK68" s="886">
        <v>40</v>
      </c>
      <c r="AL68" s="886"/>
      <c r="AM68" s="886"/>
      <c r="AN68" s="886"/>
      <c r="AO68" s="886"/>
      <c r="AP68" s="886">
        <v>307</v>
      </c>
      <c r="AQ68" s="886"/>
      <c r="AR68" s="886"/>
      <c r="AS68" s="886"/>
      <c r="AT68" s="886"/>
      <c r="AU68" s="886">
        <v>225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553</v>
      </c>
      <c r="C69" s="894"/>
      <c r="D69" s="894"/>
      <c r="E69" s="894"/>
      <c r="F69" s="894"/>
      <c r="G69" s="894"/>
      <c r="H69" s="894"/>
      <c r="I69" s="894"/>
      <c r="J69" s="894"/>
      <c r="K69" s="894"/>
      <c r="L69" s="894"/>
      <c r="M69" s="894"/>
      <c r="N69" s="894"/>
      <c r="O69" s="894"/>
      <c r="P69" s="895"/>
      <c r="Q69" s="896">
        <v>7053</v>
      </c>
      <c r="R69" s="851"/>
      <c r="S69" s="851"/>
      <c r="T69" s="851"/>
      <c r="U69" s="851"/>
      <c r="V69" s="851">
        <v>6489</v>
      </c>
      <c r="W69" s="851"/>
      <c r="X69" s="851"/>
      <c r="Y69" s="851"/>
      <c r="Z69" s="851"/>
      <c r="AA69" s="851">
        <v>565</v>
      </c>
      <c r="AB69" s="851"/>
      <c r="AC69" s="851"/>
      <c r="AD69" s="851"/>
      <c r="AE69" s="851"/>
      <c r="AF69" s="851">
        <v>565</v>
      </c>
      <c r="AG69" s="851"/>
      <c r="AH69" s="851"/>
      <c r="AI69" s="851"/>
      <c r="AJ69" s="851"/>
      <c r="AK69" s="851">
        <v>305</v>
      </c>
      <c r="AL69" s="851"/>
      <c r="AM69" s="851"/>
      <c r="AN69" s="851"/>
      <c r="AO69" s="851"/>
      <c r="AP69" s="851" t="s">
        <v>550</v>
      </c>
      <c r="AQ69" s="851"/>
      <c r="AR69" s="851"/>
      <c r="AS69" s="851"/>
      <c r="AT69" s="851"/>
      <c r="AU69" s="851" t="s">
        <v>550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554</v>
      </c>
      <c r="C70" s="894"/>
      <c r="D70" s="894"/>
      <c r="E70" s="894"/>
      <c r="F70" s="894"/>
      <c r="G70" s="894"/>
      <c r="H70" s="894"/>
      <c r="I70" s="894"/>
      <c r="J70" s="894"/>
      <c r="K70" s="894"/>
      <c r="L70" s="894"/>
      <c r="M70" s="894"/>
      <c r="N70" s="894"/>
      <c r="O70" s="894"/>
      <c r="P70" s="895"/>
      <c r="Q70" s="896">
        <v>165</v>
      </c>
      <c r="R70" s="851"/>
      <c r="S70" s="851"/>
      <c r="T70" s="851"/>
      <c r="U70" s="851"/>
      <c r="V70" s="851">
        <v>127</v>
      </c>
      <c r="W70" s="851"/>
      <c r="X70" s="851"/>
      <c r="Y70" s="851"/>
      <c r="Z70" s="851"/>
      <c r="AA70" s="851">
        <v>38</v>
      </c>
      <c r="AB70" s="851"/>
      <c r="AC70" s="851"/>
      <c r="AD70" s="851"/>
      <c r="AE70" s="851"/>
      <c r="AF70" s="851">
        <v>38</v>
      </c>
      <c r="AG70" s="851"/>
      <c r="AH70" s="851"/>
      <c r="AI70" s="851"/>
      <c r="AJ70" s="851"/>
      <c r="AK70" s="851">
        <v>13</v>
      </c>
      <c r="AL70" s="851"/>
      <c r="AM70" s="851"/>
      <c r="AN70" s="851"/>
      <c r="AO70" s="851"/>
      <c r="AP70" s="851" t="s">
        <v>550</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555</v>
      </c>
      <c r="C71" s="894"/>
      <c r="D71" s="894"/>
      <c r="E71" s="894"/>
      <c r="F71" s="894"/>
      <c r="G71" s="894"/>
      <c r="H71" s="894"/>
      <c r="I71" s="894"/>
      <c r="J71" s="894"/>
      <c r="K71" s="894"/>
      <c r="L71" s="894"/>
      <c r="M71" s="894"/>
      <c r="N71" s="894"/>
      <c r="O71" s="894"/>
      <c r="P71" s="895"/>
      <c r="Q71" s="896">
        <v>100</v>
      </c>
      <c r="R71" s="851"/>
      <c r="S71" s="851"/>
      <c r="T71" s="851"/>
      <c r="U71" s="851"/>
      <c r="V71" s="851">
        <v>89</v>
      </c>
      <c r="W71" s="851"/>
      <c r="X71" s="851"/>
      <c r="Y71" s="851"/>
      <c r="Z71" s="851"/>
      <c r="AA71" s="851">
        <v>10</v>
      </c>
      <c r="AB71" s="851"/>
      <c r="AC71" s="851"/>
      <c r="AD71" s="851"/>
      <c r="AE71" s="851"/>
      <c r="AF71" s="851">
        <v>10</v>
      </c>
      <c r="AG71" s="851"/>
      <c r="AH71" s="851"/>
      <c r="AI71" s="851"/>
      <c r="AJ71" s="851"/>
      <c r="AK71" s="851">
        <v>1</v>
      </c>
      <c r="AL71" s="851"/>
      <c r="AM71" s="851"/>
      <c r="AN71" s="851"/>
      <c r="AO71" s="851"/>
      <c r="AP71" s="851" t="s">
        <v>550</v>
      </c>
      <c r="AQ71" s="851"/>
      <c r="AR71" s="851"/>
      <c r="AS71" s="851"/>
      <c r="AT71" s="851"/>
      <c r="AU71" s="851" t="s">
        <v>550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556</v>
      </c>
      <c r="C72" s="894"/>
      <c r="D72" s="894"/>
      <c r="E72" s="894"/>
      <c r="F72" s="894"/>
      <c r="G72" s="894"/>
      <c r="H72" s="894"/>
      <c r="I72" s="894"/>
      <c r="J72" s="894"/>
      <c r="K72" s="894"/>
      <c r="L72" s="894"/>
      <c r="M72" s="894"/>
      <c r="N72" s="894"/>
      <c r="O72" s="894"/>
      <c r="P72" s="895"/>
      <c r="Q72" s="896">
        <v>227448</v>
      </c>
      <c r="R72" s="851"/>
      <c r="S72" s="851"/>
      <c r="T72" s="851"/>
      <c r="U72" s="851"/>
      <c r="V72" s="851">
        <v>221433</v>
      </c>
      <c r="W72" s="851"/>
      <c r="X72" s="851"/>
      <c r="Y72" s="851"/>
      <c r="Z72" s="851"/>
      <c r="AA72" s="851">
        <v>6016</v>
      </c>
      <c r="AB72" s="851"/>
      <c r="AC72" s="851"/>
      <c r="AD72" s="851"/>
      <c r="AE72" s="851"/>
      <c r="AF72" s="851">
        <v>6016</v>
      </c>
      <c r="AG72" s="851"/>
      <c r="AH72" s="851"/>
      <c r="AI72" s="851"/>
      <c r="AJ72" s="851"/>
      <c r="AK72" s="851">
        <v>1477</v>
      </c>
      <c r="AL72" s="851"/>
      <c r="AM72" s="851"/>
      <c r="AN72" s="851"/>
      <c r="AO72" s="851"/>
      <c r="AP72" s="851" t="s">
        <v>550</v>
      </c>
      <c r="AQ72" s="851"/>
      <c r="AR72" s="851"/>
      <c r="AS72" s="851"/>
      <c r="AT72" s="851"/>
      <c r="AU72" s="851" t="s">
        <v>550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557</v>
      </c>
      <c r="C73" s="894"/>
      <c r="D73" s="894"/>
      <c r="E73" s="894"/>
      <c r="F73" s="894"/>
      <c r="G73" s="894"/>
      <c r="H73" s="894"/>
      <c r="I73" s="894"/>
      <c r="J73" s="894"/>
      <c r="K73" s="894"/>
      <c r="L73" s="894"/>
      <c r="M73" s="894"/>
      <c r="N73" s="894"/>
      <c r="O73" s="894"/>
      <c r="P73" s="895"/>
      <c r="Q73" s="896">
        <v>9248</v>
      </c>
      <c r="R73" s="851"/>
      <c r="S73" s="851"/>
      <c r="T73" s="851"/>
      <c r="U73" s="851"/>
      <c r="V73" s="851">
        <v>8293</v>
      </c>
      <c r="W73" s="851"/>
      <c r="X73" s="851"/>
      <c r="Y73" s="851"/>
      <c r="Z73" s="851"/>
      <c r="AA73" s="851">
        <v>954</v>
      </c>
      <c r="AB73" s="851"/>
      <c r="AC73" s="851"/>
      <c r="AD73" s="851"/>
      <c r="AE73" s="851"/>
      <c r="AF73" s="851">
        <v>6202</v>
      </c>
      <c r="AG73" s="851"/>
      <c r="AH73" s="851"/>
      <c r="AI73" s="851"/>
      <c r="AJ73" s="851"/>
      <c r="AK73" s="851" t="s">
        <v>550</v>
      </c>
      <c r="AL73" s="851"/>
      <c r="AM73" s="851"/>
      <c r="AN73" s="851"/>
      <c r="AO73" s="851"/>
      <c r="AP73" s="851">
        <v>23616</v>
      </c>
      <c r="AQ73" s="851"/>
      <c r="AR73" s="851"/>
      <c r="AS73" s="851"/>
      <c r="AT73" s="851"/>
      <c r="AU73" s="851" t="s">
        <v>550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373</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12878</v>
      </c>
      <c r="AG88" s="862"/>
      <c r="AH88" s="862"/>
      <c r="AI88" s="862"/>
      <c r="AJ88" s="862"/>
      <c r="AK88" s="859"/>
      <c r="AL88" s="859"/>
      <c r="AM88" s="859"/>
      <c r="AN88" s="859"/>
      <c r="AO88" s="859"/>
      <c r="AP88" s="862">
        <v>23923</v>
      </c>
      <c r="AQ88" s="862"/>
      <c r="AR88" s="862"/>
      <c r="AS88" s="862"/>
      <c r="AT88" s="862"/>
      <c r="AU88" s="862">
        <v>225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549</v>
      </c>
      <c r="CS102" s="870"/>
      <c r="CT102" s="870"/>
      <c r="CU102" s="870"/>
      <c r="CV102" s="913"/>
      <c r="CW102" s="912">
        <v>275</v>
      </c>
      <c r="CX102" s="870"/>
      <c r="CY102" s="870"/>
      <c r="CZ102" s="870"/>
      <c r="DA102" s="913"/>
      <c r="DB102" s="912">
        <v>91</v>
      </c>
      <c r="DC102" s="870"/>
      <c r="DD102" s="870"/>
      <c r="DE102" s="870"/>
      <c r="DF102" s="913"/>
      <c r="DG102" s="912">
        <v>576</v>
      </c>
      <c r="DH102" s="870"/>
      <c r="DI102" s="870"/>
      <c r="DJ102" s="870"/>
      <c r="DK102" s="913"/>
      <c r="DL102" s="912" t="s">
        <v>550</v>
      </c>
      <c r="DM102" s="870"/>
      <c r="DN102" s="870"/>
      <c r="DO102" s="870"/>
      <c r="DP102" s="913"/>
      <c r="DQ102" s="912" t="s">
        <v>550</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290</v>
      </c>
      <c r="AG109" s="915"/>
      <c r="AH109" s="915"/>
      <c r="AI109" s="915"/>
      <c r="AJ109" s="916"/>
      <c r="AK109" s="914" t="s">
        <v>289</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290</v>
      </c>
      <c r="BW109" s="915"/>
      <c r="BX109" s="915"/>
      <c r="BY109" s="915"/>
      <c r="BZ109" s="916"/>
      <c r="CA109" s="914" t="s">
        <v>289</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290</v>
      </c>
      <c r="DM109" s="915"/>
      <c r="DN109" s="915"/>
      <c r="DO109" s="915"/>
      <c r="DP109" s="916"/>
      <c r="DQ109" s="914" t="s">
        <v>289</v>
      </c>
      <c r="DR109" s="915"/>
      <c r="DS109" s="915"/>
      <c r="DT109" s="915"/>
      <c r="DU109" s="916"/>
      <c r="DV109" s="914" t="s">
        <v>407</v>
      </c>
      <c r="DW109" s="915"/>
      <c r="DX109" s="915"/>
      <c r="DY109" s="915"/>
      <c r="DZ109" s="917"/>
    </row>
    <row r="110" spans="1:131" s="199" customFormat="1" ht="26.25" customHeight="1">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7640573</v>
      </c>
      <c r="AB110" s="922"/>
      <c r="AC110" s="922"/>
      <c r="AD110" s="922"/>
      <c r="AE110" s="923"/>
      <c r="AF110" s="924">
        <v>7044530</v>
      </c>
      <c r="AG110" s="922"/>
      <c r="AH110" s="922"/>
      <c r="AI110" s="922"/>
      <c r="AJ110" s="923"/>
      <c r="AK110" s="924">
        <v>7250447</v>
      </c>
      <c r="AL110" s="922"/>
      <c r="AM110" s="922"/>
      <c r="AN110" s="922"/>
      <c r="AO110" s="923"/>
      <c r="AP110" s="925">
        <v>17.399999999999999</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75484537</v>
      </c>
      <c r="BR110" s="957"/>
      <c r="BS110" s="957"/>
      <c r="BT110" s="957"/>
      <c r="BU110" s="957"/>
      <c r="BV110" s="957">
        <v>73249124</v>
      </c>
      <c r="BW110" s="957"/>
      <c r="BX110" s="957"/>
      <c r="BY110" s="957"/>
      <c r="BZ110" s="957"/>
      <c r="CA110" s="957">
        <v>72999851</v>
      </c>
      <c r="CB110" s="957"/>
      <c r="CC110" s="957"/>
      <c r="CD110" s="957"/>
      <c r="CE110" s="957"/>
      <c r="CF110" s="971">
        <v>175.6</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224</v>
      </c>
      <c r="DH110" s="957"/>
      <c r="DI110" s="957"/>
      <c r="DJ110" s="957"/>
      <c r="DK110" s="957"/>
      <c r="DL110" s="957" t="s">
        <v>224</v>
      </c>
      <c r="DM110" s="957"/>
      <c r="DN110" s="957"/>
      <c r="DO110" s="957"/>
      <c r="DP110" s="957"/>
      <c r="DQ110" s="957" t="s">
        <v>224</v>
      </c>
      <c r="DR110" s="957"/>
      <c r="DS110" s="957"/>
      <c r="DT110" s="957"/>
      <c r="DU110" s="957"/>
      <c r="DV110" s="958" t="s">
        <v>224</v>
      </c>
      <c r="DW110" s="958"/>
      <c r="DX110" s="958"/>
      <c r="DY110" s="958"/>
      <c r="DZ110" s="959"/>
    </row>
    <row r="111" spans="1:131" s="199"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224</v>
      </c>
      <c r="AB111" s="964"/>
      <c r="AC111" s="964"/>
      <c r="AD111" s="964"/>
      <c r="AE111" s="965"/>
      <c r="AF111" s="966">
        <v>36721</v>
      </c>
      <c r="AG111" s="964"/>
      <c r="AH111" s="964"/>
      <c r="AI111" s="964"/>
      <c r="AJ111" s="965"/>
      <c r="AK111" s="966">
        <v>67270</v>
      </c>
      <c r="AL111" s="964"/>
      <c r="AM111" s="964"/>
      <c r="AN111" s="964"/>
      <c r="AO111" s="965"/>
      <c r="AP111" s="967">
        <v>0.2</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411754</v>
      </c>
      <c r="BR111" s="950"/>
      <c r="BS111" s="950"/>
      <c r="BT111" s="950"/>
      <c r="BU111" s="950"/>
      <c r="BV111" s="950">
        <v>300069</v>
      </c>
      <c r="BW111" s="950"/>
      <c r="BX111" s="950"/>
      <c r="BY111" s="950"/>
      <c r="BZ111" s="950"/>
      <c r="CA111" s="950">
        <v>248920</v>
      </c>
      <c r="CB111" s="950"/>
      <c r="CC111" s="950"/>
      <c r="CD111" s="950"/>
      <c r="CE111" s="950"/>
      <c r="CF111" s="944">
        <v>0.6</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224</v>
      </c>
      <c r="DH111" s="950"/>
      <c r="DI111" s="950"/>
      <c r="DJ111" s="950"/>
      <c r="DK111" s="950"/>
      <c r="DL111" s="950" t="s">
        <v>224</v>
      </c>
      <c r="DM111" s="950"/>
      <c r="DN111" s="950"/>
      <c r="DO111" s="950"/>
      <c r="DP111" s="950"/>
      <c r="DQ111" s="950" t="s">
        <v>224</v>
      </c>
      <c r="DR111" s="950"/>
      <c r="DS111" s="950"/>
      <c r="DT111" s="950"/>
      <c r="DU111" s="950"/>
      <c r="DV111" s="951" t="s">
        <v>224</v>
      </c>
      <c r="DW111" s="951"/>
      <c r="DX111" s="951"/>
      <c r="DY111" s="951"/>
      <c r="DZ111" s="952"/>
    </row>
    <row r="112" spans="1:131"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204667</v>
      </c>
      <c r="AB112" s="989"/>
      <c r="AC112" s="989"/>
      <c r="AD112" s="989"/>
      <c r="AE112" s="990"/>
      <c r="AF112" s="991">
        <v>221333</v>
      </c>
      <c r="AG112" s="989"/>
      <c r="AH112" s="989"/>
      <c r="AI112" s="989"/>
      <c r="AJ112" s="990"/>
      <c r="AK112" s="991">
        <v>234667</v>
      </c>
      <c r="AL112" s="989"/>
      <c r="AM112" s="989"/>
      <c r="AN112" s="989"/>
      <c r="AO112" s="990"/>
      <c r="AP112" s="992">
        <v>0.6</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26204441</v>
      </c>
      <c r="BR112" s="950"/>
      <c r="BS112" s="950"/>
      <c r="BT112" s="950"/>
      <c r="BU112" s="950"/>
      <c r="BV112" s="950">
        <v>25384127</v>
      </c>
      <c r="BW112" s="950"/>
      <c r="BX112" s="950"/>
      <c r="BY112" s="950"/>
      <c r="BZ112" s="950"/>
      <c r="CA112" s="950">
        <v>26190622</v>
      </c>
      <c r="CB112" s="950"/>
      <c r="CC112" s="950"/>
      <c r="CD112" s="950"/>
      <c r="CE112" s="950"/>
      <c r="CF112" s="944">
        <v>63</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224</v>
      </c>
      <c r="DH112" s="950"/>
      <c r="DI112" s="950"/>
      <c r="DJ112" s="950"/>
      <c r="DK112" s="950"/>
      <c r="DL112" s="950" t="s">
        <v>224</v>
      </c>
      <c r="DM112" s="950"/>
      <c r="DN112" s="950"/>
      <c r="DO112" s="950"/>
      <c r="DP112" s="950"/>
      <c r="DQ112" s="950" t="s">
        <v>224</v>
      </c>
      <c r="DR112" s="950"/>
      <c r="DS112" s="950"/>
      <c r="DT112" s="950"/>
      <c r="DU112" s="950"/>
      <c r="DV112" s="951" t="s">
        <v>224</v>
      </c>
      <c r="DW112" s="951"/>
      <c r="DX112" s="951"/>
      <c r="DY112" s="951"/>
      <c r="DZ112" s="952"/>
    </row>
    <row r="113" spans="1:130" s="199"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2043813</v>
      </c>
      <c r="AB113" s="964"/>
      <c r="AC113" s="964"/>
      <c r="AD113" s="964"/>
      <c r="AE113" s="965"/>
      <c r="AF113" s="966">
        <v>2040084</v>
      </c>
      <c r="AG113" s="964"/>
      <c r="AH113" s="964"/>
      <c r="AI113" s="964"/>
      <c r="AJ113" s="965"/>
      <c r="AK113" s="966">
        <v>2007823</v>
      </c>
      <c r="AL113" s="964"/>
      <c r="AM113" s="964"/>
      <c r="AN113" s="964"/>
      <c r="AO113" s="965"/>
      <c r="AP113" s="967">
        <v>4.8</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443081</v>
      </c>
      <c r="BR113" s="950"/>
      <c r="BS113" s="950"/>
      <c r="BT113" s="950"/>
      <c r="BU113" s="950"/>
      <c r="BV113" s="950">
        <v>334658</v>
      </c>
      <c r="BW113" s="950"/>
      <c r="BX113" s="950"/>
      <c r="BY113" s="950"/>
      <c r="BZ113" s="950"/>
      <c r="CA113" s="950">
        <v>224685</v>
      </c>
      <c r="CB113" s="950"/>
      <c r="CC113" s="950"/>
      <c r="CD113" s="950"/>
      <c r="CE113" s="950"/>
      <c r="CF113" s="944">
        <v>0.5</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224</v>
      </c>
      <c r="DH113" s="989"/>
      <c r="DI113" s="989"/>
      <c r="DJ113" s="989"/>
      <c r="DK113" s="990"/>
      <c r="DL113" s="991" t="s">
        <v>224</v>
      </c>
      <c r="DM113" s="989"/>
      <c r="DN113" s="989"/>
      <c r="DO113" s="989"/>
      <c r="DP113" s="990"/>
      <c r="DQ113" s="991" t="s">
        <v>224</v>
      </c>
      <c r="DR113" s="989"/>
      <c r="DS113" s="989"/>
      <c r="DT113" s="989"/>
      <c r="DU113" s="990"/>
      <c r="DV113" s="992" t="s">
        <v>224</v>
      </c>
      <c r="DW113" s="993"/>
      <c r="DX113" s="993"/>
      <c r="DY113" s="993"/>
      <c r="DZ113" s="994"/>
    </row>
    <row r="114" spans="1:130" s="199"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114352</v>
      </c>
      <c r="AB114" s="989"/>
      <c r="AC114" s="989"/>
      <c r="AD114" s="989"/>
      <c r="AE114" s="990"/>
      <c r="AF114" s="991">
        <v>114352</v>
      </c>
      <c r="AG114" s="989"/>
      <c r="AH114" s="989"/>
      <c r="AI114" s="989"/>
      <c r="AJ114" s="990"/>
      <c r="AK114" s="991">
        <v>114352</v>
      </c>
      <c r="AL114" s="989"/>
      <c r="AM114" s="989"/>
      <c r="AN114" s="989"/>
      <c r="AO114" s="990"/>
      <c r="AP114" s="992">
        <v>0.3</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12798223</v>
      </c>
      <c r="BR114" s="950"/>
      <c r="BS114" s="950"/>
      <c r="BT114" s="950"/>
      <c r="BU114" s="950"/>
      <c r="BV114" s="950">
        <v>12039631</v>
      </c>
      <c r="BW114" s="950"/>
      <c r="BX114" s="950"/>
      <c r="BY114" s="950"/>
      <c r="BZ114" s="950"/>
      <c r="CA114" s="950">
        <v>12177954</v>
      </c>
      <c r="CB114" s="950"/>
      <c r="CC114" s="950"/>
      <c r="CD114" s="950"/>
      <c r="CE114" s="950"/>
      <c r="CF114" s="944">
        <v>29.3</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224</v>
      </c>
      <c r="DH114" s="989"/>
      <c r="DI114" s="989"/>
      <c r="DJ114" s="989"/>
      <c r="DK114" s="990"/>
      <c r="DL114" s="991" t="s">
        <v>224</v>
      </c>
      <c r="DM114" s="989"/>
      <c r="DN114" s="989"/>
      <c r="DO114" s="989"/>
      <c r="DP114" s="990"/>
      <c r="DQ114" s="991" t="s">
        <v>224</v>
      </c>
      <c r="DR114" s="989"/>
      <c r="DS114" s="989"/>
      <c r="DT114" s="989"/>
      <c r="DU114" s="990"/>
      <c r="DV114" s="992" t="s">
        <v>224</v>
      </c>
      <c r="DW114" s="993"/>
      <c r="DX114" s="993"/>
      <c r="DY114" s="993"/>
      <c r="DZ114" s="994"/>
    </row>
    <row r="115" spans="1:130" s="199"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63050</v>
      </c>
      <c r="AB115" s="964"/>
      <c r="AC115" s="964"/>
      <c r="AD115" s="964"/>
      <c r="AE115" s="965"/>
      <c r="AF115" s="966">
        <v>61837</v>
      </c>
      <c r="AG115" s="964"/>
      <c r="AH115" s="964"/>
      <c r="AI115" s="964"/>
      <c r="AJ115" s="965"/>
      <c r="AK115" s="966">
        <v>51359</v>
      </c>
      <c r="AL115" s="964"/>
      <c r="AM115" s="964"/>
      <c r="AN115" s="964"/>
      <c r="AO115" s="965"/>
      <c r="AP115" s="967">
        <v>0.1</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157598</v>
      </c>
      <c r="BR115" s="950"/>
      <c r="BS115" s="950"/>
      <c r="BT115" s="950"/>
      <c r="BU115" s="950"/>
      <c r="BV115" s="950">
        <v>173284</v>
      </c>
      <c r="BW115" s="950"/>
      <c r="BX115" s="950"/>
      <c r="BY115" s="950"/>
      <c r="BZ115" s="950"/>
      <c r="CA115" s="950">
        <v>105302</v>
      </c>
      <c r="CB115" s="950"/>
      <c r="CC115" s="950"/>
      <c r="CD115" s="950"/>
      <c r="CE115" s="950"/>
      <c r="CF115" s="944">
        <v>0.3</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50296</v>
      </c>
      <c r="DH115" s="989"/>
      <c r="DI115" s="989"/>
      <c r="DJ115" s="989"/>
      <c r="DK115" s="990"/>
      <c r="DL115" s="991">
        <v>1538</v>
      </c>
      <c r="DM115" s="989"/>
      <c r="DN115" s="989"/>
      <c r="DO115" s="989"/>
      <c r="DP115" s="990"/>
      <c r="DQ115" s="991">
        <v>5195</v>
      </c>
      <c r="DR115" s="989"/>
      <c r="DS115" s="989"/>
      <c r="DT115" s="989"/>
      <c r="DU115" s="990"/>
      <c r="DV115" s="992">
        <v>0</v>
      </c>
      <c r="DW115" s="993"/>
      <c r="DX115" s="993"/>
      <c r="DY115" s="993"/>
      <c r="DZ115" s="994"/>
    </row>
    <row r="116" spans="1:130" s="199" customFormat="1" ht="26.25" customHeight="1">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224</v>
      </c>
      <c r="AB116" s="989"/>
      <c r="AC116" s="989"/>
      <c r="AD116" s="989"/>
      <c r="AE116" s="990"/>
      <c r="AF116" s="991" t="s">
        <v>224</v>
      </c>
      <c r="AG116" s="989"/>
      <c r="AH116" s="989"/>
      <c r="AI116" s="989"/>
      <c r="AJ116" s="990"/>
      <c r="AK116" s="991">
        <v>106</v>
      </c>
      <c r="AL116" s="989"/>
      <c r="AM116" s="989"/>
      <c r="AN116" s="989"/>
      <c r="AO116" s="990"/>
      <c r="AP116" s="992">
        <v>0</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224</v>
      </c>
      <c r="BR116" s="950"/>
      <c r="BS116" s="950"/>
      <c r="BT116" s="950"/>
      <c r="BU116" s="950"/>
      <c r="BV116" s="950" t="s">
        <v>224</v>
      </c>
      <c r="BW116" s="950"/>
      <c r="BX116" s="950"/>
      <c r="BY116" s="950"/>
      <c r="BZ116" s="950"/>
      <c r="CA116" s="950" t="s">
        <v>224</v>
      </c>
      <c r="CB116" s="950"/>
      <c r="CC116" s="950"/>
      <c r="CD116" s="950"/>
      <c r="CE116" s="950"/>
      <c r="CF116" s="944" t="s">
        <v>224</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224</v>
      </c>
      <c r="DH116" s="989"/>
      <c r="DI116" s="989"/>
      <c r="DJ116" s="989"/>
      <c r="DK116" s="990"/>
      <c r="DL116" s="991" t="s">
        <v>224</v>
      </c>
      <c r="DM116" s="989"/>
      <c r="DN116" s="989"/>
      <c r="DO116" s="989"/>
      <c r="DP116" s="990"/>
      <c r="DQ116" s="991" t="s">
        <v>224</v>
      </c>
      <c r="DR116" s="989"/>
      <c r="DS116" s="989"/>
      <c r="DT116" s="989"/>
      <c r="DU116" s="990"/>
      <c r="DV116" s="992" t="s">
        <v>224</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10066455</v>
      </c>
      <c r="AB117" s="1007"/>
      <c r="AC117" s="1007"/>
      <c r="AD117" s="1007"/>
      <c r="AE117" s="1008"/>
      <c r="AF117" s="1009">
        <v>9518857</v>
      </c>
      <c r="AG117" s="1007"/>
      <c r="AH117" s="1007"/>
      <c r="AI117" s="1007"/>
      <c r="AJ117" s="1008"/>
      <c r="AK117" s="1009">
        <v>9726024</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224</v>
      </c>
      <c r="BR117" s="950"/>
      <c r="BS117" s="950"/>
      <c r="BT117" s="950"/>
      <c r="BU117" s="950"/>
      <c r="BV117" s="950" t="s">
        <v>224</v>
      </c>
      <c r="BW117" s="950"/>
      <c r="BX117" s="950"/>
      <c r="BY117" s="950"/>
      <c r="BZ117" s="950"/>
      <c r="CA117" s="950" t="s">
        <v>224</v>
      </c>
      <c r="CB117" s="950"/>
      <c r="CC117" s="950"/>
      <c r="CD117" s="950"/>
      <c r="CE117" s="950"/>
      <c r="CF117" s="944" t="s">
        <v>224</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224</v>
      </c>
      <c r="DH117" s="989"/>
      <c r="DI117" s="989"/>
      <c r="DJ117" s="989"/>
      <c r="DK117" s="990"/>
      <c r="DL117" s="991" t="s">
        <v>224</v>
      </c>
      <c r="DM117" s="989"/>
      <c r="DN117" s="989"/>
      <c r="DO117" s="989"/>
      <c r="DP117" s="990"/>
      <c r="DQ117" s="991" t="s">
        <v>224</v>
      </c>
      <c r="DR117" s="989"/>
      <c r="DS117" s="989"/>
      <c r="DT117" s="989"/>
      <c r="DU117" s="990"/>
      <c r="DV117" s="992" t="s">
        <v>224</v>
      </c>
      <c r="DW117" s="993"/>
      <c r="DX117" s="993"/>
      <c r="DY117" s="993"/>
      <c r="DZ117" s="994"/>
    </row>
    <row r="118" spans="1:130" s="199" customFormat="1" ht="26.25" customHeight="1">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290</v>
      </c>
      <c r="AG118" s="915"/>
      <c r="AH118" s="915"/>
      <c r="AI118" s="915"/>
      <c r="AJ118" s="916"/>
      <c r="AK118" s="914" t="s">
        <v>289</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224</v>
      </c>
      <c r="BR118" s="1028"/>
      <c r="BS118" s="1028"/>
      <c r="BT118" s="1028"/>
      <c r="BU118" s="1028"/>
      <c r="BV118" s="1028" t="s">
        <v>224</v>
      </c>
      <c r="BW118" s="1028"/>
      <c r="BX118" s="1028"/>
      <c r="BY118" s="1028"/>
      <c r="BZ118" s="1028"/>
      <c r="CA118" s="1028" t="s">
        <v>224</v>
      </c>
      <c r="CB118" s="1028"/>
      <c r="CC118" s="1028"/>
      <c r="CD118" s="1028"/>
      <c r="CE118" s="1028"/>
      <c r="CF118" s="944" t="s">
        <v>224</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224</v>
      </c>
      <c r="DH118" s="989"/>
      <c r="DI118" s="989"/>
      <c r="DJ118" s="989"/>
      <c r="DK118" s="990"/>
      <c r="DL118" s="991" t="s">
        <v>224</v>
      </c>
      <c r="DM118" s="989"/>
      <c r="DN118" s="989"/>
      <c r="DO118" s="989"/>
      <c r="DP118" s="990"/>
      <c r="DQ118" s="991" t="s">
        <v>224</v>
      </c>
      <c r="DR118" s="989"/>
      <c r="DS118" s="989"/>
      <c r="DT118" s="989"/>
      <c r="DU118" s="990"/>
      <c r="DV118" s="992" t="s">
        <v>224</v>
      </c>
      <c r="DW118" s="993"/>
      <c r="DX118" s="993"/>
      <c r="DY118" s="993"/>
      <c r="DZ118" s="994"/>
    </row>
    <row r="119" spans="1:130" s="199" customFormat="1" ht="26.25" customHeight="1">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224</v>
      </c>
      <c r="AB119" s="922"/>
      <c r="AC119" s="922"/>
      <c r="AD119" s="922"/>
      <c r="AE119" s="923"/>
      <c r="AF119" s="924" t="s">
        <v>224</v>
      </c>
      <c r="AG119" s="922"/>
      <c r="AH119" s="922"/>
      <c r="AI119" s="922"/>
      <c r="AJ119" s="923"/>
      <c r="AK119" s="924" t="s">
        <v>224</v>
      </c>
      <c r="AL119" s="922"/>
      <c r="AM119" s="922"/>
      <c r="AN119" s="922"/>
      <c r="AO119" s="923"/>
      <c r="AP119" s="925" t="s">
        <v>224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437</v>
      </c>
      <c r="BP119" s="1036"/>
      <c r="BQ119" s="1027">
        <v>115499634</v>
      </c>
      <c r="BR119" s="1028"/>
      <c r="BS119" s="1028"/>
      <c r="BT119" s="1028"/>
      <c r="BU119" s="1028"/>
      <c r="BV119" s="1028">
        <v>111480893</v>
      </c>
      <c r="BW119" s="1028"/>
      <c r="BX119" s="1028"/>
      <c r="BY119" s="1028"/>
      <c r="BZ119" s="1028"/>
      <c r="CA119" s="1028">
        <v>111947334</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361458</v>
      </c>
      <c r="DH119" s="1014"/>
      <c r="DI119" s="1014"/>
      <c r="DJ119" s="1014"/>
      <c r="DK119" s="1015"/>
      <c r="DL119" s="1013">
        <v>298531</v>
      </c>
      <c r="DM119" s="1014"/>
      <c r="DN119" s="1014"/>
      <c r="DO119" s="1014"/>
      <c r="DP119" s="1015"/>
      <c r="DQ119" s="1013">
        <v>243725</v>
      </c>
      <c r="DR119" s="1014"/>
      <c r="DS119" s="1014"/>
      <c r="DT119" s="1014"/>
      <c r="DU119" s="1015"/>
      <c r="DV119" s="1016">
        <v>0.6</v>
      </c>
      <c r="DW119" s="1017"/>
      <c r="DX119" s="1017"/>
      <c r="DY119" s="1017"/>
      <c r="DZ119" s="1018"/>
    </row>
    <row r="120" spans="1:130" s="199" customFormat="1" ht="26.25" customHeight="1">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224</v>
      </c>
      <c r="AB120" s="989"/>
      <c r="AC120" s="989"/>
      <c r="AD120" s="989"/>
      <c r="AE120" s="990"/>
      <c r="AF120" s="991" t="s">
        <v>224</v>
      </c>
      <c r="AG120" s="989"/>
      <c r="AH120" s="989"/>
      <c r="AI120" s="989"/>
      <c r="AJ120" s="990"/>
      <c r="AK120" s="991" t="s">
        <v>224</v>
      </c>
      <c r="AL120" s="989"/>
      <c r="AM120" s="989"/>
      <c r="AN120" s="989"/>
      <c r="AO120" s="990"/>
      <c r="AP120" s="992" t="s">
        <v>224</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10661257</v>
      </c>
      <c r="BR120" s="957"/>
      <c r="BS120" s="957"/>
      <c r="BT120" s="957"/>
      <c r="BU120" s="957"/>
      <c r="BV120" s="957">
        <v>11052813</v>
      </c>
      <c r="BW120" s="957"/>
      <c r="BX120" s="957"/>
      <c r="BY120" s="957"/>
      <c r="BZ120" s="957"/>
      <c r="CA120" s="957">
        <v>13245735</v>
      </c>
      <c r="CB120" s="957"/>
      <c r="CC120" s="957"/>
      <c r="CD120" s="957"/>
      <c r="CE120" s="957"/>
      <c r="CF120" s="971">
        <v>31.9</v>
      </c>
      <c r="CG120" s="972"/>
      <c r="CH120" s="972"/>
      <c r="CI120" s="972"/>
      <c r="CJ120" s="972"/>
      <c r="CK120" s="1037" t="s">
        <v>441</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25838781</v>
      </c>
      <c r="DH120" s="957"/>
      <c r="DI120" s="957"/>
      <c r="DJ120" s="957"/>
      <c r="DK120" s="957"/>
      <c r="DL120" s="957">
        <v>25068735</v>
      </c>
      <c r="DM120" s="957"/>
      <c r="DN120" s="957"/>
      <c r="DO120" s="957"/>
      <c r="DP120" s="957"/>
      <c r="DQ120" s="957">
        <v>26190622</v>
      </c>
      <c r="DR120" s="957"/>
      <c r="DS120" s="957"/>
      <c r="DT120" s="957"/>
      <c r="DU120" s="957"/>
      <c r="DV120" s="958">
        <v>63</v>
      </c>
      <c r="DW120" s="958"/>
      <c r="DX120" s="958"/>
      <c r="DY120" s="958"/>
      <c r="DZ120" s="959"/>
    </row>
    <row r="121" spans="1:130" s="199" customFormat="1" ht="26.25" customHeight="1">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224</v>
      </c>
      <c r="AB121" s="989"/>
      <c r="AC121" s="989"/>
      <c r="AD121" s="989"/>
      <c r="AE121" s="990"/>
      <c r="AF121" s="991" t="s">
        <v>224</v>
      </c>
      <c r="AG121" s="989"/>
      <c r="AH121" s="989"/>
      <c r="AI121" s="989"/>
      <c r="AJ121" s="990"/>
      <c r="AK121" s="991" t="s">
        <v>224</v>
      </c>
      <c r="AL121" s="989"/>
      <c r="AM121" s="989"/>
      <c r="AN121" s="989"/>
      <c r="AO121" s="990"/>
      <c r="AP121" s="992" t="s">
        <v>224</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12824263</v>
      </c>
      <c r="BR121" s="950"/>
      <c r="BS121" s="950"/>
      <c r="BT121" s="950"/>
      <c r="BU121" s="950"/>
      <c r="BV121" s="950">
        <v>12546531</v>
      </c>
      <c r="BW121" s="950"/>
      <c r="BX121" s="950"/>
      <c r="BY121" s="950"/>
      <c r="BZ121" s="950"/>
      <c r="CA121" s="950">
        <v>12502540</v>
      </c>
      <c r="CB121" s="950"/>
      <c r="CC121" s="950"/>
      <c r="CD121" s="950"/>
      <c r="CE121" s="950"/>
      <c r="CF121" s="944">
        <v>30.1</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t="s">
        <v>224</v>
      </c>
      <c r="DH121" s="950"/>
      <c r="DI121" s="950"/>
      <c r="DJ121" s="950"/>
      <c r="DK121" s="950"/>
      <c r="DL121" s="950" t="s">
        <v>224</v>
      </c>
      <c r="DM121" s="950"/>
      <c r="DN121" s="950"/>
      <c r="DO121" s="950"/>
      <c r="DP121" s="950"/>
      <c r="DQ121" s="950" t="s">
        <v>224</v>
      </c>
      <c r="DR121" s="950"/>
      <c r="DS121" s="950"/>
      <c r="DT121" s="950"/>
      <c r="DU121" s="950"/>
      <c r="DV121" s="951" t="s">
        <v>224</v>
      </c>
      <c r="DW121" s="951"/>
      <c r="DX121" s="951"/>
      <c r="DY121" s="951"/>
      <c r="DZ121" s="952"/>
    </row>
    <row r="122" spans="1:130" s="199" customFormat="1" ht="26.25" customHeight="1">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224</v>
      </c>
      <c r="AB122" s="989"/>
      <c r="AC122" s="989"/>
      <c r="AD122" s="989"/>
      <c r="AE122" s="990"/>
      <c r="AF122" s="991" t="s">
        <v>224</v>
      </c>
      <c r="AG122" s="989"/>
      <c r="AH122" s="989"/>
      <c r="AI122" s="989"/>
      <c r="AJ122" s="990"/>
      <c r="AK122" s="991" t="s">
        <v>224</v>
      </c>
      <c r="AL122" s="989"/>
      <c r="AM122" s="989"/>
      <c r="AN122" s="989"/>
      <c r="AO122" s="990"/>
      <c r="AP122" s="992" t="s">
        <v>224</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66960929</v>
      </c>
      <c r="BR122" s="1028"/>
      <c r="BS122" s="1028"/>
      <c r="BT122" s="1028"/>
      <c r="BU122" s="1028"/>
      <c r="BV122" s="1028">
        <v>65365518</v>
      </c>
      <c r="BW122" s="1028"/>
      <c r="BX122" s="1028"/>
      <c r="BY122" s="1028"/>
      <c r="BZ122" s="1028"/>
      <c r="CA122" s="1028">
        <v>65141858</v>
      </c>
      <c r="CB122" s="1028"/>
      <c r="CC122" s="1028"/>
      <c r="CD122" s="1028"/>
      <c r="CE122" s="1028"/>
      <c r="CF122" s="1048">
        <v>156.69999999999999</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t="s">
        <v>224</v>
      </c>
      <c r="DH122" s="950"/>
      <c r="DI122" s="950"/>
      <c r="DJ122" s="950"/>
      <c r="DK122" s="950"/>
      <c r="DL122" s="950" t="s">
        <v>224</v>
      </c>
      <c r="DM122" s="950"/>
      <c r="DN122" s="950"/>
      <c r="DO122" s="950"/>
      <c r="DP122" s="950"/>
      <c r="DQ122" s="950" t="s">
        <v>224</v>
      </c>
      <c r="DR122" s="950"/>
      <c r="DS122" s="950"/>
      <c r="DT122" s="950"/>
      <c r="DU122" s="950"/>
      <c r="DV122" s="951" t="s">
        <v>224</v>
      </c>
      <c r="DW122" s="951"/>
      <c r="DX122" s="951"/>
      <c r="DY122" s="951"/>
      <c r="DZ122" s="952"/>
    </row>
    <row r="123" spans="1:130" s="199" customFormat="1" ht="26.25" customHeight="1">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224</v>
      </c>
      <c r="AB123" s="989"/>
      <c r="AC123" s="989"/>
      <c r="AD123" s="989"/>
      <c r="AE123" s="990"/>
      <c r="AF123" s="991" t="s">
        <v>224</v>
      </c>
      <c r="AG123" s="989"/>
      <c r="AH123" s="989"/>
      <c r="AI123" s="989"/>
      <c r="AJ123" s="990"/>
      <c r="AK123" s="991" t="s">
        <v>224</v>
      </c>
      <c r="AL123" s="989"/>
      <c r="AM123" s="989"/>
      <c r="AN123" s="989"/>
      <c r="AO123" s="990"/>
      <c r="AP123" s="992" t="s">
        <v>224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445</v>
      </c>
      <c r="BP123" s="1036"/>
      <c r="BQ123" s="1095">
        <v>90446449</v>
      </c>
      <c r="BR123" s="1096"/>
      <c r="BS123" s="1096"/>
      <c r="BT123" s="1096"/>
      <c r="BU123" s="1096"/>
      <c r="BV123" s="1096">
        <v>88964862</v>
      </c>
      <c r="BW123" s="1096"/>
      <c r="BX123" s="1096"/>
      <c r="BY123" s="1096"/>
      <c r="BZ123" s="1096"/>
      <c r="CA123" s="1096">
        <v>90890133</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t="s">
        <v>224</v>
      </c>
      <c r="DH123" s="989"/>
      <c r="DI123" s="989"/>
      <c r="DJ123" s="989"/>
      <c r="DK123" s="990"/>
      <c r="DL123" s="991" t="s">
        <v>224</v>
      </c>
      <c r="DM123" s="989"/>
      <c r="DN123" s="989"/>
      <c r="DO123" s="989"/>
      <c r="DP123" s="990"/>
      <c r="DQ123" s="991" t="s">
        <v>224</v>
      </c>
      <c r="DR123" s="989"/>
      <c r="DS123" s="989"/>
      <c r="DT123" s="989"/>
      <c r="DU123" s="990"/>
      <c r="DV123" s="992" t="s">
        <v>224</v>
      </c>
      <c r="DW123" s="993"/>
      <c r="DX123" s="993"/>
      <c r="DY123" s="993"/>
      <c r="DZ123" s="994"/>
    </row>
    <row r="124" spans="1:130" s="199" customFormat="1" ht="26.25" customHeight="1" thickBot="1">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224</v>
      </c>
      <c r="AB124" s="989"/>
      <c r="AC124" s="989"/>
      <c r="AD124" s="989"/>
      <c r="AE124" s="990"/>
      <c r="AF124" s="991" t="s">
        <v>224</v>
      </c>
      <c r="AG124" s="989"/>
      <c r="AH124" s="989"/>
      <c r="AI124" s="989"/>
      <c r="AJ124" s="990"/>
      <c r="AK124" s="991" t="s">
        <v>224</v>
      </c>
      <c r="AL124" s="989"/>
      <c r="AM124" s="989"/>
      <c r="AN124" s="989"/>
      <c r="AO124" s="990"/>
      <c r="AP124" s="992" t="s">
        <v>224</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65.8</v>
      </c>
      <c r="BR124" s="1058"/>
      <c r="BS124" s="1058"/>
      <c r="BT124" s="1058"/>
      <c r="BU124" s="1058"/>
      <c r="BV124" s="1058">
        <v>51.7</v>
      </c>
      <c r="BW124" s="1058"/>
      <c r="BX124" s="1058"/>
      <c r="BY124" s="1058"/>
      <c r="BZ124" s="1058"/>
      <c r="CA124" s="1058">
        <v>50.6</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v>365660</v>
      </c>
      <c r="DH124" s="1014"/>
      <c r="DI124" s="1014"/>
      <c r="DJ124" s="1014"/>
      <c r="DK124" s="1015"/>
      <c r="DL124" s="1013">
        <v>315392</v>
      </c>
      <c r="DM124" s="1014"/>
      <c r="DN124" s="1014"/>
      <c r="DO124" s="1014"/>
      <c r="DP124" s="1015"/>
      <c r="DQ124" s="1013" t="s">
        <v>224</v>
      </c>
      <c r="DR124" s="1014"/>
      <c r="DS124" s="1014"/>
      <c r="DT124" s="1014"/>
      <c r="DU124" s="1015"/>
      <c r="DV124" s="1016" t="s">
        <v>224</v>
      </c>
      <c r="DW124" s="1017"/>
      <c r="DX124" s="1017"/>
      <c r="DY124" s="1017"/>
      <c r="DZ124" s="1018"/>
    </row>
    <row r="125" spans="1:130" s="199" customFormat="1" ht="26.25" customHeight="1">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224</v>
      </c>
      <c r="AB125" s="989"/>
      <c r="AC125" s="989"/>
      <c r="AD125" s="989"/>
      <c r="AE125" s="990"/>
      <c r="AF125" s="991" t="s">
        <v>224</v>
      </c>
      <c r="AG125" s="989"/>
      <c r="AH125" s="989"/>
      <c r="AI125" s="989"/>
      <c r="AJ125" s="990"/>
      <c r="AK125" s="991" t="s">
        <v>224</v>
      </c>
      <c r="AL125" s="989"/>
      <c r="AM125" s="989"/>
      <c r="AN125" s="989"/>
      <c r="AO125" s="990"/>
      <c r="AP125" s="992" t="s">
        <v>224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224</v>
      </c>
      <c r="DH125" s="957"/>
      <c r="DI125" s="957"/>
      <c r="DJ125" s="957"/>
      <c r="DK125" s="957"/>
      <c r="DL125" s="957" t="s">
        <v>224</v>
      </c>
      <c r="DM125" s="957"/>
      <c r="DN125" s="957"/>
      <c r="DO125" s="957"/>
      <c r="DP125" s="957"/>
      <c r="DQ125" s="957" t="s">
        <v>224</v>
      </c>
      <c r="DR125" s="957"/>
      <c r="DS125" s="957"/>
      <c r="DT125" s="957"/>
      <c r="DU125" s="957"/>
      <c r="DV125" s="958" t="s">
        <v>224</v>
      </c>
      <c r="DW125" s="958"/>
      <c r="DX125" s="958"/>
      <c r="DY125" s="958"/>
      <c r="DZ125" s="959"/>
    </row>
    <row r="126" spans="1:130" s="199" customFormat="1" ht="26.25" customHeight="1" thickBot="1">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224</v>
      </c>
      <c r="AB126" s="989"/>
      <c r="AC126" s="989"/>
      <c r="AD126" s="989"/>
      <c r="AE126" s="990"/>
      <c r="AF126" s="991" t="s">
        <v>224</v>
      </c>
      <c r="AG126" s="989"/>
      <c r="AH126" s="989"/>
      <c r="AI126" s="989"/>
      <c r="AJ126" s="990"/>
      <c r="AK126" s="991" t="s">
        <v>224</v>
      </c>
      <c r="AL126" s="989"/>
      <c r="AM126" s="989"/>
      <c r="AN126" s="989"/>
      <c r="AO126" s="990"/>
      <c r="AP126" s="992" t="s">
        <v>224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224</v>
      </c>
      <c r="DH126" s="950"/>
      <c r="DI126" s="950"/>
      <c r="DJ126" s="950"/>
      <c r="DK126" s="950"/>
      <c r="DL126" s="950" t="s">
        <v>224</v>
      </c>
      <c r="DM126" s="950"/>
      <c r="DN126" s="950"/>
      <c r="DO126" s="950"/>
      <c r="DP126" s="950"/>
      <c r="DQ126" s="950" t="s">
        <v>224</v>
      </c>
      <c r="DR126" s="950"/>
      <c r="DS126" s="950"/>
      <c r="DT126" s="950"/>
      <c r="DU126" s="950"/>
      <c r="DV126" s="951" t="s">
        <v>224</v>
      </c>
      <c r="DW126" s="951"/>
      <c r="DX126" s="951"/>
      <c r="DY126" s="951"/>
      <c r="DZ126" s="952"/>
    </row>
    <row r="127" spans="1:130" s="199" customFormat="1" ht="26.25" customHeight="1">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63050</v>
      </c>
      <c r="AB127" s="989"/>
      <c r="AC127" s="989"/>
      <c r="AD127" s="989"/>
      <c r="AE127" s="990"/>
      <c r="AF127" s="991">
        <v>61837</v>
      </c>
      <c r="AG127" s="989"/>
      <c r="AH127" s="989"/>
      <c r="AI127" s="989"/>
      <c r="AJ127" s="990"/>
      <c r="AK127" s="991">
        <v>51359</v>
      </c>
      <c r="AL127" s="989"/>
      <c r="AM127" s="989"/>
      <c r="AN127" s="989"/>
      <c r="AO127" s="990"/>
      <c r="AP127" s="992">
        <v>0.1</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224</v>
      </c>
      <c r="DH127" s="950"/>
      <c r="DI127" s="950"/>
      <c r="DJ127" s="950"/>
      <c r="DK127" s="950"/>
      <c r="DL127" s="950" t="s">
        <v>224</v>
      </c>
      <c r="DM127" s="950"/>
      <c r="DN127" s="950"/>
      <c r="DO127" s="950"/>
      <c r="DP127" s="950"/>
      <c r="DQ127" s="950" t="s">
        <v>224</v>
      </c>
      <c r="DR127" s="950"/>
      <c r="DS127" s="950"/>
      <c r="DT127" s="950"/>
      <c r="DU127" s="950"/>
      <c r="DV127" s="951" t="s">
        <v>224</v>
      </c>
      <c r="DW127" s="951"/>
      <c r="DX127" s="951"/>
      <c r="DY127" s="951"/>
      <c r="DZ127" s="952"/>
    </row>
    <row r="128" spans="1:130" s="199" customFormat="1" ht="26.25" customHeight="1" thickBo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1505918</v>
      </c>
      <c r="AB128" s="1078"/>
      <c r="AC128" s="1078"/>
      <c r="AD128" s="1078"/>
      <c r="AE128" s="1079"/>
      <c r="AF128" s="1080">
        <v>1246735</v>
      </c>
      <c r="AG128" s="1078"/>
      <c r="AH128" s="1078"/>
      <c r="AI128" s="1078"/>
      <c r="AJ128" s="1079"/>
      <c r="AK128" s="1080">
        <v>1298007</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224</v>
      </c>
      <c r="BG128" s="1085"/>
      <c r="BH128" s="1085"/>
      <c r="BI128" s="1085"/>
      <c r="BJ128" s="1085"/>
      <c r="BK128" s="1085"/>
      <c r="BL128" s="1086"/>
      <c r="BM128" s="1084">
        <v>11.3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v>157598</v>
      </c>
      <c r="DH128" s="1070"/>
      <c r="DI128" s="1070"/>
      <c r="DJ128" s="1070"/>
      <c r="DK128" s="1070"/>
      <c r="DL128" s="1070">
        <v>173284</v>
      </c>
      <c r="DM128" s="1070"/>
      <c r="DN128" s="1070"/>
      <c r="DO128" s="1070"/>
      <c r="DP128" s="1070"/>
      <c r="DQ128" s="1070">
        <v>105302</v>
      </c>
      <c r="DR128" s="1070"/>
      <c r="DS128" s="1070"/>
      <c r="DT128" s="1070"/>
      <c r="DU128" s="1070"/>
      <c r="DV128" s="1071">
        <v>0.3</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43819881</v>
      </c>
      <c r="AB129" s="989"/>
      <c r="AC129" s="989"/>
      <c r="AD129" s="989"/>
      <c r="AE129" s="990"/>
      <c r="AF129" s="991">
        <v>49238477</v>
      </c>
      <c r="AG129" s="989"/>
      <c r="AH129" s="989"/>
      <c r="AI129" s="989"/>
      <c r="AJ129" s="990"/>
      <c r="AK129" s="991">
        <v>47406655</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224</v>
      </c>
      <c r="BG129" s="1099"/>
      <c r="BH129" s="1099"/>
      <c r="BI129" s="1099"/>
      <c r="BJ129" s="1099"/>
      <c r="BK129" s="1099"/>
      <c r="BL129" s="1100"/>
      <c r="BM129" s="1098">
        <v>16.3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5778018</v>
      </c>
      <c r="AB130" s="989"/>
      <c r="AC130" s="989"/>
      <c r="AD130" s="989"/>
      <c r="AE130" s="990"/>
      <c r="AF130" s="991">
        <v>5749911</v>
      </c>
      <c r="AG130" s="989"/>
      <c r="AH130" s="989"/>
      <c r="AI130" s="989"/>
      <c r="AJ130" s="990"/>
      <c r="AK130" s="991">
        <v>5829535</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6.4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38041863</v>
      </c>
      <c r="AB131" s="1014"/>
      <c r="AC131" s="1014"/>
      <c r="AD131" s="1014"/>
      <c r="AE131" s="1015"/>
      <c r="AF131" s="1013">
        <v>43488566</v>
      </c>
      <c r="AG131" s="1014"/>
      <c r="AH131" s="1014"/>
      <c r="AI131" s="1014"/>
      <c r="AJ131" s="1015"/>
      <c r="AK131" s="1013">
        <v>41577120</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50.6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7.3143604980000001</v>
      </c>
      <c r="AB132" s="1130"/>
      <c r="AC132" s="1130"/>
      <c r="AD132" s="1130"/>
      <c r="AE132" s="1131"/>
      <c r="AF132" s="1132">
        <v>5.799710664</v>
      </c>
      <c r="AG132" s="1130"/>
      <c r="AH132" s="1130"/>
      <c r="AI132" s="1130"/>
      <c r="AJ132" s="1131"/>
      <c r="AK132" s="1132">
        <v>6.2497883449999998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7.5</v>
      </c>
      <c r="AB133" s="1113"/>
      <c r="AC133" s="1113"/>
      <c r="AD133" s="1113"/>
      <c r="AE133" s="1114"/>
      <c r="AF133" s="1112">
        <v>6.9</v>
      </c>
      <c r="AG133" s="1113"/>
      <c r="AH133" s="1113"/>
      <c r="AI133" s="1113"/>
      <c r="AJ133" s="1114"/>
      <c r="AK133" s="1112">
        <v>6.4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36" zoomScale="70" zoomScaleNormal="85" zoomScaleSheetLayoutView="70" workbookViewId="0">
      <selection activeCell="AL5" sqref="AL5:AO5"/>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 zoomScaleNormal="40" zoomScaleSheetLayoutView="55" workbookViewId="0">
      <selection activeCell="AL5" sqref="AL5:AO5"/>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L5" sqref="AL5:AO5"/>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0" t="s">
        <v>473</v>
      </c>
      <c r="L7" s="256"/>
      <c r="M7" s="257" t="s">
        <v>474</v>
      </c>
      <c r="N7" s="258"/>
    </row>
    <row r="8" spans="1:16">
      <c r="A8" s="250"/>
      <c r="B8" s="246"/>
      <c r="C8" s="246"/>
      <c r="D8" s="246"/>
      <c r="E8" s="246"/>
      <c r="F8" s="246"/>
      <c r="G8" s="259"/>
      <c r="H8" s="260"/>
      <c r="I8" s="260"/>
      <c r="J8" s="261"/>
      <c r="K8" s="1151"/>
      <c r="L8" s="262" t="s">
        <v>475</v>
      </c>
      <c r="M8" s="263" t="s">
        <v>476</v>
      </c>
      <c r="N8" s="264" t="s">
        <v>477</v>
      </c>
    </row>
    <row r="9" spans="1:16">
      <c r="A9" s="250"/>
      <c r="B9" s="246"/>
      <c r="C9" s="246"/>
      <c r="D9" s="246"/>
      <c r="E9" s="246"/>
      <c r="F9" s="246"/>
      <c r="G9" s="1152" t="s">
        <v>478</v>
      </c>
      <c r="H9" s="1153"/>
      <c r="I9" s="1153"/>
      <c r="J9" s="1154"/>
      <c r="K9" s="265">
        <v>12172510</v>
      </c>
      <c r="L9" s="266">
        <v>54423</v>
      </c>
      <c r="M9" s="267">
        <v>55816</v>
      </c>
      <c r="N9" s="268">
        <v>-2.5</v>
      </c>
    </row>
    <row r="10" spans="1:16">
      <c r="A10" s="250"/>
      <c r="B10" s="246"/>
      <c r="C10" s="246"/>
      <c r="D10" s="246"/>
      <c r="E10" s="246"/>
      <c r="F10" s="246"/>
      <c r="G10" s="1152" t="s">
        <v>479</v>
      </c>
      <c r="H10" s="1153"/>
      <c r="I10" s="1153"/>
      <c r="J10" s="1154"/>
      <c r="K10" s="269">
        <v>1435598</v>
      </c>
      <c r="L10" s="270">
        <v>6419</v>
      </c>
      <c r="M10" s="271">
        <v>3693</v>
      </c>
      <c r="N10" s="272">
        <v>73.8</v>
      </c>
    </row>
    <row r="11" spans="1:16" ht="13.5" customHeight="1">
      <c r="A11" s="250"/>
      <c r="B11" s="246"/>
      <c r="C11" s="246"/>
      <c r="D11" s="246"/>
      <c r="E11" s="246"/>
      <c r="F11" s="246"/>
      <c r="G11" s="1152" t="s">
        <v>480</v>
      </c>
      <c r="H11" s="1153"/>
      <c r="I11" s="1153"/>
      <c r="J11" s="1154"/>
      <c r="K11" s="269">
        <v>57355</v>
      </c>
      <c r="L11" s="270">
        <v>256</v>
      </c>
      <c r="M11" s="271">
        <v>2201</v>
      </c>
      <c r="N11" s="272">
        <v>-88.4</v>
      </c>
    </row>
    <row r="12" spans="1:16" ht="13.5" customHeight="1">
      <c r="A12" s="250"/>
      <c r="B12" s="246"/>
      <c r="C12" s="246"/>
      <c r="D12" s="246"/>
      <c r="E12" s="246"/>
      <c r="F12" s="246"/>
      <c r="G12" s="1152" t="s">
        <v>481</v>
      </c>
      <c r="H12" s="1153"/>
      <c r="I12" s="1153"/>
      <c r="J12" s="1154"/>
      <c r="K12" s="269" t="s">
        <v>482</v>
      </c>
      <c r="L12" s="270" t="s">
        <v>482</v>
      </c>
      <c r="M12" s="271">
        <v>1372</v>
      </c>
      <c r="N12" s="272" t="s">
        <v>482</v>
      </c>
    </row>
    <row r="13" spans="1:16" ht="13.5" customHeight="1">
      <c r="A13" s="250"/>
      <c r="B13" s="246"/>
      <c r="C13" s="246"/>
      <c r="D13" s="246"/>
      <c r="E13" s="246"/>
      <c r="F13" s="246"/>
      <c r="G13" s="1152" t="s">
        <v>483</v>
      </c>
      <c r="H13" s="1153"/>
      <c r="I13" s="1153"/>
      <c r="J13" s="1154"/>
      <c r="K13" s="269" t="s">
        <v>482</v>
      </c>
      <c r="L13" s="270" t="s">
        <v>482</v>
      </c>
      <c r="M13" s="271">
        <v>67</v>
      </c>
      <c r="N13" s="272" t="s">
        <v>482</v>
      </c>
    </row>
    <row r="14" spans="1:16" ht="13.5" customHeight="1">
      <c r="A14" s="250"/>
      <c r="B14" s="246"/>
      <c r="C14" s="246"/>
      <c r="D14" s="246"/>
      <c r="E14" s="246"/>
      <c r="F14" s="246"/>
      <c r="G14" s="1152" t="s">
        <v>484</v>
      </c>
      <c r="H14" s="1153"/>
      <c r="I14" s="1153"/>
      <c r="J14" s="1154"/>
      <c r="K14" s="269">
        <v>335843</v>
      </c>
      <c r="L14" s="270">
        <v>1502</v>
      </c>
      <c r="M14" s="271">
        <v>1915</v>
      </c>
      <c r="N14" s="272">
        <v>-21.6</v>
      </c>
    </row>
    <row r="15" spans="1:16" ht="13.5" customHeight="1">
      <c r="A15" s="250"/>
      <c r="B15" s="246"/>
      <c r="C15" s="246"/>
      <c r="D15" s="246"/>
      <c r="E15" s="246"/>
      <c r="F15" s="246"/>
      <c r="G15" s="1152" t="s">
        <v>485</v>
      </c>
      <c r="H15" s="1153"/>
      <c r="I15" s="1153"/>
      <c r="J15" s="1154"/>
      <c r="K15" s="269">
        <v>485800</v>
      </c>
      <c r="L15" s="270">
        <v>2172</v>
      </c>
      <c r="M15" s="271">
        <v>1099</v>
      </c>
      <c r="N15" s="272">
        <v>97.6</v>
      </c>
    </row>
    <row r="16" spans="1:16">
      <c r="A16" s="250"/>
      <c r="B16" s="246"/>
      <c r="C16" s="246"/>
      <c r="D16" s="246"/>
      <c r="E16" s="246"/>
      <c r="F16" s="246"/>
      <c r="G16" s="1155" t="s">
        <v>486</v>
      </c>
      <c r="H16" s="1156"/>
      <c r="I16" s="1156"/>
      <c r="J16" s="1157"/>
      <c r="K16" s="270">
        <v>-1195777</v>
      </c>
      <c r="L16" s="270">
        <v>-5346</v>
      </c>
      <c r="M16" s="271">
        <v>-4462</v>
      </c>
      <c r="N16" s="272">
        <v>19.8</v>
      </c>
    </row>
    <row r="17" spans="1:16">
      <c r="A17" s="250"/>
      <c r="B17" s="246"/>
      <c r="C17" s="246"/>
      <c r="D17" s="246"/>
      <c r="E17" s="246"/>
      <c r="F17" s="246"/>
      <c r="G17" s="1155" t="s">
        <v>172</v>
      </c>
      <c r="H17" s="1156"/>
      <c r="I17" s="1156"/>
      <c r="J17" s="1157"/>
      <c r="K17" s="270">
        <v>13291329</v>
      </c>
      <c r="L17" s="270">
        <v>59425</v>
      </c>
      <c r="M17" s="271">
        <v>61701</v>
      </c>
      <c r="N17" s="272">
        <v>-3.7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47" t="s">
        <v>491</v>
      </c>
      <c r="H21" s="1148"/>
      <c r="I21" s="1148"/>
      <c r="J21" s="1149"/>
      <c r="K21" s="282">
        <v>6.06</v>
      </c>
      <c r="L21" s="283">
        <v>6.17</v>
      </c>
      <c r="M21" s="284">
        <v>-0.11</v>
      </c>
      <c r="N21" s="251"/>
      <c r="O21" s="285"/>
      <c r="P21" s="281"/>
    </row>
    <row r="22" spans="1:16" s="286" customFormat="1">
      <c r="A22" s="281"/>
      <c r="B22" s="251"/>
      <c r="C22" s="251"/>
      <c r="D22" s="251"/>
      <c r="E22" s="251"/>
      <c r="F22" s="251"/>
      <c r="G22" s="1147" t="s">
        <v>492</v>
      </c>
      <c r="H22" s="1148"/>
      <c r="I22" s="1148"/>
      <c r="J22" s="1149"/>
      <c r="K22" s="287">
        <v>100.4</v>
      </c>
      <c r="L22" s="288">
        <v>100.1</v>
      </c>
      <c r="M22" s="289">
        <v>0.3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0" t="s">
        <v>473</v>
      </c>
      <c r="L30" s="256"/>
      <c r="M30" s="257" t="s">
        <v>474</v>
      </c>
      <c r="N30" s="258"/>
    </row>
    <row r="31" spans="1:16">
      <c r="A31" s="250"/>
      <c r="B31" s="246"/>
      <c r="C31" s="246"/>
      <c r="D31" s="246"/>
      <c r="E31" s="246"/>
      <c r="F31" s="246"/>
      <c r="G31" s="259"/>
      <c r="H31" s="260"/>
      <c r="I31" s="260"/>
      <c r="J31" s="261"/>
      <c r="K31" s="1151"/>
      <c r="L31" s="262" t="s">
        <v>475</v>
      </c>
      <c r="M31" s="263" t="s">
        <v>476</v>
      </c>
      <c r="N31" s="264" t="s">
        <v>477</v>
      </c>
    </row>
    <row r="32" spans="1:16" ht="27" customHeight="1">
      <c r="A32" s="250"/>
      <c r="B32" s="246"/>
      <c r="C32" s="246"/>
      <c r="D32" s="246"/>
      <c r="E32" s="246"/>
      <c r="F32" s="246"/>
      <c r="G32" s="1163" t="s">
        <v>496</v>
      </c>
      <c r="H32" s="1164"/>
      <c r="I32" s="1164"/>
      <c r="J32" s="1165"/>
      <c r="K32" s="296">
        <v>7250447</v>
      </c>
      <c r="L32" s="296">
        <v>32417</v>
      </c>
      <c r="M32" s="297">
        <v>31774</v>
      </c>
      <c r="N32" s="298">
        <v>2</v>
      </c>
    </row>
    <row r="33" spans="1:16" ht="13.5" customHeight="1">
      <c r="A33" s="250"/>
      <c r="B33" s="246"/>
      <c r="C33" s="246"/>
      <c r="D33" s="246"/>
      <c r="E33" s="246"/>
      <c r="F33" s="246"/>
      <c r="G33" s="1163" t="s">
        <v>497</v>
      </c>
      <c r="H33" s="1164"/>
      <c r="I33" s="1164"/>
      <c r="J33" s="1165"/>
      <c r="K33" s="296">
        <v>67270</v>
      </c>
      <c r="L33" s="296">
        <v>301</v>
      </c>
      <c r="M33" s="297">
        <v>8</v>
      </c>
      <c r="N33" s="298">
        <v>3662.5</v>
      </c>
    </row>
    <row r="34" spans="1:16" ht="27" customHeight="1">
      <c r="A34" s="250"/>
      <c r="B34" s="246"/>
      <c r="C34" s="246"/>
      <c r="D34" s="246"/>
      <c r="E34" s="246"/>
      <c r="F34" s="246"/>
      <c r="G34" s="1163" t="s">
        <v>498</v>
      </c>
      <c r="H34" s="1164"/>
      <c r="I34" s="1164"/>
      <c r="J34" s="1165"/>
      <c r="K34" s="296">
        <v>234667</v>
      </c>
      <c r="L34" s="296">
        <v>1049</v>
      </c>
      <c r="M34" s="297">
        <v>51</v>
      </c>
      <c r="N34" s="298">
        <v>1956.9</v>
      </c>
    </row>
    <row r="35" spans="1:16" ht="27" customHeight="1">
      <c r="A35" s="250"/>
      <c r="B35" s="246"/>
      <c r="C35" s="246"/>
      <c r="D35" s="246"/>
      <c r="E35" s="246"/>
      <c r="F35" s="246"/>
      <c r="G35" s="1163" t="s">
        <v>499</v>
      </c>
      <c r="H35" s="1164"/>
      <c r="I35" s="1164"/>
      <c r="J35" s="1165"/>
      <c r="K35" s="296">
        <v>2007823</v>
      </c>
      <c r="L35" s="296">
        <v>8977</v>
      </c>
      <c r="M35" s="297">
        <v>10918</v>
      </c>
      <c r="N35" s="298">
        <v>-17.8</v>
      </c>
    </row>
    <row r="36" spans="1:16" ht="27" customHeight="1">
      <c r="A36" s="250"/>
      <c r="B36" s="246"/>
      <c r="C36" s="246"/>
      <c r="D36" s="246"/>
      <c r="E36" s="246"/>
      <c r="F36" s="246"/>
      <c r="G36" s="1163" t="s">
        <v>500</v>
      </c>
      <c r="H36" s="1164"/>
      <c r="I36" s="1164"/>
      <c r="J36" s="1165"/>
      <c r="K36" s="296">
        <v>114352</v>
      </c>
      <c r="L36" s="296">
        <v>511</v>
      </c>
      <c r="M36" s="297">
        <v>463</v>
      </c>
      <c r="N36" s="298">
        <v>10.4</v>
      </c>
    </row>
    <row r="37" spans="1:16" ht="13.5" customHeight="1">
      <c r="A37" s="250"/>
      <c r="B37" s="246"/>
      <c r="C37" s="246"/>
      <c r="D37" s="246"/>
      <c r="E37" s="246"/>
      <c r="F37" s="246"/>
      <c r="G37" s="1163" t="s">
        <v>501</v>
      </c>
      <c r="H37" s="1164"/>
      <c r="I37" s="1164"/>
      <c r="J37" s="1165"/>
      <c r="K37" s="296">
        <v>51359</v>
      </c>
      <c r="L37" s="296">
        <v>230</v>
      </c>
      <c r="M37" s="297">
        <v>976</v>
      </c>
      <c r="N37" s="298">
        <v>-76.400000000000006</v>
      </c>
    </row>
    <row r="38" spans="1:16" ht="27" customHeight="1">
      <c r="A38" s="250"/>
      <c r="B38" s="246"/>
      <c r="C38" s="246"/>
      <c r="D38" s="246"/>
      <c r="E38" s="246"/>
      <c r="F38" s="246"/>
      <c r="G38" s="1166" t="s">
        <v>502</v>
      </c>
      <c r="H38" s="1167"/>
      <c r="I38" s="1167"/>
      <c r="J38" s="1168"/>
      <c r="K38" s="299">
        <v>106</v>
      </c>
      <c r="L38" s="299">
        <v>0</v>
      </c>
      <c r="M38" s="300">
        <v>2</v>
      </c>
      <c r="N38" s="301">
        <v>-100</v>
      </c>
      <c r="O38" s="295"/>
    </row>
    <row r="39" spans="1:16">
      <c r="A39" s="250"/>
      <c r="B39" s="246"/>
      <c r="C39" s="246"/>
      <c r="D39" s="246"/>
      <c r="E39" s="246"/>
      <c r="F39" s="246"/>
      <c r="G39" s="1166" t="s">
        <v>503</v>
      </c>
      <c r="H39" s="1167"/>
      <c r="I39" s="1167"/>
      <c r="J39" s="1168"/>
      <c r="K39" s="302">
        <v>-1298007</v>
      </c>
      <c r="L39" s="302">
        <v>-5803</v>
      </c>
      <c r="M39" s="303">
        <v>-8001</v>
      </c>
      <c r="N39" s="304">
        <v>-27.5</v>
      </c>
      <c r="O39" s="295"/>
    </row>
    <row r="40" spans="1:16" ht="27" customHeight="1">
      <c r="A40" s="250"/>
      <c r="B40" s="246"/>
      <c r="C40" s="246"/>
      <c r="D40" s="246"/>
      <c r="E40" s="246"/>
      <c r="F40" s="246"/>
      <c r="G40" s="1163" t="s">
        <v>504</v>
      </c>
      <c r="H40" s="1164"/>
      <c r="I40" s="1164"/>
      <c r="J40" s="1165"/>
      <c r="K40" s="302">
        <v>-5829535</v>
      </c>
      <c r="L40" s="302">
        <v>-26064</v>
      </c>
      <c r="M40" s="303">
        <v>-27445</v>
      </c>
      <c r="N40" s="304">
        <v>-5</v>
      </c>
      <c r="O40" s="295"/>
    </row>
    <row r="41" spans="1:16">
      <c r="A41" s="250"/>
      <c r="B41" s="246"/>
      <c r="C41" s="246"/>
      <c r="D41" s="246"/>
      <c r="E41" s="246"/>
      <c r="F41" s="246"/>
      <c r="G41" s="1169" t="s">
        <v>284</v>
      </c>
      <c r="H41" s="1170"/>
      <c r="I41" s="1170"/>
      <c r="J41" s="1171"/>
      <c r="K41" s="296">
        <v>2598482</v>
      </c>
      <c r="L41" s="302">
        <v>11618</v>
      </c>
      <c r="M41" s="303">
        <v>8747</v>
      </c>
      <c r="N41" s="304">
        <v>32.799999999999997</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58" t="s">
        <v>473</v>
      </c>
      <c r="J49" s="1160" t="s">
        <v>508</v>
      </c>
      <c r="K49" s="1161"/>
      <c r="L49" s="1161"/>
      <c r="M49" s="1161"/>
      <c r="N49" s="1162"/>
    </row>
    <row r="50" spans="1:14">
      <c r="A50" s="250"/>
      <c r="B50" s="246"/>
      <c r="C50" s="246"/>
      <c r="D50" s="246"/>
      <c r="E50" s="246"/>
      <c r="F50" s="246"/>
      <c r="G50" s="314"/>
      <c r="H50" s="315"/>
      <c r="I50" s="1159"/>
      <c r="J50" s="316" t="s">
        <v>509</v>
      </c>
      <c r="K50" s="317" t="s">
        <v>510</v>
      </c>
      <c r="L50" s="318" t="s">
        <v>511</v>
      </c>
      <c r="M50" s="319" t="s">
        <v>512</v>
      </c>
      <c r="N50" s="320" t="s">
        <v>513</v>
      </c>
    </row>
    <row r="51" spans="1:14">
      <c r="A51" s="250"/>
      <c r="B51" s="246"/>
      <c r="C51" s="246"/>
      <c r="D51" s="246"/>
      <c r="E51" s="246"/>
      <c r="F51" s="246"/>
      <c r="G51" s="312" t="s">
        <v>514</v>
      </c>
      <c r="H51" s="313"/>
      <c r="I51" s="321">
        <v>7789370</v>
      </c>
      <c r="J51" s="322">
        <v>35341</v>
      </c>
      <c r="K51" s="323">
        <v>-37.700000000000003</v>
      </c>
      <c r="L51" s="324">
        <v>39052</v>
      </c>
      <c r="M51" s="325">
        <v>6.2</v>
      </c>
      <c r="N51" s="326">
        <v>-43.9</v>
      </c>
    </row>
    <row r="52" spans="1:14">
      <c r="A52" s="250"/>
      <c r="B52" s="246"/>
      <c r="C52" s="246"/>
      <c r="D52" s="246"/>
      <c r="E52" s="246"/>
      <c r="F52" s="246"/>
      <c r="G52" s="327"/>
      <c r="H52" s="328" t="s">
        <v>515</v>
      </c>
      <c r="I52" s="329">
        <v>3978178</v>
      </c>
      <c r="J52" s="330">
        <v>18049</v>
      </c>
      <c r="K52" s="331">
        <v>-52.6</v>
      </c>
      <c r="L52" s="332">
        <v>21186</v>
      </c>
      <c r="M52" s="333">
        <v>1</v>
      </c>
      <c r="N52" s="334">
        <v>-53.6</v>
      </c>
    </row>
    <row r="53" spans="1:14">
      <c r="A53" s="250"/>
      <c r="B53" s="246"/>
      <c r="C53" s="246"/>
      <c r="D53" s="246"/>
      <c r="E53" s="246"/>
      <c r="F53" s="246"/>
      <c r="G53" s="312" t="s">
        <v>516</v>
      </c>
      <c r="H53" s="313"/>
      <c r="I53" s="321">
        <v>10184904</v>
      </c>
      <c r="J53" s="322">
        <v>46035</v>
      </c>
      <c r="K53" s="323">
        <v>30.3</v>
      </c>
      <c r="L53" s="324">
        <v>41235</v>
      </c>
      <c r="M53" s="325">
        <v>5.6</v>
      </c>
      <c r="N53" s="326">
        <v>24.7</v>
      </c>
    </row>
    <row r="54" spans="1:14">
      <c r="A54" s="250"/>
      <c r="B54" s="246"/>
      <c r="C54" s="246"/>
      <c r="D54" s="246"/>
      <c r="E54" s="246"/>
      <c r="F54" s="246"/>
      <c r="G54" s="327"/>
      <c r="H54" s="328" t="s">
        <v>515</v>
      </c>
      <c r="I54" s="329">
        <v>4023404</v>
      </c>
      <c r="J54" s="330">
        <v>18185</v>
      </c>
      <c r="K54" s="331">
        <v>0.8</v>
      </c>
      <c r="L54" s="332">
        <v>22086</v>
      </c>
      <c r="M54" s="333">
        <v>4.2</v>
      </c>
      <c r="N54" s="334">
        <v>-3.4</v>
      </c>
    </row>
    <row r="55" spans="1:14">
      <c r="A55" s="250"/>
      <c r="B55" s="246"/>
      <c r="C55" s="246"/>
      <c r="D55" s="246"/>
      <c r="E55" s="246"/>
      <c r="F55" s="246"/>
      <c r="G55" s="312" t="s">
        <v>517</v>
      </c>
      <c r="H55" s="313"/>
      <c r="I55" s="321">
        <v>8465374</v>
      </c>
      <c r="J55" s="322">
        <v>38110</v>
      </c>
      <c r="K55" s="323">
        <v>-17.2</v>
      </c>
      <c r="L55" s="324">
        <v>41862</v>
      </c>
      <c r="M55" s="325">
        <v>1.5</v>
      </c>
      <c r="N55" s="326">
        <v>-18.7</v>
      </c>
    </row>
    <row r="56" spans="1:14">
      <c r="A56" s="250"/>
      <c r="B56" s="246"/>
      <c r="C56" s="246"/>
      <c r="D56" s="246"/>
      <c r="E56" s="246"/>
      <c r="F56" s="246"/>
      <c r="G56" s="327"/>
      <c r="H56" s="328" t="s">
        <v>515</v>
      </c>
      <c r="I56" s="329">
        <v>5860988</v>
      </c>
      <c r="J56" s="330">
        <v>26385</v>
      </c>
      <c r="K56" s="331">
        <v>45.1</v>
      </c>
      <c r="L56" s="332">
        <v>23710</v>
      </c>
      <c r="M56" s="333">
        <v>7.4</v>
      </c>
      <c r="N56" s="334">
        <v>37.700000000000003</v>
      </c>
    </row>
    <row r="57" spans="1:14">
      <c r="A57" s="250"/>
      <c r="B57" s="246"/>
      <c r="C57" s="246"/>
      <c r="D57" s="246"/>
      <c r="E57" s="246"/>
      <c r="F57" s="246"/>
      <c r="G57" s="312" t="s">
        <v>518</v>
      </c>
      <c r="H57" s="313"/>
      <c r="I57" s="321">
        <v>12988810</v>
      </c>
      <c r="J57" s="322">
        <v>58273</v>
      </c>
      <c r="K57" s="323">
        <v>52.9</v>
      </c>
      <c r="L57" s="324">
        <v>43554</v>
      </c>
      <c r="M57" s="325">
        <v>4</v>
      </c>
      <c r="N57" s="326">
        <v>48.9</v>
      </c>
    </row>
    <row r="58" spans="1:14">
      <c r="A58" s="250"/>
      <c r="B58" s="246"/>
      <c r="C58" s="246"/>
      <c r="D58" s="246"/>
      <c r="E58" s="246"/>
      <c r="F58" s="246"/>
      <c r="G58" s="327"/>
      <c r="H58" s="328" t="s">
        <v>515</v>
      </c>
      <c r="I58" s="329">
        <v>5038582</v>
      </c>
      <c r="J58" s="330">
        <v>22605</v>
      </c>
      <c r="K58" s="331">
        <v>-14.3</v>
      </c>
      <c r="L58" s="332">
        <v>24811</v>
      </c>
      <c r="M58" s="333">
        <v>4.5999999999999996</v>
      </c>
      <c r="N58" s="334">
        <v>-18.899999999999999</v>
      </c>
    </row>
    <row r="59" spans="1:14">
      <c r="A59" s="250"/>
      <c r="B59" s="246"/>
      <c r="C59" s="246"/>
      <c r="D59" s="246"/>
      <c r="E59" s="246"/>
      <c r="F59" s="246"/>
      <c r="G59" s="312" t="s">
        <v>519</v>
      </c>
      <c r="H59" s="313"/>
      <c r="I59" s="321">
        <v>13690453</v>
      </c>
      <c r="J59" s="322">
        <v>61210</v>
      </c>
      <c r="K59" s="323">
        <v>5</v>
      </c>
      <c r="L59" s="324">
        <v>42581</v>
      </c>
      <c r="M59" s="325">
        <v>-2.2000000000000002</v>
      </c>
      <c r="N59" s="326">
        <v>7.2</v>
      </c>
    </row>
    <row r="60" spans="1:14">
      <c r="A60" s="250"/>
      <c r="B60" s="246"/>
      <c r="C60" s="246"/>
      <c r="D60" s="246"/>
      <c r="E60" s="246"/>
      <c r="F60" s="246"/>
      <c r="G60" s="327"/>
      <c r="H60" s="328" t="s">
        <v>515</v>
      </c>
      <c r="I60" s="335">
        <v>9388572</v>
      </c>
      <c r="J60" s="330">
        <v>41976</v>
      </c>
      <c r="K60" s="331">
        <v>85.7</v>
      </c>
      <c r="L60" s="332">
        <v>24354</v>
      </c>
      <c r="M60" s="333">
        <v>-1.8</v>
      </c>
      <c r="N60" s="334">
        <v>87.5</v>
      </c>
    </row>
    <row r="61" spans="1:14">
      <c r="A61" s="250"/>
      <c r="B61" s="246"/>
      <c r="C61" s="246"/>
      <c r="D61" s="246"/>
      <c r="E61" s="246"/>
      <c r="F61" s="246"/>
      <c r="G61" s="312" t="s">
        <v>520</v>
      </c>
      <c r="H61" s="336"/>
      <c r="I61" s="337">
        <v>10623782</v>
      </c>
      <c r="J61" s="338">
        <v>47794</v>
      </c>
      <c r="K61" s="339">
        <v>6.7</v>
      </c>
      <c r="L61" s="340">
        <v>41657</v>
      </c>
      <c r="M61" s="341">
        <v>3</v>
      </c>
      <c r="N61" s="326">
        <v>3.7</v>
      </c>
    </row>
    <row r="62" spans="1:14">
      <c r="A62" s="250"/>
      <c r="B62" s="246"/>
      <c r="C62" s="246"/>
      <c r="D62" s="246"/>
      <c r="E62" s="246"/>
      <c r="F62" s="246"/>
      <c r="G62" s="327"/>
      <c r="H62" s="328" t="s">
        <v>515</v>
      </c>
      <c r="I62" s="329">
        <v>5657945</v>
      </c>
      <c r="J62" s="330">
        <v>25440</v>
      </c>
      <c r="K62" s="331">
        <v>12.9</v>
      </c>
      <c r="L62" s="332">
        <v>23229</v>
      </c>
      <c r="M62" s="333">
        <v>3.1</v>
      </c>
      <c r="N62" s="334">
        <v>9.8000000000000007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J68" zoomScale="75" zoomScaleNormal="75" zoomScaleSheetLayoutView="55" workbookViewId="0">
      <selection activeCell="AL5" sqref="AL5:AO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7" zoomScaleNormal="100" zoomScaleSheetLayoutView="55" workbookViewId="0">
      <selection activeCell="AL5" sqref="AL5:AO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90" zoomScaleNormal="90" zoomScaleSheetLayoutView="100" workbookViewId="0">
      <selection activeCell="AL5" sqref="AL5:AO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12.88</v>
      </c>
      <c r="G47" s="12">
        <v>15.06</v>
      </c>
      <c r="H47" s="12">
        <v>18.920000000000002</v>
      </c>
      <c r="I47" s="12">
        <v>17.8</v>
      </c>
      <c r="J47" s="13">
        <v>19.12</v>
      </c>
    </row>
    <row r="48" spans="2:10" ht="57.75" customHeight="1">
      <c r="B48" s="14"/>
      <c r="C48" s="1174" t="s">
        <v>4</v>
      </c>
      <c r="D48" s="1174"/>
      <c r="E48" s="1175"/>
      <c r="F48" s="15">
        <v>3.69</v>
      </c>
      <c r="G48" s="16">
        <v>4.24</v>
      </c>
      <c r="H48" s="16">
        <v>4.8899999999999997</v>
      </c>
      <c r="I48" s="16">
        <v>5.03</v>
      </c>
      <c r="J48" s="17">
        <v>6.78</v>
      </c>
    </row>
    <row r="49" spans="2:10" ht="57.75" customHeight="1" thickBot="1">
      <c r="B49" s="18"/>
      <c r="C49" s="1176" t="s">
        <v>5</v>
      </c>
      <c r="D49" s="1176"/>
      <c r="E49" s="1177"/>
      <c r="F49" s="19" t="s">
        <v>527</v>
      </c>
      <c r="G49" s="20" t="s">
        <v>528</v>
      </c>
      <c r="H49" s="20">
        <v>6.52</v>
      </c>
      <c r="I49" s="20" t="s">
        <v>529</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2018-10-23T05:45:29Z</cp:lastPrinted>
  <dcterms:created xsi:type="dcterms:W3CDTF">2018-01-24T04:08:55Z</dcterms:created>
  <dcterms:modified xsi:type="dcterms:W3CDTF">2018-11-30T01:48:47Z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