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632\Desktop\05 太田市\"/>
    </mc:Choice>
  </mc:AlternateContent>
  <workbookProtection workbookAlgorithmName="SHA-512" workbookHashValue="oTeYfCI9e0Gx0/RtM8ZFWm1KvJoN6bblT4tNGBWhq/l/mqnBTuuolJCIPE11OiD8kjtrxqkTCI8+eELXuc50Mg==" workbookSaltValue="eb7uOrN+viqc+xm2Jix4w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<sst xmlns="http://schemas.openxmlformats.org/spreadsheetml/2006/main" count="260" uniqueCount="123">
  <si>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</si>
  <si>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</si>
  <si>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</si>
  <si>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</si>
  <si>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</si>
  <si>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</si>
  <si>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</si>
  <si>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</si>
  <si>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</si>
  <si>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</si>
  <si>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</si>
  <si>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</si>
  <si>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</si>
  <si>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</si>
  <si>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</si>
  <si>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</si>
  <si>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</si>
  <si>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</si>
  <si>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</si>
  <si>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</si>
  <si>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</si>
  <si>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</si>
  <si>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</si>
  <si>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</si>
  <si>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</si>
  <si>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</si>
  <si>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</si>
  <si>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</si>
  <si>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</si>
  <si>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</si>
  <si>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</si>
  <si>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</si>
  <si>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</si>
  <si>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</si>
  <si>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</si>
  <si>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</si>
  <si>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</si>
  <si>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</si>
  <si>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</si>
  <si>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</si>
  <si>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</si>
  <si>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</si>
  <si>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</si>
  <si>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</si>
  <si>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</si>
  <si>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</si>
  <si>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</si>
  <si>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</si>
  <si>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</si>
  <si>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</si>
  <si>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</si>
  <si>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</si>
  <si>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</si>
  <si>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</si>
  <si>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</si>
  <si>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</si>
  <si>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</si>
  <si>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</si>
  <si>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</si>
  <si>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</si>
  <si>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</si>
  <si>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</si>
  <si>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</si>
  <si>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</si>
  <si>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</si>
  <si>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</si>
  <si>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</si>
  <si>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</si>
  <si>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</si>
  <si>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</si>
  <si>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</si>
  <si>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</si>
  <si>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</si>
  <si>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</si>
  <si>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</si>
  <si>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</si>
  <si>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</si>
  <si>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</si>
  <si>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</si>
  <si>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</si>
  <si>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</si>
  <si>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</si>
  <si>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</si>
  <si>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</si>
  <si>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</si>
  <si>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</si>
  <si>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</si>
  <si>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</si>
  <si>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</si>
  <si>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</si>
  <si>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</si>
  <si>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</si>
  <si>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</si>
  <si>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</si>
  <si>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</si>
  <si>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</si>
  <si>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</si>
  <si>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</si>
  <si>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</si>
  <si>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</si>
  <si>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</si>
  <si>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</si>
  <si>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</si>
  <si>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</si>
  <si>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</si>
  <si>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</si>
  <si>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</si>
  <si>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</si>
  <si>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</si>
  <si>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</si>
  <si>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</si>
  <si>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</si>
  <si>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</si>
  <si>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</si>
  <si>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</si>
  <si>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</si>
  <si>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</si>
  <si>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</si>
  <si>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</si>
  <si>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</si>
  <si>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rPh sb="1" eb="4">
      <t>ジョウカソウ</t>
    </rPh>
    <rPh sb="4" eb="6">
      <t>セッチ</t>
    </rPh>
    <rPh sb="6" eb="8">
      <t>キスウ</t>
    </rPh>
    <rPh sb="9" eb="11">
      <t>テイメイ</t>
    </rPh>
    <rPh sb="12" eb="13">
      <t>トモナ</t>
    </rPh>
    <rPh sb="14" eb="16">
      <t>ユウケイ</t>
    </rPh>
    <rPh sb="16" eb="18">
      <t>コテイ</t>
    </rPh>
    <rPh sb="18" eb="20">
      <t>シサン</t>
    </rPh>
    <rPh sb="21" eb="23">
      <t>ゾウカ</t>
    </rPh>
    <rPh sb="29" eb="30">
      <t>アタイ</t>
    </rPh>
    <rPh sb="31" eb="33">
      <t>ゾウカ</t>
    </rPh>
    <rPh sb="40" eb="43">
      <t>ジョウカソウ</t>
    </rPh>
    <rPh sb="46" eb="49">
      <t>ミケイジョウ</t>
    </rPh>
    <rPh sb="52" eb="55">
      <t>ジョウカソウ</t>
    </rPh>
    <rPh sb="58" eb="61">
      <t>ミケイジョウ</t>
    </rPh>
    <rPh sb="65" eb="67">
      <t>ジギョウ</t>
    </rPh>
    <rPh sb="67" eb="69">
      <t>カイシ</t>
    </rPh>
    <rPh sb="72" eb="74">
      <t>ケイカ</t>
    </rPh>
    <rPh sb="74" eb="76">
      <t>ネンスウ</t>
    </rPh>
    <rPh sb="77" eb="78">
      <t>ミジカ</t>
    </rPh>
    <rPh sb="82" eb="85">
      <t>ロウキュウカ</t>
    </rPh>
    <rPh sb="85" eb="87">
      <t>タイサク</t>
    </rPh>
    <rPh sb="88" eb="91">
      <t>ヒツヨウセイ</t>
    </rPh>
    <rPh sb="92" eb="93">
      <t>イマ</t>
    </rPh>
    <rPh sb="94" eb="95">
      <t>ショウ</t>
    </rPh>
    <phoneticPr fontId="4"/>
  </si>
  <si>
    <t>①収支不足額について、一般会計からの繰入金（基準外）を前提としているため100％を超えている。平成28年度については、一般会計繰入金（基準外）の減額措置により、値が減少した。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③複数事業を同一会計で処理しているため、一般会計繰入金（基準外）の清算を他事業で一括処理している。そのため、恒常的に高い値を示すこととなる。
④企業債残高のうち一般会計負担分の割合が小さくなったことにより、値が増加した。
⑤事業の性格上、他事業と比較して費用割合が高いため、値が平均値を大きく下回っている。
⑥事業の性格上、他事業と比較して費用割合が高いため、値が平均値を大きく上回っている。
⑦事業の性格上、処理能力には余裕がある。
⑧処理区域内人口＝浄化槽設置済人口としているため、常に100％となっている。
　設置戸数の計画値と実績値が大きくかけ離れていることが、高コスト体質を招く要因となっている。また、面的整備とは異なり設置戸数の増加に伴うコスト削減効果はあまり期待できず、抜本的な構造改革が不可欠となっている。</t>
    <rPh sb="11" eb="13">
      <t>イッパン</t>
    </rPh>
    <rPh sb="13" eb="15">
      <t>カイケイ</t>
    </rPh>
    <rPh sb="18" eb="20">
      <t>クリイレ</t>
    </rPh>
    <rPh sb="20" eb="21">
      <t>キン</t>
    </rPh>
    <rPh sb="22" eb="24">
      <t>キジュン</t>
    </rPh>
    <rPh sb="24" eb="25">
      <t>ガイ</t>
    </rPh>
    <rPh sb="27" eb="29">
      <t>ゼンテイ</t>
    </rPh>
    <rPh sb="41" eb="42">
      <t>コ</t>
    </rPh>
    <rPh sb="47" eb="49">
      <t>ヘイセイ</t>
    </rPh>
    <rPh sb="51" eb="53">
      <t>ネンド</t>
    </rPh>
    <rPh sb="59" eb="61">
      <t>イッパン</t>
    </rPh>
    <rPh sb="61" eb="63">
      <t>カイケイ</t>
    </rPh>
    <rPh sb="63" eb="65">
      <t>クリイレ</t>
    </rPh>
    <rPh sb="65" eb="66">
      <t>キン</t>
    </rPh>
    <rPh sb="67" eb="69">
      <t>キジュン</t>
    </rPh>
    <rPh sb="69" eb="70">
      <t>ガイ</t>
    </rPh>
    <rPh sb="72" eb="74">
      <t>ゲンガク</t>
    </rPh>
    <rPh sb="74" eb="76">
      <t>ソチ</t>
    </rPh>
    <rPh sb="80" eb="81">
      <t>アタイ</t>
    </rPh>
    <rPh sb="82" eb="84">
      <t>ゲンショウ</t>
    </rPh>
    <rPh sb="89" eb="91">
      <t>ジギョウ</t>
    </rPh>
    <rPh sb="91" eb="93">
      <t>チイキ</t>
    </rPh>
    <rPh sb="94" eb="97">
      <t>コウキョウヨウ</t>
    </rPh>
    <rPh sb="97" eb="99">
      <t>スイイキ</t>
    </rPh>
    <rPh sb="100" eb="102">
      <t>スイシツ</t>
    </rPh>
    <rPh sb="102" eb="104">
      <t>ホゼン</t>
    </rPh>
    <rPh sb="105" eb="106">
      <t>スミ</t>
    </rPh>
    <rPh sb="109" eb="111">
      <t>カクホ</t>
    </rPh>
    <rPh sb="116" eb="119">
      <t>イチジテキ</t>
    </rPh>
    <rPh sb="120" eb="122">
      <t>イッパン</t>
    </rPh>
    <rPh sb="122" eb="124">
      <t>カイケイ</t>
    </rPh>
    <rPh sb="124" eb="126">
      <t>クリイレ</t>
    </rPh>
    <rPh sb="126" eb="127">
      <t>キン</t>
    </rPh>
    <rPh sb="128" eb="130">
      <t>キジュン</t>
    </rPh>
    <rPh sb="130" eb="131">
      <t>ガイ</t>
    </rPh>
    <rPh sb="135" eb="137">
      <t>シュウシ</t>
    </rPh>
    <rPh sb="137" eb="139">
      <t>フソク</t>
    </rPh>
    <rPh sb="139" eb="140">
      <t>ガク</t>
    </rPh>
    <rPh sb="141" eb="142">
      <t>オギナ</t>
    </rPh>
    <rPh sb="148" eb="151">
      <t>ケッソンキン</t>
    </rPh>
    <rPh sb="152" eb="154">
      <t>ハッセイ</t>
    </rPh>
    <rPh sb="162" eb="164">
      <t>フクスウ</t>
    </rPh>
    <rPh sb="164" eb="166">
      <t>ジギョウ</t>
    </rPh>
    <rPh sb="167" eb="169">
      <t>ドウイツ</t>
    </rPh>
    <rPh sb="169" eb="171">
      <t>カイケイ</t>
    </rPh>
    <rPh sb="172" eb="174">
      <t>ショリ</t>
    </rPh>
    <rPh sb="181" eb="183">
      <t>イッパン</t>
    </rPh>
    <rPh sb="183" eb="185">
      <t>カイケイ</t>
    </rPh>
    <rPh sb="185" eb="187">
      <t>クリイレ</t>
    </rPh>
    <rPh sb="187" eb="188">
      <t>キン</t>
    </rPh>
    <rPh sb="189" eb="191">
      <t>キジュン</t>
    </rPh>
    <rPh sb="191" eb="192">
      <t>ガイ</t>
    </rPh>
    <rPh sb="194" eb="196">
      <t>セイサン</t>
    </rPh>
    <rPh sb="197" eb="198">
      <t>タ</t>
    </rPh>
    <rPh sb="198" eb="200">
      <t>ジギョウ</t>
    </rPh>
    <rPh sb="201" eb="203">
      <t>イッカツ</t>
    </rPh>
    <rPh sb="203" eb="205">
      <t>ショリ</t>
    </rPh>
    <rPh sb="215" eb="218">
      <t>コウジョウテキ</t>
    </rPh>
    <rPh sb="219" eb="220">
      <t>タカ</t>
    </rPh>
    <rPh sb="221" eb="222">
      <t>アタイ</t>
    </rPh>
    <rPh sb="223" eb="224">
      <t>シメ</t>
    </rPh>
    <rPh sb="233" eb="235">
      <t>キギョウ</t>
    </rPh>
    <rPh sb="235" eb="236">
      <t>サイ</t>
    </rPh>
    <rPh sb="236" eb="238">
      <t>ザンダカ</t>
    </rPh>
    <rPh sb="241" eb="243">
      <t>イッパン</t>
    </rPh>
    <rPh sb="243" eb="245">
      <t>カイケイ</t>
    </rPh>
    <rPh sb="245" eb="247">
      <t>フタン</t>
    </rPh>
    <rPh sb="247" eb="248">
      <t>ブン</t>
    </rPh>
    <rPh sb="249" eb="251">
      <t>ワリアイ</t>
    </rPh>
    <rPh sb="252" eb="253">
      <t>チイ</t>
    </rPh>
    <rPh sb="264" eb="265">
      <t>アタイ</t>
    </rPh>
    <rPh sb="266" eb="268">
      <t>ゾウカ</t>
    </rPh>
    <rPh sb="307" eb="308">
      <t>シタ</t>
    </rPh>
    <rPh sb="316" eb="318">
      <t>ジギョウ</t>
    </rPh>
    <rPh sb="323" eb="324">
      <t>タ</t>
    </rPh>
    <rPh sb="324" eb="326">
      <t>ジギョウ</t>
    </rPh>
    <rPh sb="327" eb="329">
      <t>ヒカク</t>
    </rPh>
    <rPh sb="331" eb="333">
      <t>ヒヨウ</t>
    </rPh>
    <rPh sb="333" eb="335">
      <t>ワリアイ</t>
    </rPh>
    <rPh sb="336" eb="337">
      <t>タカ</t>
    </rPh>
    <rPh sb="341" eb="342">
      <t>アタイ</t>
    </rPh>
    <rPh sb="343" eb="345">
      <t>ヘイキン</t>
    </rPh>
    <rPh sb="345" eb="346">
      <t>チ</t>
    </rPh>
    <rPh sb="347" eb="348">
      <t>オオ</t>
    </rPh>
    <rPh sb="350" eb="352">
      <t>ウワマワ</t>
    </rPh>
    <rPh sb="359" eb="361">
      <t>ジギョウ</t>
    </rPh>
    <rPh sb="362" eb="365">
      <t>セイカクジョウ</t>
    </rPh>
    <rPh sb="366" eb="368">
      <t>ショリ</t>
    </rPh>
    <rPh sb="368" eb="370">
      <t>ノウリョク</t>
    </rPh>
    <rPh sb="380" eb="382">
      <t>ショリ</t>
    </rPh>
    <rPh sb="382" eb="383">
      <t>ク</t>
    </rPh>
    <rPh sb="383" eb="385">
      <t>イキナイ</t>
    </rPh>
    <rPh sb="385" eb="387">
      <t>ジンコウ</t>
    </rPh>
    <rPh sb="388" eb="391">
      <t>ジョウカソウ</t>
    </rPh>
    <rPh sb="391" eb="393">
      <t>セッチ</t>
    </rPh>
    <rPh sb="393" eb="394">
      <t>スミ</t>
    </rPh>
    <rPh sb="394" eb="396">
      <t>ジンコウ</t>
    </rPh>
    <rPh sb="404" eb="405">
      <t>ツネ</t>
    </rPh>
    <rPh sb="420" eb="422">
      <t>セッチ</t>
    </rPh>
    <rPh sb="422" eb="424">
      <t>コスウ</t>
    </rPh>
    <rPh sb="425" eb="427">
      <t>ケイカク</t>
    </rPh>
    <rPh sb="427" eb="428">
      <t>アタイ</t>
    </rPh>
    <rPh sb="429" eb="432">
      <t>ジッセキチ</t>
    </rPh>
    <rPh sb="433" eb="434">
      <t>オオ</t>
    </rPh>
    <rPh sb="438" eb="439">
      <t>ハナ</t>
    </rPh>
    <rPh sb="447" eb="448">
      <t>コウ</t>
    </rPh>
    <rPh sb="451" eb="453">
      <t>タイシツ</t>
    </rPh>
    <rPh sb="454" eb="455">
      <t>マネ</t>
    </rPh>
    <rPh sb="456" eb="458">
      <t>ヨウイン</t>
    </rPh>
    <rPh sb="468" eb="470">
      <t>メンテキ</t>
    </rPh>
    <rPh sb="470" eb="472">
      <t>セイビ</t>
    </rPh>
    <rPh sb="474" eb="475">
      <t>コト</t>
    </rPh>
    <rPh sb="477" eb="479">
      <t>セッチ</t>
    </rPh>
    <rPh sb="479" eb="481">
      <t>コスウ</t>
    </rPh>
    <rPh sb="482" eb="484">
      <t>ゾウカ</t>
    </rPh>
    <rPh sb="485" eb="486">
      <t>トモナ</t>
    </rPh>
    <rPh sb="490" eb="492">
      <t>サクゲン</t>
    </rPh>
    <rPh sb="492" eb="494">
      <t>コウカ</t>
    </rPh>
    <rPh sb="498" eb="500">
      <t>キタイ</t>
    </rPh>
    <rPh sb="504" eb="507">
      <t>バッポンテキ</t>
    </rPh>
    <rPh sb="508" eb="510">
      <t>コウゾウ</t>
    </rPh>
    <rPh sb="510" eb="512">
      <t>カイカク</t>
    </rPh>
    <rPh sb="513" eb="516">
      <t>フカケツ</t>
    </rPh>
    <phoneticPr fontId="4"/>
  </si>
  <si>
    <t>　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いる。しかし、事業の公共性や継続性を担保することも重要であり、下水道使用料の改定も含めた計画的かつ効率的な経営に努めたい。
　経営戦略については、平成30年度の策定予定となっている。</t>
    <rPh sb="1" eb="2">
      <t>ホン</t>
    </rPh>
    <rPh sb="2" eb="4">
      <t>ジギョウ</t>
    </rPh>
    <rPh sb="5" eb="8">
      <t>セイカクジョウ</t>
    </rPh>
    <rPh sb="9" eb="11">
      <t>メンテキ</t>
    </rPh>
    <rPh sb="11" eb="13">
      <t>セイビ</t>
    </rPh>
    <rPh sb="14" eb="16">
      <t>シュタイ</t>
    </rPh>
    <rPh sb="19" eb="21">
      <t>コウキョウ</t>
    </rPh>
    <rPh sb="21" eb="24">
      <t>ゲスイドウ</t>
    </rPh>
    <rPh sb="24" eb="25">
      <t>トウ</t>
    </rPh>
    <rPh sb="26" eb="28">
      <t>ヒカク</t>
    </rPh>
    <rPh sb="35" eb="37">
      <t>ワリダカ</t>
    </rPh>
    <rPh sb="40" eb="42">
      <t>ケイコウ</t>
    </rPh>
    <rPh sb="47" eb="49">
      <t>シナイ</t>
    </rPh>
    <rPh sb="49" eb="51">
      <t>ゼンイキ</t>
    </rPh>
    <rPh sb="52" eb="55">
      <t>コウキョウヨウ</t>
    </rPh>
    <rPh sb="55" eb="57">
      <t>スイイキ</t>
    </rPh>
    <rPh sb="58" eb="60">
      <t>スイシツ</t>
    </rPh>
    <rPh sb="60" eb="62">
      <t>ホゼン</t>
    </rPh>
    <rPh sb="63" eb="64">
      <t>スミ</t>
    </rPh>
    <rPh sb="67" eb="69">
      <t>カクホ</t>
    </rPh>
    <rPh sb="75" eb="77">
      <t>ヒツヨウ</t>
    </rPh>
    <rPh sb="78" eb="80">
      <t>ジギョウ</t>
    </rPh>
    <rPh sb="88" eb="90">
      <t>ドクリツ</t>
    </rPh>
    <rPh sb="90" eb="92">
      <t>サイサン</t>
    </rPh>
    <rPh sb="93" eb="95">
      <t>メザ</t>
    </rPh>
    <rPh sb="96" eb="97">
      <t>ウエ</t>
    </rPh>
    <rPh sb="99" eb="101">
      <t>イッパン</t>
    </rPh>
    <rPh sb="101" eb="103">
      <t>カイケイ</t>
    </rPh>
    <rPh sb="103" eb="105">
      <t>クリイレ</t>
    </rPh>
    <rPh sb="105" eb="106">
      <t>キン</t>
    </rPh>
    <rPh sb="107" eb="109">
      <t>キジュン</t>
    </rPh>
    <rPh sb="109" eb="110">
      <t>ガイ</t>
    </rPh>
    <rPh sb="112" eb="115">
      <t>イゾンド</t>
    </rPh>
    <rPh sb="116" eb="117">
      <t>タ</t>
    </rPh>
    <rPh sb="117" eb="119">
      <t>ジギョウ</t>
    </rPh>
    <rPh sb="120" eb="121">
      <t>クラ</t>
    </rPh>
    <rPh sb="123" eb="124">
      <t>タカ</t>
    </rPh>
    <rPh sb="125" eb="126">
      <t>テン</t>
    </rPh>
    <rPh sb="127" eb="128">
      <t>オオ</t>
    </rPh>
    <rPh sb="130" eb="132">
      <t>カダイ</t>
    </rPh>
    <rPh sb="143" eb="145">
      <t>ジギョウ</t>
    </rPh>
    <rPh sb="146" eb="149">
      <t>コウキョウセイ</t>
    </rPh>
    <rPh sb="150" eb="153">
      <t>ケイゾクセイ</t>
    </rPh>
    <rPh sb="154" eb="156">
      <t>タンポ</t>
    </rPh>
    <rPh sb="161" eb="163">
      <t>ジュウヨウ</t>
    </rPh>
    <rPh sb="167" eb="170">
      <t>ゲスイドウ</t>
    </rPh>
    <rPh sb="170" eb="173">
      <t>シヨウリョウ</t>
    </rPh>
    <rPh sb="174" eb="176">
      <t>カイテイ</t>
    </rPh>
    <rPh sb="177" eb="178">
      <t>フク</t>
    </rPh>
    <rPh sb="180" eb="183">
      <t>ケイカクテキ</t>
    </rPh>
    <rPh sb="185" eb="188">
      <t>コウリツテキ</t>
    </rPh>
    <rPh sb="189" eb="191">
      <t>ケイエイ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</si>
</sst>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14-42D9-ABCF-BAEB6C960631}"/>
            </c:ext>
          </c:extLst>
        </c:ser>
        <c:dLbls>
          <c:showLegendKey val="0"/>
          <c:showVal val="0"/>
          <c:showCatName val="0"/>
          <c:showSerName val="0"/>
          <c:showPercent val="0"/>
          <c:showBubbleSize val="0"/>
        </c:dLbls>
        <c:gapWidth val="150"/>
        <c:axId val="375433808"/>
        <c:axId val="37543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F14-42D9-ABCF-BAEB6C960631}"/>
            </c:ext>
          </c:extLst>
        </c:ser>
        <c:dLbls>
          <c:showLegendKey val="0"/>
          <c:showVal val="0"/>
          <c:showCatName val="0"/>
          <c:showSerName val="0"/>
          <c:showPercent val="0"/>
          <c:showBubbleSize val="0"/>
        </c:dLbls>
        <c:marker val="1"/>
        <c:smooth val="0"/>
        <c:axId val="375433808"/>
        <c:axId val="375434200"/>
      </c:lineChart>
      <c:dateAx>
        <c:axId val="375433808"/>
        <c:scaling>
          <c:orientation val="minMax"/>
        </c:scaling>
        <c:delete val="1"/>
        <c:axPos val="b"/>
        <c:numFmt formatCode="ge" sourceLinked="1"/>
        <c:majorTickMark val="none"/>
        <c:minorTickMark val="none"/>
        <c:tickLblPos val="none"/>
        <c:crossAx val="375434200"/>
        <c:crosses val="autoZero"/>
        <c:auto val="1"/>
        <c:lblOffset val="100"/>
        <c:baseTimeUnit val="years"/>
      </c:dateAx>
      <c:valAx>
        <c:axId val="3754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3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46.1</c:v>
                </c:pt>
                <c:pt idx="4">
                  <c:v>47.01</c:v>
                </c:pt>
              </c:numCache>
            </c:numRef>
          </c:val>
          <c:extLst xmlns:c16r2="http://schemas.microsoft.com/office/drawing/2015/06/chart">
            <c:ext xmlns:c16="http://schemas.microsoft.com/office/drawing/2014/chart" uri="{C3380CC4-5D6E-409C-BE32-E72D297353CC}">
              <c16:uniqueId val="{00000000-A2A6-4336-9901-3A121DFB8AD8}"/>
            </c:ext>
          </c:extLst>
        </c:ser>
        <c:dLbls>
          <c:showLegendKey val="0"/>
          <c:showVal val="0"/>
          <c:showCatName val="0"/>
          <c:showSerName val="0"/>
          <c:showPercent val="0"/>
          <c:showBubbleSize val="0"/>
        </c:dLbls>
        <c:gapWidth val="150"/>
        <c:axId val="444575024"/>
        <c:axId val="44457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2A6-4336-9901-3A121DFB8AD8}"/>
            </c:ext>
          </c:extLst>
        </c:ser>
        <c:dLbls>
          <c:showLegendKey val="0"/>
          <c:showVal val="0"/>
          <c:showCatName val="0"/>
          <c:showSerName val="0"/>
          <c:showPercent val="0"/>
          <c:showBubbleSize val="0"/>
        </c:dLbls>
        <c:marker val="1"/>
        <c:smooth val="0"/>
        <c:axId val="444575024"/>
        <c:axId val="444573848"/>
      </c:lineChart>
      <c:dateAx>
        <c:axId val="444575024"/>
        <c:scaling>
          <c:orientation val="minMax"/>
        </c:scaling>
        <c:delete val="1"/>
        <c:axPos val="b"/>
        <c:numFmt formatCode="ge" sourceLinked="1"/>
        <c:majorTickMark val="none"/>
        <c:minorTickMark val="none"/>
        <c:tickLblPos val="none"/>
        <c:crossAx val="444573848"/>
        <c:crosses val="autoZero"/>
        <c:auto val="1"/>
        <c:lblOffset val="100"/>
        <c:baseTimeUnit val="years"/>
      </c:dateAx>
      <c:valAx>
        <c:axId val="4445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57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7D1-44F4-AFFA-07388C185356}"/>
            </c:ext>
          </c:extLst>
        </c:ser>
        <c:dLbls>
          <c:showLegendKey val="0"/>
          <c:showVal val="0"/>
          <c:showCatName val="0"/>
          <c:showSerName val="0"/>
          <c:showPercent val="0"/>
          <c:showBubbleSize val="0"/>
        </c:dLbls>
        <c:gapWidth val="150"/>
        <c:axId val="444575808"/>
        <c:axId val="4445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17D1-44F4-AFFA-07388C185356}"/>
            </c:ext>
          </c:extLst>
        </c:ser>
        <c:dLbls>
          <c:showLegendKey val="0"/>
          <c:showVal val="0"/>
          <c:showCatName val="0"/>
          <c:showSerName val="0"/>
          <c:showPercent val="0"/>
          <c:showBubbleSize val="0"/>
        </c:dLbls>
        <c:marker val="1"/>
        <c:smooth val="0"/>
        <c:axId val="444575808"/>
        <c:axId val="444572672"/>
      </c:lineChart>
      <c:dateAx>
        <c:axId val="444575808"/>
        <c:scaling>
          <c:orientation val="minMax"/>
        </c:scaling>
        <c:delete val="1"/>
        <c:axPos val="b"/>
        <c:numFmt formatCode="ge" sourceLinked="1"/>
        <c:majorTickMark val="none"/>
        <c:minorTickMark val="none"/>
        <c:tickLblPos val="none"/>
        <c:crossAx val="444572672"/>
        <c:crosses val="autoZero"/>
        <c:auto val="1"/>
        <c:lblOffset val="100"/>
        <c:baseTimeUnit val="years"/>
      </c:dateAx>
      <c:valAx>
        <c:axId val="4445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114.88</c:v>
                </c:pt>
                <c:pt idx="1">
                  <c:v>132.88999999999999</c:v>
                </c:pt>
                <c:pt idx="2">
                  <c:v>129.13</c:v>
                </c:pt>
                <c:pt idx="3">
                  <c:v>63.66</c:v>
                </c:pt>
                <c:pt idx="4">
                  <c:v>113.17</c:v>
                </c:pt>
              </c:numCache>
            </c:numRef>
          </c:val>
          <c:extLst xmlns:c16r2="http://schemas.microsoft.com/office/drawing/2015/06/chart">
            <c:ext xmlns:c16="http://schemas.microsoft.com/office/drawing/2014/chart" uri="{C3380CC4-5D6E-409C-BE32-E72D297353CC}">
              <c16:uniqueId val="{00000000-A90B-4F47-9B26-6DDC64245ABF}"/>
            </c:ext>
          </c:extLst>
        </c:ser>
        <c:dLbls>
          <c:showLegendKey val="0"/>
          <c:showVal val="0"/>
          <c:showCatName val="0"/>
          <c:showSerName val="0"/>
          <c:showPercent val="0"/>
          <c:showBubbleSize val="0"/>
        </c:dLbls>
        <c:gapWidth val="150"/>
        <c:axId val="375427536"/>
        <c:axId val="37542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A90B-4F47-9B26-6DDC64245ABF}"/>
            </c:ext>
          </c:extLst>
        </c:ser>
        <c:dLbls>
          <c:showLegendKey val="0"/>
          <c:showVal val="0"/>
          <c:showCatName val="0"/>
          <c:showSerName val="0"/>
          <c:showPercent val="0"/>
          <c:showBubbleSize val="0"/>
        </c:dLbls>
        <c:marker val="1"/>
        <c:smooth val="0"/>
        <c:axId val="375427536"/>
        <c:axId val="375427928"/>
      </c:lineChart>
      <c:dateAx>
        <c:axId val="375427536"/>
        <c:scaling>
          <c:orientation val="minMax"/>
        </c:scaling>
        <c:delete val="1"/>
        <c:axPos val="b"/>
        <c:numFmt formatCode="ge" sourceLinked="1"/>
        <c:majorTickMark val="none"/>
        <c:minorTickMark val="none"/>
        <c:tickLblPos val="none"/>
        <c:crossAx val="375427928"/>
        <c:crosses val="autoZero"/>
        <c:auto val="1"/>
        <c:lblOffset val="100"/>
        <c:baseTimeUnit val="years"/>
      </c:dateAx>
      <c:valAx>
        <c:axId val="3754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12.23</c:v>
                </c:pt>
                <c:pt idx="1">
                  <c:v>14.62</c:v>
                </c:pt>
                <c:pt idx="2">
                  <c:v>16.579999999999998</c:v>
                </c:pt>
                <c:pt idx="3">
                  <c:v>18.829999999999998</c:v>
                </c:pt>
                <c:pt idx="4">
                  <c:v>21.19</c:v>
                </c:pt>
              </c:numCache>
            </c:numRef>
          </c:val>
          <c:extLst xmlns:c16r2="http://schemas.microsoft.com/office/drawing/2015/06/chart">
            <c:ext xmlns:c16="http://schemas.microsoft.com/office/drawing/2014/chart" uri="{C3380CC4-5D6E-409C-BE32-E72D297353CC}">
              <c16:uniqueId val="{00000000-E66C-46CE-AC7F-61D173CA5095}"/>
            </c:ext>
          </c:extLst>
        </c:ser>
        <c:dLbls>
          <c:showLegendKey val="0"/>
          <c:showVal val="0"/>
          <c:showCatName val="0"/>
          <c:showSerName val="0"/>
          <c:showPercent val="0"/>
          <c:showBubbleSize val="0"/>
        </c:dLbls>
        <c:gapWidth val="150"/>
        <c:axId val="375428712"/>
        <c:axId val="3754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E66C-46CE-AC7F-61D173CA5095}"/>
            </c:ext>
          </c:extLst>
        </c:ser>
        <c:dLbls>
          <c:showLegendKey val="0"/>
          <c:showVal val="0"/>
          <c:showCatName val="0"/>
          <c:showSerName val="0"/>
          <c:showPercent val="0"/>
          <c:showBubbleSize val="0"/>
        </c:dLbls>
        <c:marker val="1"/>
        <c:smooth val="0"/>
        <c:axId val="375428712"/>
        <c:axId val="375430280"/>
      </c:lineChart>
      <c:dateAx>
        <c:axId val="375428712"/>
        <c:scaling>
          <c:orientation val="minMax"/>
        </c:scaling>
        <c:delete val="1"/>
        <c:axPos val="b"/>
        <c:numFmt formatCode="ge" sourceLinked="1"/>
        <c:majorTickMark val="none"/>
        <c:minorTickMark val="none"/>
        <c:tickLblPos val="none"/>
        <c:crossAx val="375430280"/>
        <c:crosses val="autoZero"/>
        <c:auto val="1"/>
        <c:lblOffset val="100"/>
        <c:baseTimeUnit val="years"/>
      </c:dateAx>
      <c:valAx>
        <c:axId val="37543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58-4BEA-BA38-10F6F3574ECF}"/>
            </c:ext>
          </c:extLst>
        </c:ser>
        <c:dLbls>
          <c:showLegendKey val="0"/>
          <c:showVal val="0"/>
          <c:showCatName val="0"/>
          <c:showSerName val="0"/>
          <c:showPercent val="0"/>
          <c:showBubbleSize val="0"/>
        </c:dLbls>
        <c:gapWidth val="150"/>
        <c:axId val="375429496"/>
        <c:axId val="37504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C58-4BEA-BA38-10F6F3574ECF}"/>
            </c:ext>
          </c:extLst>
        </c:ser>
        <c:dLbls>
          <c:showLegendKey val="0"/>
          <c:showVal val="0"/>
          <c:showCatName val="0"/>
          <c:showSerName val="0"/>
          <c:showPercent val="0"/>
          <c:showBubbleSize val="0"/>
        </c:dLbls>
        <c:marker val="1"/>
        <c:smooth val="0"/>
        <c:axId val="375429496"/>
        <c:axId val="375041768"/>
      </c:lineChart>
      <c:dateAx>
        <c:axId val="375429496"/>
        <c:scaling>
          <c:orientation val="minMax"/>
        </c:scaling>
        <c:delete val="1"/>
        <c:axPos val="b"/>
        <c:numFmt formatCode="ge" sourceLinked="1"/>
        <c:majorTickMark val="none"/>
        <c:minorTickMark val="none"/>
        <c:tickLblPos val="none"/>
        <c:crossAx val="375041768"/>
        <c:crosses val="autoZero"/>
        <c:auto val="1"/>
        <c:lblOffset val="100"/>
        <c:baseTimeUnit val="years"/>
      </c:dateAx>
      <c:valAx>
        <c:axId val="3750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52-42DD-A531-29E9B57BDF28}"/>
            </c:ext>
          </c:extLst>
        </c:ser>
        <c:dLbls>
          <c:showLegendKey val="0"/>
          <c:showVal val="0"/>
          <c:showCatName val="0"/>
          <c:showSerName val="0"/>
          <c:showPercent val="0"/>
          <c:showBubbleSize val="0"/>
        </c:dLbls>
        <c:gapWidth val="150"/>
        <c:axId val="444388120"/>
        <c:axId val="4443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8352-42DD-A531-29E9B57BDF28}"/>
            </c:ext>
          </c:extLst>
        </c:ser>
        <c:dLbls>
          <c:showLegendKey val="0"/>
          <c:showVal val="0"/>
          <c:showCatName val="0"/>
          <c:showSerName val="0"/>
          <c:showPercent val="0"/>
          <c:showBubbleSize val="0"/>
        </c:dLbls>
        <c:marker val="1"/>
        <c:smooth val="0"/>
        <c:axId val="444388120"/>
        <c:axId val="444388512"/>
      </c:lineChart>
      <c:dateAx>
        <c:axId val="444388120"/>
        <c:scaling>
          <c:orientation val="minMax"/>
        </c:scaling>
        <c:delete val="1"/>
        <c:axPos val="b"/>
        <c:numFmt formatCode="ge" sourceLinked="1"/>
        <c:majorTickMark val="none"/>
        <c:minorTickMark val="none"/>
        <c:tickLblPos val="none"/>
        <c:crossAx val="444388512"/>
        <c:crosses val="autoZero"/>
        <c:auto val="1"/>
        <c:lblOffset val="100"/>
        <c:baseTimeUnit val="years"/>
      </c:dateAx>
      <c:valAx>
        <c:axId val="4443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1768.96</c:v>
                </c:pt>
                <c:pt idx="1">
                  <c:v>812.78</c:v>
                </c:pt>
                <c:pt idx="2">
                  <c:v>916.49</c:v>
                </c:pt>
                <c:pt idx="3">
                  <c:v>519.04999999999995</c:v>
                </c:pt>
                <c:pt idx="4">
                  <c:v>597.71</c:v>
                </c:pt>
              </c:numCache>
            </c:numRef>
          </c:val>
          <c:extLst xmlns:c16r2="http://schemas.microsoft.com/office/drawing/2015/06/chart">
            <c:ext xmlns:c16="http://schemas.microsoft.com/office/drawing/2014/chart" uri="{C3380CC4-5D6E-409C-BE32-E72D297353CC}">
              <c16:uniqueId val="{00000000-195D-4210-B30E-B6984A1006D8}"/>
            </c:ext>
          </c:extLst>
        </c:ser>
        <c:dLbls>
          <c:showLegendKey val="0"/>
          <c:showVal val="0"/>
          <c:showCatName val="0"/>
          <c:showSerName val="0"/>
          <c:showPercent val="0"/>
          <c:showBubbleSize val="0"/>
        </c:dLbls>
        <c:gapWidth val="150"/>
        <c:axId val="444387728"/>
        <c:axId val="44438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195D-4210-B30E-B6984A1006D8}"/>
            </c:ext>
          </c:extLst>
        </c:ser>
        <c:dLbls>
          <c:showLegendKey val="0"/>
          <c:showVal val="0"/>
          <c:showCatName val="0"/>
          <c:showSerName val="0"/>
          <c:showPercent val="0"/>
          <c:showBubbleSize val="0"/>
        </c:dLbls>
        <c:marker val="1"/>
        <c:smooth val="0"/>
        <c:axId val="444387728"/>
        <c:axId val="444386160"/>
      </c:lineChart>
      <c:dateAx>
        <c:axId val="444387728"/>
        <c:scaling>
          <c:orientation val="minMax"/>
        </c:scaling>
        <c:delete val="1"/>
        <c:axPos val="b"/>
        <c:numFmt formatCode="ge" sourceLinked="1"/>
        <c:majorTickMark val="none"/>
        <c:minorTickMark val="none"/>
        <c:tickLblPos val="none"/>
        <c:crossAx val="444386160"/>
        <c:crosses val="autoZero"/>
        <c:auto val="1"/>
        <c:lblOffset val="100"/>
        <c:baseTimeUnit val="years"/>
      </c:dateAx>
      <c:valAx>
        <c:axId val="4443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8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1608.41</c:v>
                </c:pt>
                <c:pt idx="1">
                  <c:v>0</c:v>
                </c:pt>
                <c:pt idx="2" formatCode="#,##0.00;&quot;△&quot;#,##0.00;&quot;-&quot;">
                  <c:v>266.35000000000002</c:v>
                </c:pt>
                <c:pt idx="3" formatCode="#,##0.00;&quot;△&quot;#,##0.00;&quot;-&quot;">
                  <c:v>187.35</c:v>
                </c:pt>
                <c:pt idx="4" formatCode="#,##0.00;&quot;△&quot;#,##0.00;&quot;-&quot;">
                  <c:v>324.87</c:v>
                </c:pt>
              </c:numCache>
            </c:numRef>
          </c:val>
          <c:extLst xmlns:c16r2="http://schemas.microsoft.com/office/drawing/2015/06/chart">
            <c:ext xmlns:c16="http://schemas.microsoft.com/office/drawing/2014/chart" uri="{C3380CC4-5D6E-409C-BE32-E72D297353CC}">
              <c16:uniqueId val="{00000000-0624-4EAA-9955-552E61366879}"/>
            </c:ext>
          </c:extLst>
        </c:ser>
        <c:dLbls>
          <c:showLegendKey val="0"/>
          <c:showVal val="0"/>
          <c:showCatName val="0"/>
          <c:showSerName val="0"/>
          <c:showPercent val="0"/>
          <c:showBubbleSize val="0"/>
        </c:dLbls>
        <c:gapWidth val="150"/>
        <c:axId val="444384984"/>
        <c:axId val="44438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0624-4EAA-9955-552E61366879}"/>
            </c:ext>
          </c:extLst>
        </c:ser>
        <c:dLbls>
          <c:showLegendKey val="0"/>
          <c:showVal val="0"/>
          <c:showCatName val="0"/>
          <c:showSerName val="0"/>
          <c:showPercent val="0"/>
          <c:showBubbleSize val="0"/>
        </c:dLbls>
        <c:marker val="1"/>
        <c:smooth val="0"/>
        <c:axId val="444384984"/>
        <c:axId val="444388904"/>
      </c:lineChart>
      <c:dateAx>
        <c:axId val="444384984"/>
        <c:scaling>
          <c:orientation val="minMax"/>
        </c:scaling>
        <c:delete val="1"/>
        <c:axPos val="b"/>
        <c:numFmt formatCode="ge" sourceLinked="1"/>
        <c:majorTickMark val="none"/>
        <c:minorTickMark val="none"/>
        <c:tickLblPos val="none"/>
        <c:crossAx val="444388904"/>
        <c:crosses val="autoZero"/>
        <c:auto val="1"/>
        <c:lblOffset val="100"/>
        <c:baseTimeUnit val="years"/>
      </c:dateAx>
      <c:valAx>
        <c:axId val="44438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17.690000000000001</c:v>
                </c:pt>
                <c:pt idx="1">
                  <c:v>25.77</c:v>
                </c:pt>
                <c:pt idx="2">
                  <c:v>26.85</c:v>
                </c:pt>
                <c:pt idx="3">
                  <c:v>25.98</c:v>
                </c:pt>
                <c:pt idx="4">
                  <c:v>30.84</c:v>
                </c:pt>
              </c:numCache>
            </c:numRef>
          </c:val>
          <c:extLst xmlns:c16r2="http://schemas.microsoft.com/office/drawing/2015/06/chart">
            <c:ext xmlns:c16="http://schemas.microsoft.com/office/drawing/2014/chart" uri="{C3380CC4-5D6E-409C-BE32-E72D297353CC}">
              <c16:uniqueId val="{00000000-49E5-46E4-966F-C19EF01DA991}"/>
            </c:ext>
          </c:extLst>
        </c:ser>
        <c:dLbls>
          <c:showLegendKey val="0"/>
          <c:showVal val="0"/>
          <c:showCatName val="0"/>
          <c:showSerName val="0"/>
          <c:showPercent val="0"/>
          <c:showBubbleSize val="0"/>
        </c:dLbls>
        <c:gapWidth val="150"/>
        <c:axId val="444387336"/>
        <c:axId val="44438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49E5-46E4-966F-C19EF01DA991}"/>
            </c:ext>
          </c:extLst>
        </c:ser>
        <c:dLbls>
          <c:showLegendKey val="0"/>
          <c:showVal val="0"/>
          <c:showCatName val="0"/>
          <c:showSerName val="0"/>
          <c:showPercent val="0"/>
          <c:showBubbleSize val="0"/>
        </c:dLbls>
        <c:marker val="1"/>
        <c:smooth val="0"/>
        <c:axId val="444387336"/>
        <c:axId val="444383024"/>
      </c:lineChart>
      <c:dateAx>
        <c:axId val="444387336"/>
        <c:scaling>
          <c:orientation val="minMax"/>
        </c:scaling>
        <c:delete val="1"/>
        <c:axPos val="b"/>
        <c:numFmt formatCode="ge" sourceLinked="1"/>
        <c:majorTickMark val="none"/>
        <c:minorTickMark val="none"/>
        <c:tickLblPos val="none"/>
        <c:crossAx val="444383024"/>
        <c:crosses val="autoZero"/>
        <c:auto val="1"/>
        <c:lblOffset val="100"/>
        <c:baseTimeUnit val="years"/>
      </c:dateAx>
      <c:valAx>
        <c:axId val="4443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8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570.85</c:v>
                </c:pt>
                <c:pt idx="1">
                  <c:v>391.9</c:v>
                </c:pt>
                <c:pt idx="2">
                  <c:v>376.14</c:v>
                </c:pt>
                <c:pt idx="3">
                  <c:v>388.78</c:v>
                </c:pt>
                <c:pt idx="4">
                  <c:v>327.45999999999998</c:v>
                </c:pt>
              </c:numCache>
            </c:numRef>
          </c:val>
          <c:extLst xmlns:c16r2="http://schemas.microsoft.com/office/drawing/2015/06/chart">
            <c:ext xmlns:c16="http://schemas.microsoft.com/office/drawing/2014/chart" uri="{C3380CC4-5D6E-409C-BE32-E72D297353CC}">
              <c16:uniqueId val="{00000000-A35C-410F-AAD9-C69775A5EC6F}"/>
            </c:ext>
          </c:extLst>
        </c:ser>
        <c:dLbls>
          <c:showLegendKey val="0"/>
          <c:showVal val="0"/>
          <c:showCatName val="0"/>
          <c:showSerName val="0"/>
          <c:showPercent val="0"/>
          <c:showBubbleSize val="0"/>
        </c:dLbls>
        <c:gapWidth val="150"/>
        <c:axId val="444385376"/>
        <c:axId val="44438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35C-410F-AAD9-C69775A5EC6F}"/>
            </c:ext>
          </c:extLst>
        </c:ser>
        <c:dLbls>
          <c:showLegendKey val="0"/>
          <c:showVal val="0"/>
          <c:showCatName val="0"/>
          <c:showSerName val="0"/>
          <c:showPercent val="0"/>
          <c:showBubbleSize val="0"/>
        </c:dLbls>
        <c:marker val="1"/>
        <c:smooth val="0"/>
        <c:axId val="444385376"/>
        <c:axId val="444385768"/>
      </c:lineChart>
      <c:dateAx>
        <c:axId val="444385376"/>
        <c:scaling>
          <c:orientation val="minMax"/>
        </c:scaling>
        <c:delete val="1"/>
        <c:axPos val="b"/>
        <c:numFmt formatCode="ge" sourceLinked="1"/>
        <c:majorTickMark val="none"/>
        <c:minorTickMark val="none"/>
        <c:tickLblPos val="none"/>
        <c:crossAx val="444385768"/>
        <c:crosses val="autoZero"/>
        <c:auto val="1"/>
        <c:lblOffset val="100"/>
        <c:baseTimeUnit val="years"/>
      </c:dateAx>
      <c:valAx>
        <c:axId val="44438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太田市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224574</v>
      </c>
      <c r="AM8" s="50"/>
      <c r="AN8" s="50"/>
      <c r="AO8" s="50"/>
      <c r="AP8" s="50"/>
      <c r="AQ8" s="50"/>
      <c r="AR8" s="50"/>
      <c r="AS8" s="50"/>
      <c r="AT8" s="45">
        <f>データ!T6</f>
        <v>175.54</v>
      </c>
      <c r="AU8" s="45"/>
      <c r="AV8" s="45"/>
      <c r="AW8" s="45"/>
      <c r="AX8" s="45"/>
      <c r="AY8" s="45"/>
      <c r="AZ8" s="45"/>
      <c r="BA8" s="45"/>
      <c r="BB8" s="45">
        <f>データ!U6</f>
        <v>1279.33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72.56</v>
      </c>
      <c r="J10" s="45"/>
      <c r="K10" s="45"/>
      <c r="L10" s="45"/>
      <c r="M10" s="45"/>
      <c r="N10" s="45"/>
      <c r="O10" s="45"/>
      <c r="P10" s="45">
        <f>データ!P6</f>
        <v>0.6</v>
      </c>
      <c r="Q10" s="45"/>
      <c r="R10" s="45"/>
      <c r="S10" s="45"/>
      <c r="T10" s="45"/>
      <c r="U10" s="45"/>
      <c r="V10" s="45"/>
      <c r="W10" s="45">
        <f>データ!Q6</f>
        <v>100</v>
      </c>
      <c r="X10" s="45"/>
      <c r="Y10" s="45"/>
      <c r="Z10" s="45"/>
      <c r="AA10" s="45"/>
      <c r="AB10" s="45"/>
      <c r="AC10" s="45"/>
      <c r="AD10" s="50">
        <f>データ!R6</f>
        <v>2182</v>
      </c>
      <c r="AE10" s="50"/>
      <c r="AF10" s="50"/>
      <c r="AG10" s="50"/>
      <c r="AH10" s="50"/>
      <c r="AI10" s="50"/>
      <c r="AJ10" s="50"/>
      <c r="AK10" s="2"/>
      <c r="AL10" s="50">
        <f>データ!V6</f>
        <v>1346</v>
      </c>
      <c r="AM10" s="50"/>
      <c r="AN10" s="50"/>
      <c r="AO10" s="50"/>
      <c r="AP10" s="50"/>
      <c r="AQ10" s="50"/>
      <c r="AR10" s="50"/>
      <c r="AS10" s="50"/>
      <c r="AT10" s="45">
        <f>データ!W6</f>
        <v>6.47</v>
      </c>
      <c r="AU10" s="45"/>
      <c r="AV10" s="45"/>
      <c r="AW10" s="45"/>
      <c r="AX10" s="45"/>
      <c r="AY10" s="45"/>
      <c r="AZ10" s="45"/>
      <c r="BA10" s="45"/>
      <c r="BB10" s="45">
        <f>データ!X6</f>
        <v>208.04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1ZObqOXHQvh58wk46M+Igll9+kMHqwA3wOwBOhlbHUy0XtFYZchKMHLsmxsYL+J2QbnLFkDCC3Ug0DJuqmFpUQ==" saltValue="jAjBzNyUO5o6HO4nkOqJ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18</v>
      </c>
      <c r="F6" s="33">
        <f t="shared" si="3"/>
        <v>0</v>
      </c>
      <c r="G6" s="33">
        <f t="shared" si="3"/>
        <v>0</v>
      </c>
      <c r="H6" s="33" t="str">
        <f t="shared" si="3"/>
        <v>群馬県　太田市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72.56</v>
      </c>
      <c r="P6" s="34">
        <f t="shared" si="3"/>
        <v>0.6</v>
      </c>
      <c r="Q6" s="34">
        <f t="shared" si="3"/>
        <v>100</v>
      </c>
      <c r="R6" s="34">
        <f t="shared" si="3"/>
        <v>2182</v>
      </c>
      <c r="S6" s="34">
        <f t="shared" si="3"/>
        <v>224574</v>
      </c>
      <c r="T6" s="34">
        <f t="shared" si="3"/>
        <v>175.54</v>
      </c>
      <c r="U6" s="34">
        <f t="shared" si="3"/>
        <v>1279.33</v>
      </c>
      <c r="V6" s="34">
        <f t="shared" si="3"/>
        <v>1346</v>
      </c>
      <c r="W6" s="34">
        <f t="shared" si="3"/>
        <v>6.47</v>
      </c>
      <c r="X6" s="34">
        <f t="shared" si="3"/>
        <v>208.04</v>
      </c>
      <c r="Y6" s="35">
        <f>IF(Y7="",NA(),Y7)</f>
        <v>114.88</v>
      </c>
      <c r="Z6" s="35">
        <f t="shared" ref="Z6:AH6" si="4">IF(Z7="",NA(),Z7)</f>
        <v>132.88999999999999</v>
      </c>
      <c r="AA6" s="35">
        <f t="shared" si="4"/>
        <v>129.13</v>
      </c>
      <c r="AB6" s="35">
        <f t="shared" si="4"/>
        <v>63.66</v>
      </c>
      <c r="AC6" s="35">
        <f t="shared" si="4"/>
        <v>113.17</v>
      </c>
      <c r="AD6" s="35">
        <f t="shared" si="4"/>
        <v>89.7</v>
      </c>
      <c r="AE6" s="35">
        <f t="shared" si="4"/>
        <v>90.66</v>
      </c>
      <c r="AF6" s="35">
        <f t="shared" si="4"/>
        <v>89.69</v>
      </c>
      <c r="AG6" s="35">
        <f t="shared" si="4"/>
        <v>85.72</v>
      </c>
      <c r="AH6" s="35">
        <f t="shared" si="4"/>
        <v>93.44</v>
      </c>
      <c r="AI6" s="34" t="str">
        <f>IF(AI7="","",IF(AI7="-","【-】","【"&amp;SUBSTITUTE(TEXT(AI7,"#,##0.00"),"-","△")&amp;"】"))</f>
        <v>【89.83】</v>
      </c>
      <c r="AJ6" s="34">
        <f>IF(AJ7="",NA(),AJ7)</f>
        <v>0</v>
      </c>
      <c r="AK6" s="34">
        <f t="shared" ref="AK6:AS6" si="5">IF(AK7="",NA(),AK7)</f>
        <v>0</v>
      </c>
      <c r="AL6" s="34">
        <f t="shared" si="5"/>
        <v>0</v>
      </c>
      <c r="AM6" s="34">
        <f t="shared" si="5"/>
        <v>0</v>
      </c>
      <c r="AN6" s="34">
        <f t="shared" si="5"/>
        <v>0</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1768.96</v>
      </c>
      <c r="AV6" s="35">
        <f t="shared" ref="AV6:BD6" si="6">IF(AV7="",NA(),AV7)</f>
        <v>812.78</v>
      </c>
      <c r="AW6" s="35">
        <f t="shared" si="6"/>
        <v>916.49</v>
      </c>
      <c r="AX6" s="35">
        <f t="shared" si="6"/>
        <v>519.04999999999995</v>
      </c>
      <c r="AY6" s="35">
        <f t="shared" si="6"/>
        <v>597.71</v>
      </c>
      <c r="AZ6" s="35">
        <f t="shared" si="6"/>
        <v>377.59</v>
      </c>
      <c r="BA6" s="35">
        <f t="shared" si="6"/>
        <v>247.48</v>
      </c>
      <c r="BB6" s="35">
        <f t="shared" si="6"/>
        <v>221.76</v>
      </c>
      <c r="BC6" s="35">
        <f t="shared" si="6"/>
        <v>180.07</v>
      </c>
      <c r="BD6" s="35">
        <f t="shared" si="6"/>
        <v>172.39</v>
      </c>
      <c r="BE6" s="34" t="str">
        <f>IF(BE7="","",IF(BE7="-","【-】","【"&amp;SUBSTITUTE(TEXT(BE7,"#,##0.00"),"-","△")&amp;"】"))</f>
        <v>【133.07】</v>
      </c>
      <c r="BF6" s="35">
        <f>IF(BF7="",NA(),BF7)</f>
        <v>1608.41</v>
      </c>
      <c r="BG6" s="34">
        <f t="shared" ref="BG6:BO6" si="7">IF(BG7="",NA(),BG7)</f>
        <v>0</v>
      </c>
      <c r="BH6" s="35">
        <f t="shared" si="7"/>
        <v>266.35000000000002</v>
      </c>
      <c r="BI6" s="35">
        <f t="shared" si="7"/>
        <v>187.35</v>
      </c>
      <c r="BJ6" s="35">
        <f t="shared" si="7"/>
        <v>324.87</v>
      </c>
      <c r="BK6" s="35">
        <f t="shared" si="7"/>
        <v>446.63</v>
      </c>
      <c r="BL6" s="35">
        <f t="shared" si="7"/>
        <v>416.91</v>
      </c>
      <c r="BM6" s="35">
        <f t="shared" si="7"/>
        <v>392.19</v>
      </c>
      <c r="BN6" s="35">
        <f t="shared" si="7"/>
        <v>413.5</v>
      </c>
      <c r="BO6" s="35">
        <f t="shared" si="7"/>
        <v>407.42</v>
      </c>
      <c r="BP6" s="34" t="str">
        <f>IF(BP7="","",IF(BP7="-","【-】","【"&amp;SUBSTITUTE(TEXT(BP7,"#,##0.00"),"-","△")&amp;"】"))</f>
        <v>【329.28】</v>
      </c>
      <c r="BQ6" s="35">
        <f>IF(BQ7="",NA(),BQ7)</f>
        <v>17.690000000000001</v>
      </c>
      <c r="BR6" s="35">
        <f t="shared" ref="BR6:BZ6" si="8">IF(BR7="",NA(),BR7)</f>
        <v>25.77</v>
      </c>
      <c r="BS6" s="35">
        <f t="shared" si="8"/>
        <v>26.85</v>
      </c>
      <c r="BT6" s="35">
        <f t="shared" si="8"/>
        <v>25.98</v>
      </c>
      <c r="BU6" s="35">
        <f t="shared" si="8"/>
        <v>30.84</v>
      </c>
      <c r="BV6" s="35">
        <f t="shared" si="8"/>
        <v>58.53</v>
      </c>
      <c r="BW6" s="35">
        <f t="shared" si="8"/>
        <v>57.93</v>
      </c>
      <c r="BX6" s="35">
        <f t="shared" si="8"/>
        <v>57.03</v>
      </c>
      <c r="BY6" s="35">
        <f t="shared" si="8"/>
        <v>55.84</v>
      </c>
      <c r="BZ6" s="35">
        <f t="shared" si="8"/>
        <v>57.08</v>
      </c>
      <c r="CA6" s="34" t="str">
        <f>IF(CA7="","",IF(CA7="-","【-】","【"&amp;SUBSTITUTE(TEXT(CA7,"#,##0.00"),"-","△")&amp;"】"))</f>
        <v>【60.55】</v>
      </c>
      <c r="CB6" s="35">
        <f>IF(CB7="",NA(),CB7)</f>
        <v>570.85</v>
      </c>
      <c r="CC6" s="35">
        <f t="shared" ref="CC6:CK6" si="9">IF(CC7="",NA(),CC7)</f>
        <v>391.9</v>
      </c>
      <c r="CD6" s="35">
        <f t="shared" si="9"/>
        <v>376.14</v>
      </c>
      <c r="CE6" s="35">
        <f t="shared" si="9"/>
        <v>388.78</v>
      </c>
      <c r="CF6" s="35">
        <f t="shared" si="9"/>
        <v>327.45999999999998</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46.1</v>
      </c>
      <c r="CQ6" s="35">
        <f t="shared" si="10"/>
        <v>47.01</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12.23</v>
      </c>
      <c r="DJ6" s="35">
        <f t="shared" ref="DJ6:DR6" si="12">IF(DJ7="",NA(),DJ7)</f>
        <v>14.62</v>
      </c>
      <c r="DK6" s="35">
        <f t="shared" si="12"/>
        <v>16.579999999999998</v>
      </c>
      <c r="DL6" s="35">
        <f t="shared" si="12"/>
        <v>18.829999999999998</v>
      </c>
      <c r="DM6" s="35">
        <f t="shared" si="12"/>
        <v>21.19</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102059</v>
      </c>
      <c r="D7" s="37">
        <v>46</v>
      </c>
      <c r="E7" s="37">
        <v>18</v>
      </c>
      <c r="F7" s="37">
        <v>0</v>
      </c>
      <c r="G7" s="37">
        <v>0</v>
      </c>
      <c r="H7" s="37" t="s">
        <v>108</v>
      </c>
      <c r="I7" s="37" t="s">
        <v>109</v>
      </c>
      <c r="J7" s="37" t="s">
        <v>110</v>
      </c>
      <c r="K7" s="37" t="s">
        <v>111</v>
      </c>
      <c r="L7" s="37" t="s">
        <v>112</v>
      </c>
      <c r="M7" s="37" t="s">
        <v>113</v>
      </c>
      <c r="N7" s="38" t="s">
        <v>114</v>
      </c>
      <c r="O7" s="38">
        <v>72.56</v>
      </c>
      <c r="P7" s="38">
        <v>0.6</v>
      </c>
      <c r="Q7" s="38">
        <v>100</v>
      </c>
      <c r="R7" s="38">
        <v>2182</v>
      </c>
      <c r="S7" s="38">
        <v>224574</v>
      </c>
      <c r="T7" s="38">
        <v>175.54</v>
      </c>
      <c r="U7" s="38">
        <v>1279.33</v>
      </c>
      <c r="V7" s="38">
        <v>1346</v>
      </c>
      <c r="W7" s="38">
        <v>6.47</v>
      </c>
      <c r="X7" s="38">
        <v>208.04</v>
      </c>
      <c r="Y7" s="38">
        <v>114.88</v>
      </c>
      <c r="Z7" s="38">
        <v>132.88999999999999</v>
      </c>
      <c r="AA7" s="38">
        <v>129.13</v>
      </c>
      <c r="AB7" s="38">
        <v>63.66</v>
      </c>
      <c r="AC7" s="38">
        <v>113.17</v>
      </c>
      <c r="AD7" s="38">
        <v>89.7</v>
      </c>
      <c r="AE7" s="38">
        <v>90.66</v>
      </c>
      <c r="AF7" s="38">
        <v>89.69</v>
      </c>
      <c r="AG7" s="38">
        <v>85.72</v>
      </c>
      <c r="AH7" s="38">
        <v>93.44</v>
      </c>
      <c r="AI7" s="38">
        <v>89.83</v>
      </c>
      <c r="AJ7" s="38">
        <v>0</v>
      </c>
      <c r="AK7" s="38">
        <v>0</v>
      </c>
      <c r="AL7" s="38">
        <v>0</v>
      </c>
      <c r="AM7" s="38">
        <v>0</v>
      </c>
      <c r="AN7" s="38">
        <v>0</v>
      </c>
      <c r="AO7" s="38">
        <v>76.069999999999993</v>
      </c>
      <c r="AP7" s="38">
        <v>91.1</v>
      </c>
      <c r="AQ7" s="38">
        <v>124.89</v>
      </c>
      <c r="AR7" s="38">
        <v>129.72999999999999</v>
      </c>
      <c r="AS7" s="38">
        <v>123.58</v>
      </c>
      <c r="AT7" s="38">
        <v>148.12</v>
      </c>
      <c r="AU7" s="38">
        <v>1768.96</v>
      </c>
      <c r="AV7" s="38">
        <v>812.78</v>
      </c>
      <c r="AW7" s="38">
        <v>916.49</v>
      </c>
      <c r="AX7" s="38">
        <v>519.04999999999995</v>
      </c>
      <c r="AY7" s="38">
        <v>597.71</v>
      </c>
      <c r="AZ7" s="38">
        <v>377.59</v>
      </c>
      <c r="BA7" s="38">
        <v>247.48</v>
      </c>
      <c r="BB7" s="38">
        <v>221.76</v>
      </c>
      <c r="BC7" s="38">
        <v>180.07</v>
      </c>
      <c r="BD7" s="38">
        <v>172.39</v>
      </c>
      <c r="BE7" s="38">
        <v>133.07</v>
      </c>
      <c r="BF7" s="38">
        <v>1608.41</v>
      </c>
      <c r="BG7" s="38">
        <v>0</v>
      </c>
      <c r="BH7" s="38">
        <v>266.35000000000002</v>
      </c>
      <c r="BI7" s="38">
        <v>187.35</v>
      </c>
      <c r="BJ7" s="38">
        <v>324.87</v>
      </c>
      <c r="BK7" s="38">
        <v>446.63</v>
      </c>
      <c r="BL7" s="38">
        <v>416.91</v>
      </c>
      <c r="BM7" s="38">
        <v>392.19</v>
      </c>
      <c r="BN7" s="38">
        <v>413.5</v>
      </c>
      <c r="BO7" s="38">
        <v>407.42</v>
      </c>
      <c r="BP7" s="38">
        <v>329.28</v>
      </c>
      <c r="BQ7" s="38">
        <v>17.690000000000001</v>
      </c>
      <c r="BR7" s="38">
        <v>25.77</v>
      </c>
      <c r="BS7" s="38">
        <v>26.85</v>
      </c>
      <c r="BT7" s="38">
        <v>25.98</v>
      </c>
      <c r="BU7" s="38">
        <v>30.84</v>
      </c>
      <c r="BV7" s="38">
        <v>58.53</v>
      </c>
      <c r="BW7" s="38">
        <v>57.93</v>
      </c>
      <c r="BX7" s="38">
        <v>57.03</v>
      </c>
      <c r="BY7" s="38">
        <v>55.84</v>
      </c>
      <c r="BZ7" s="38">
        <v>57.08</v>
      </c>
      <c r="CA7" s="38">
        <v>60.55</v>
      </c>
      <c r="CB7" s="38">
        <v>570.85</v>
      </c>
      <c r="CC7" s="38">
        <v>391.9</v>
      </c>
      <c r="CD7" s="38">
        <v>376.14</v>
      </c>
      <c r="CE7" s="38">
        <v>388.78</v>
      </c>
      <c r="CF7" s="38">
        <v>327.45999999999998</v>
      </c>
      <c r="CG7" s="38">
        <v>266.57</v>
      </c>
      <c r="CH7" s="38">
        <v>276.93</v>
      </c>
      <c r="CI7" s="38">
        <v>283.73</v>
      </c>
      <c r="CJ7" s="38">
        <v>287.57</v>
      </c>
      <c r="CK7" s="38">
        <v>286.86</v>
      </c>
      <c r="CL7" s="38">
        <v>269.12</v>
      </c>
      <c r="CM7" s="38" t="s">
        <v>114</v>
      </c>
      <c r="CN7" s="38" t="s">
        <v>114</v>
      </c>
      <c r="CO7" s="38" t="s">
        <v>114</v>
      </c>
      <c r="CP7" s="38">
        <v>46.1</v>
      </c>
      <c r="CQ7" s="38">
        <v>47.01</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12.23</v>
      </c>
      <c r="DJ7" s="38">
        <v>14.62</v>
      </c>
      <c r="DK7" s="38">
        <v>16.579999999999998</v>
      </c>
      <c r="DL7" s="38">
        <v>18.829999999999998</v>
      </c>
      <c r="DM7" s="38">
        <v>21.19</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太田市</cp:lastModifiedBy>
  <cp:lastPrinted>2019-01-24T02:07:29Z</cp:lastPrinted>
  <dcterms:created xsi:type="dcterms:W3CDTF">2018-12-03T08:57:06Z</dcterms:created>
  <dcterms:modified xsi:type="dcterms:W3CDTF">2019-01-24T02:07:30Z</dcterms:modified>
  <cp:category/>
</cp:coreProperties>
</file>