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3.241\zaisei\決算統計\令和３年度決算\25令和３年度財政状況資料集の作成及び提出について\2回目\回答様式\県回答\"/>
    </mc:Choice>
  </mc:AlternateContent>
  <bookViews>
    <workbookView xWindow="0" yWindow="0" windowWidth="28800" windowHeight="12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BE35" i="10"/>
  <c r="AM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<sst xmlns="http://schemas.openxmlformats.org/spreadsheetml/2006/main" count="1138" uniqueCount="623">
  <si>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</si>
  <si>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</si>
  <si>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</si>
  <si>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</si>
  <si>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</si>
  <si>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</si>
  <si>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</si>
  <si>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</si>
  <si>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</si>
  <si>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</si>
  <si>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</si>
  <si>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</si>
  <si>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</si>
  <si>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</si>
  <si>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</si>
  <si>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</si>
  <si>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</si>
  <si>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</si>
  <si>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</si>
  <si>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</si>
  <si>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</si>
  <si>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</si>
  <si>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</si>
  <si>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</si>
  <si>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</si>
  <si>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</si>
  <si>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</si>
  <si>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</si>
  <si>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</si>
  <si>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</si>
  <si>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</si>
  <si>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</si>
  <si>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</si>
  <si>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</si>
  <si>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</si>
  <si>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</si>
  <si>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</si>
  <si>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</si>
  <si>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</si>
  <si>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</si>
  <si>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</si>
  <si>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</si>
  <si>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</si>
  <si>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</si>
  <si>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</si>
  <si>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</si>
  <si>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</si>
  <si>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</si>
  <si>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</si>
  <si>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</si>
  <si>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</si>
  <si>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</si>
  <si>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</si>
  <si>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</si>
  <si>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</si>
  <si>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</si>
  <si>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</si>
  <si>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</si>
  <si>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</si>
  <si>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</si>
  <si>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</si>
  <si>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</si>
  <si>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</si>
  <si>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</si>
  <si>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</si>
  <si>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</si>
  <si>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</si>
  <si>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</si>
  <si>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</si>
  <si>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</si>
  <si>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</si>
  <si>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</si>
  <si>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</si>
  <si>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</si>
  <si>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</si>
  <si>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</si>
  <si>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</si>
  <si>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</si>
  <si>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</si>
  <si>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</si>
  <si>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</si>
  <si>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</si>
  <si>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</si>
  <si>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</si>
  <si>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</si>
  <si>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</si>
  <si>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</si>
  <si>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</si>
  <si>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</si>
  <si>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</si>
  <si>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</si>
  <si>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</si>
  <si>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</si>
  <si>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</si>
  <si>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</si>
  <si>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</si>
  <si>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</si>
  <si>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</si>
  <si>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</si>
  <si>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</si>
  <si>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</si>
  <si>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</si>
  <si>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</si>
  <si>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</si>
  <si>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</si>
  <si>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</si>
  <si>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</si>
  <si>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</si>
  <si>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</si>
  <si>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</si>
  <si>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</si>
  <si>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</si>
  <si>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</si>
  <si>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</si>
  <si>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</si>
  <si>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</si>
  <si>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</si>
  <si>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</si>
  <si>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</si>
  <si>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</si>
  <si>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</si>
  <si>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</si>
  <si>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</si>
  <si>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</si>
  <si>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</si>
  <si>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</si>
  <si>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</si>
  <si>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</si>
  <si>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</si>
  <si>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</si>
  <si>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</si>
  <si>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</si>
  <si>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</si>
  <si>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</si>
  <si>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</si>
  <si>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</si>
  <si>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</si>
  <si>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</si>
  <si>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</si>
  <si>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</si>
  <si>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</si>
  <si>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</si>
  <si>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</si>
  <si>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</si>
  <si>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</si>
  <si>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</si>
  <si>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</si>
  <si>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</si>
  <si>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</si>
  <si>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</si>
  <si>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</si>
  <si>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</si>
  <si>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</si>
  <si>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</si>
  <si>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</si>
  <si>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</si>
  <si>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</si>
  <si>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</si>
  <si>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</si>
  <si>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</si>
  <si>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</si>
  <si>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</si>
  <si>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</si>
  <si>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</si>
  <si>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</si>
  <si>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</si>
  <si>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</si>
  <si>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</si>
  <si>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</si>
  <si>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</si>
  <si>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</si>
  <si>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</si>
  <si>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</si>
  <si>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</si>
  <si>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</si>
  <si>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</si>
  <si>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</si>
  <si>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</si>
  <si>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</si>
  <si>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</si>
  <si>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</si>
  <si>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</si>
  <si>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</si>
  <si>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</si>
  <si>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</si>
  <si>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</si>
  <si>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</si>
  <si>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</si>
  <si>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</si>
  <si>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</si>
  <si>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</si>
  <si>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</si>
  <si>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</si>
  <si>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</si>
  <si>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</si>
  <si>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</si>
  <si>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</si>
  <si>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</si>
  <si>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</si>
  <si>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</si>
  <si>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</si>
  <si>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</si>
  <si>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</si>
  <si>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</si>
  <si>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</si>
  <si>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</si>
  <si>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</si>
  <si>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</si>
  <si>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</si>
  <si>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</si>
  <si>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</si>
  <si>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</si>
  <si>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</si>
  <si>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</si>
  <si>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</si>
  <si>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</si>
  <si>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</si>
  <si>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</si>
  <si>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</si>
  <si>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</si>
  <si>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</si>
  <si>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</si>
  <si>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</si>
  <si>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</si>
  <si>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</si>
  <si>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</si>
  <si>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</si>
  <si>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</si>
  <si>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</si>
  <si>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</si>
  <si>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</si>
  <si>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</si>
  <si>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</si>
  <si>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</si>
  <si>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</si>
  <si>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</si>
  <si>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</si>
  <si>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</si>
  <si>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</si>
  <si>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</si>
  <si>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</si>
  <si>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</si>
  <si>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</si>
  <si>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</si>
  <si>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</si>
  <si>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</si>
  <si>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</si>
  <si>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</si>
  <si>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</si>
  <si>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</si>
  <si>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</si>
  <si>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</si>
  <si>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</si>
  <si>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</si>
  <si>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</si>
  <si>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</si>
  <si>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</si>
  <si>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</si>
  <si>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</si>
  <si>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</si>
  <si>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</si>
  <si>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</si>
  <si>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</si>
  <si>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</si>
  <si>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</si>
  <si>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</si>
  <si>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</si>
  <si>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</si>
  <si>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</si>
  <si>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</si>
  <si>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</si>
  <si>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</si>
  <si>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</si>
  <si>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</si>
  <si>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</si>
  <si>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</si>
  <si>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</si>
  <si>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</si>
  <si>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</si>
  <si>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</si>
  <si>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</si>
  <si>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</si>
  <si>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</si>
  <si>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</si>
  <si>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</si>
  <si>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</si>
  <si>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</si>
  <si>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</si>
  <si>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</si>
  <si>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</si>
  <si>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</si>
  <si>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</si>
  <si>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</si>
  <si>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</si>
  <si>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</si>
  <si>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</si>
  <si>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</si>
  <si>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</si>
  <si>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</si>
  <si>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</si>
  <si>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</si>
  <si>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</si>
  <si>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</si>
  <si>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</si>
  <si>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</si>
  <si>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</si>
  <si>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</si>
  <si>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</si>
  <si>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</si>
  <si>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</si>
  <si>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</si>
  <si>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</si>
  <si>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</si>
  <si>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</si>
  <si>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</si>
  <si>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</si>
  <si>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</si>
  <si>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</si>
  <si>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</si>
  <si>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</si>
  <si>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</si>
  <si>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</si>
  <si>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</si>
  <si>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</si>
  <si>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</si>
  <si>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</si>
  <si>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</si>
  <si>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</si>
  <si>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</si>
  <si>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</si>
  <si>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</si>
  <si>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</si>
  <si>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</si>
  <si>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</si>
  <si>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</si>
  <si>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</si>
  <si>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</si>
  <si>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</si>
  <si>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</si>
  <si>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</si>
  <si>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</si>
  <si>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</si>
  <si>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</si>
  <si>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</si>
  <si>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</si>
  <si>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</si>
  <si>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</si>
  <si>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</si>
  <si>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</si>
  <si>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</si>
  <si>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</si>
  <si>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</si>
  <si>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</si>
  <si>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</si>
  <si>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</si>
  <si>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</si>
  <si>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</si>
  <si>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</si>
  <si>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</si>
  <si>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</si>
  <si>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</si>
  <si>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</si>
  <si>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</si>
  <si>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</si>
  <si>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</si>
  <si>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</si>
  <si>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</si>
  <si>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</si>
  <si>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</si>
  <si>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</si>
  <si>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</si>
  <si>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</si>
  <si>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</si>
  <si>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</si>
  <si>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</si>
  <si>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</si>
  <si>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</si>
  <si>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</si>
  <si>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</si>
  <si>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</si>
  <si>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</si>
  <si>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</si>
  <si>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</si>
  <si>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</si>
  <si>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</si>
  <si>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</si>
  <si>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</si>
  <si>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</si>
  <si>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</si>
  <si>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</si>
  <si>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</si>
  <si>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</si>
  <si>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</si>
  <si>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</si>
  <si>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</si>
  <si>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</si>
  <si>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</si>
  <si>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</si>
  <si>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</si>
  <si>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</si>
  <si>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</si>
  <si>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</si>
  <si>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</si>
  <si>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</si>
  <si>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</si>
  <si>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</si>
  <si>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</si>
  <si>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</si>
  <si>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</si>
  <si>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</si>
  <si>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</si>
  <si>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</si>
  <si>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</si>
  <si>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</si>
  <si>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</si>
  <si>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</si>
  <si>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</si>
  <si>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</si>
  <si>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</si>
  <si>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</si>
  <si>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</si>
  <si>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</si>
  <si>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</si>
  <si>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</si>
  <si>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</si>
  <si>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</si>
  <si>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</si>
  <si>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</si>
  <si>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</si>
  <si>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</si>
  <si>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</si>
  <si>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</si>
  <si>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</si>
  <si>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</si>
  <si>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</si>
  <si>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</si>
  <si>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</si>
  <si>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</si>
  <si>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</si>
  <si>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</si>
  <si>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</si>
  <si>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</si>
  <si>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</si>
  <si>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</si>
  <si>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</si>
  <si>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</si>
  <si>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</si>
  <si>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</si>
  <si>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</si>
  <si>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</si>
  <si>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</si>
  <si>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</si>
  <si>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</si>
  <si>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</si>
  <si>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</si>
  <si>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</si>
  <si>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</si>
  <si>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</si>
  <si>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</si>
  <si>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</si>
  <si>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</si>
  <si>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</si>
  <si>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</si>
  <si>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</si>
  <si>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</si>
  <si>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</si>
  <si>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</si>
  <si>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</si>
  <si>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</si>
  <si>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</si>
  <si>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</si>
  <si>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</si>
  <si>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</si>
  <si>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</si>
  <si>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</si>
  <si>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</si>
  <si>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</si>
  <si>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</si>
  <si>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</si>
  <si>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</si>
  <si>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</si>
  <si>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</si>
  <si>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</si>
  <si>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</si>
  <si>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</si>
  <si>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</si>
  <si>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</si>
  <si>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</si>
  <si>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</si>
  <si>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</si>
  <si>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</si>
  <si>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</si>
  <si>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</si>
  <si>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</si>
  <si>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</si>
  <si>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</si>
  <si>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</si>
  <si>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</si>
  <si>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</si>
  <si>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</si>
  <si>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</si>
  <si>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</si>
  <si>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</si>
  <si>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</si>
  <si>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</si>
  <si>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</si>
  <si>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</si>
  <si>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</si>
  <si>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</si>
  <si>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</si>
  <si>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</si>
  <si>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</si>
  <si>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</si>
  <si>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</si>
  <si>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</si>
  <si>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</si>
  <si>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</si>
  <si>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</si>
  <si>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</si>
  <si>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</si>
  <si>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</si>
  <si>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</si>
  <si>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</si>
  <si>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</si>
  <si>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</si>
  <si>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</si>
  <si>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</si>
  <si>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</si>
  <si>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</si>
  <si>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</si>
  <si>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</si>
  <si>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</si>
  <si>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</si>
  <si>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</si>
  <si>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</si>
  <si>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</si>
  <si>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</si>
  <si>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</si>
  <si>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</si>
  <si>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</si>
  <si>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</si>
  <si>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</si>
  <si>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</si>
  <si>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</si>
  <si>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</si>
  <si>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</si>
  <si>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</si>
  <si>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</si>
  <si>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</si>
  <si>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</si>
  <si>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</si>
  <si>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</si>
  <si>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</si>
  <si>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</si>
  <si>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</si>
  <si>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</si>
  <si>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6.23</t>
  </si>
  <si>
    <t>▲ 1.60</t>
  </si>
  <si>
    <t>▲ 7.62</t>
  </si>
  <si>
    <t>▲ 4.23</t>
  </si>
  <si>
    <t>一般会計</t>
  </si>
  <si>
    <t>介護保険特別会計</t>
  </si>
  <si>
    <t>下水道事業等会計</t>
  </si>
  <si>
    <t>国民健康保険特別会計</t>
  </si>
  <si>
    <t>後期高齢者医療特別会計</t>
  </si>
  <si>
    <t>八王子山墓園特別会計</t>
  </si>
  <si>
    <t>太陽光発電事業特別会計</t>
  </si>
  <si>
    <t>住宅新築資金等貸付特別会計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</si>
  <si>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</si>
  <si>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</si>
  <si>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</si>
  <si>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</si>
  <si>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</si>
  <si>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</si>
  <si>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</si>
  <si>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</si>
  <si>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スポーツ振興基金</t>
    <phoneticPr fontId="5"/>
  </si>
  <si>
    <t>宝泉南部土地区画整理事業基金</t>
    <phoneticPr fontId="5"/>
  </si>
  <si>
    <t>福祉振興基金</t>
    <phoneticPr fontId="5"/>
  </si>
  <si>
    <t>東矢島土地区画整理事業基金</t>
    <phoneticPr fontId="5"/>
  </si>
  <si>
    <t>トシオシルバー就学援助基金</t>
    <phoneticPr fontId="5"/>
  </si>
  <si>
    <t>-</t>
    <phoneticPr fontId="2"/>
  </si>
  <si>
    <t>太田市外三町広域清掃組合</t>
  </si>
  <si>
    <t>群馬県市町村総合事務組合</t>
  </si>
  <si>
    <t>群馬県市町村会館管理組合</t>
  </si>
  <si>
    <t>群馬県後期高齢者医療広域連合（一般会計）</t>
  </si>
  <si>
    <t>群馬県後期高齢者医療広域連合（事業会計）</t>
  </si>
  <si>
    <t>群馬東部水道企業団</t>
  </si>
  <si>
    <t>　　　　－</t>
  </si>
  <si>
    <t>-</t>
    <phoneticPr fontId="2"/>
  </si>
  <si>
    <t>-</t>
    <phoneticPr fontId="2"/>
  </si>
  <si>
    <t>-</t>
    <phoneticPr fontId="2"/>
  </si>
  <si>
    <t>-</t>
    <phoneticPr fontId="2"/>
  </si>
  <si>
    <t>太田市健診センター</t>
  </si>
  <si>
    <t>太田市文化スポーツ振興財団</t>
  </si>
  <si>
    <t>夢麦酒太田</t>
  </si>
  <si>
    <t>おおたコミュニティ放送</t>
  </si>
  <si>
    <t>太田国際貨物ターミナル</t>
  </si>
  <si>
    <t>太田市土地開発公社</t>
  </si>
  <si>
    <t>地域産学官連携ものづくり研究機構</t>
  </si>
  <si>
    <t>太田市行政管理公社</t>
  </si>
  <si>
    <t>おおた電力</t>
  </si>
  <si>
    <t>〇</t>
    <phoneticPr fontId="2"/>
  </si>
  <si>
    <t xml:space="preserve">※8：職員の状況については、令和3年地方公務員給与実態調査に基づいている。 </t>
    <phoneticPr fontId="2"/>
  </si>
  <si>
    <t>-</t>
    <phoneticPr fontId="2"/>
  </si>
  <si>
    <t>住宅新築資金等貸付特別会計</t>
    <phoneticPr fontId="5"/>
  </si>
  <si>
    <t>地方債
現在高</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</si>
  <si>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</si>
  <si>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</si>
  <si>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</si>
  <si>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</si>
  <si>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</si>
  <si>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</si>
  <si>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</si>
  <si>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実質公債費比率は5.6％となり、5年間の推移をみて微増となっているが、依然類似団体平均値を上回っている。
将来負担比率が大幅に減少した理由としては、将来負担額の減（償還元金を超えない市債の発行）及び充当可能基金等の増（財政調整基金の増及び基金の新設）【分子項目】、標準財政規模は増（＋2.2億）【分母項目】となったことが大きい。今後はリサイクルプラザの元金償還開始及び大型建設事業元金償還が開始されることにより実質公債費比率の悪化が予想されるが、交付税措置対象起債の積極的な活用を検討するなど、実質公債費比率の抑制に努め、また償還元金を超えない市債の発行を堅持することで将来負担比率の抑制に努めていく。
</t>
    <phoneticPr fontId="5"/>
  </si>
  <si>
    <t>将来負担比率</t>
    <phoneticPr fontId="5"/>
  </si>
  <si>
    <t>実質公債費比率</t>
    <phoneticPr fontId="5"/>
  </si>
  <si>
    <t>過去5年間を比較しても、将来負担比率は類似団体平均値を上回っているが、有形固定資産減価償却率は下回っている傾向となっている。これは本市の特徴である新規大型建設事業等の積極的な投資及び既存施設の長寿命化に向けた改修事業等が将来負担比率の上昇及び減価償却率の抑制に影響しているものといえる。今後もこれら２つの指標を注視し、投資と将来負担のバランスのとれた財政運営に努めていく。</t>
    <phoneticPr fontId="5"/>
  </si>
  <si>
    <t>将来負担比率</t>
    <phoneticPr fontId="5"/>
  </si>
  <si>
    <t>有形固定資産減価償却率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</si>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</sst>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59DD-4046-818B-7954CB9505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45597</c:v>
                </c:pt>
                <c:pt idx="1">
                  <c:v>32809</c:v>
                </c:pt>
                <c:pt idx="2">
                  <c:v>31846</c:v>
                </c:pt>
                <c:pt idx="3">
                  <c:v>46079</c:v>
                </c:pt>
                <c:pt idx="4">
                  <c:v>37529</c:v>
                </c:pt>
              </c:numCache>
            </c:numRef>
          </c:val>
          <c:smooth val="0"/>
          <c:extLst>
            <c:ext xmlns:c16="http://schemas.microsoft.com/office/drawing/2014/chart" uri="{C3380CC4-5D6E-409C-BE32-E72D297353CC}">
              <c16:uniqueId val="{00000001-59DD-4046-818B-7954CB9505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4.8499999999999996</c:v>
                </c:pt>
                <c:pt idx="1">
                  <c:v>4.1900000000000004</c:v>
                </c:pt>
                <c:pt idx="2">
                  <c:v>4.2699999999999996</c:v>
                </c:pt>
                <c:pt idx="3">
                  <c:v>4.88</c:v>
                </c:pt>
                <c:pt idx="4">
                  <c:v>6.26</c:v>
                </c:pt>
              </c:numCache>
            </c:numRef>
          </c:val>
          <c:extLst>
            <c:ext xmlns:c16="http://schemas.microsoft.com/office/drawing/2014/chart" uri="{C3380CC4-5D6E-409C-BE32-E72D297353CC}">
              <c16:uniqueId val="{00000000-4368-4AF2-B7EE-1F9982272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18.989999999999998</c:v>
                </c:pt>
                <c:pt idx="1">
                  <c:v>25.98</c:v>
                </c:pt>
                <c:pt idx="2">
                  <c:v>21.81</c:v>
                </c:pt>
                <c:pt idx="3">
                  <c:v>21.36</c:v>
                </c:pt>
                <c:pt idx="4">
                  <c:v>24.59</c:v>
                </c:pt>
              </c:numCache>
            </c:numRef>
          </c:val>
          <c:extLst>
            <c:ext xmlns:c16="http://schemas.microsoft.com/office/drawing/2014/chart" uri="{C3380CC4-5D6E-409C-BE32-E72D297353CC}">
              <c16:uniqueId val="{00000001-4368-4AF2-B7EE-1F9982272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-6.23</c:v>
                </c:pt>
                <c:pt idx="1">
                  <c:v>-1.6</c:v>
                </c:pt>
                <c:pt idx="2">
                  <c:v>-7.62</c:v>
                </c:pt>
                <c:pt idx="3">
                  <c:v>-4.2300000000000004</c:v>
                </c:pt>
                <c:pt idx="4">
                  <c:v>1.63</c:v>
                </c:pt>
              </c:numCache>
            </c:numRef>
          </c:val>
          <c:smooth val="0"/>
          <c:extLst>
            <c:ext xmlns:c16="http://schemas.microsoft.com/office/drawing/2014/chart" uri="{C3380CC4-5D6E-409C-BE32-E72D297353CC}">
              <c16:uniqueId val="{00000002-4368-4AF2-B7EE-1F9982272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3B-41A3-B413-5AA3F968F1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3B-41A3-B413-5AA3F968F1C6}"/>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83B-41A3-B413-5AA3F968F1C6}"/>
            </c:ext>
          </c:extLst>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0.03</c:v>
                </c:pt>
                <c:pt idx="8">
                  <c:v>#N/A</c:v>
                </c:pt>
                <c:pt idx="9">
                  <c:v>0.02</c:v>
                </c:pt>
              </c:numCache>
            </c:numRef>
          </c:val>
          <c:extLst>
            <c:ext xmlns:c16="http://schemas.microsoft.com/office/drawing/2014/chart" uri="{C3380CC4-5D6E-409C-BE32-E72D297353CC}">
              <c16:uniqueId val="{00000003-283B-41A3-B413-5AA3F968F1C6}"/>
            </c:ext>
          </c:extLst>
        </c:ser>
        <c:ser>
          <c:idx val="4"/>
          <c:order val="4"/>
          <c:tx>
            <c:strRef>
              <c:f>データシート!$A$31</c:f>
              <c:strCache>
                <c:ptCount val="1"/>
                <c:pt idx="0">
                  <c:v>八王子山墓園特別会計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4-283B-41A3-B413-5AA3F968F1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0.03</c:v>
                </c:pt>
                <c:pt idx="8">
                  <c:v>#N/A</c:v>
                </c:pt>
                <c:pt idx="9">
                  <c:v>0.05</c:v>
                </c:pt>
              </c:numCache>
            </c:numRef>
          </c:val>
          <c:extLst>
            <c:ext xmlns:c16="http://schemas.microsoft.com/office/drawing/2014/chart" uri="{C3380CC4-5D6E-409C-BE32-E72D297353CC}">
              <c16:uniqueId val="{00000005-283B-41A3-B413-5AA3F968F1C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0.15</c:v>
                </c:pt>
                <c:pt idx="2">
                  <c:v>#N/A</c:v>
                </c:pt>
                <c:pt idx="3">
                  <c:v>0.2</c:v>
                </c:pt>
                <c:pt idx="4">
                  <c:v>#N/A</c:v>
                </c:pt>
                <c:pt idx="5">
                  <c:v>0.47</c:v>
                </c:pt>
                <c:pt idx="6">
                  <c:v>#N/A</c:v>
                </c:pt>
                <c:pt idx="7">
                  <c:v>0.94</c:v>
                </c:pt>
                <c:pt idx="8">
                  <c:v>#N/A</c:v>
                </c:pt>
                <c:pt idx="9">
                  <c:v>1.48</c:v>
                </c:pt>
              </c:numCache>
            </c:numRef>
          </c:val>
          <c:extLst>
            <c:ext xmlns:c16="http://schemas.microsoft.com/office/drawing/2014/chart" uri="{C3380CC4-5D6E-409C-BE32-E72D297353CC}">
              <c16:uniqueId val="{00000006-283B-41A3-B413-5AA3F968F1C6}"/>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1.52</c:v>
                </c:pt>
                <c:pt idx="2">
                  <c:v>#N/A</c:v>
                </c:pt>
                <c:pt idx="3">
                  <c:v>2.09</c:v>
                </c:pt>
                <c:pt idx="4">
                  <c:v>#N/A</c:v>
                </c:pt>
                <c:pt idx="5">
                  <c:v>1.93</c:v>
                </c:pt>
                <c:pt idx="6">
                  <c:v>#N/A</c:v>
                </c:pt>
                <c:pt idx="7">
                  <c:v>1.95</c:v>
                </c:pt>
                <c:pt idx="8">
                  <c:v>#N/A</c:v>
                </c:pt>
                <c:pt idx="9">
                  <c:v>1.55</c:v>
                </c:pt>
              </c:numCache>
            </c:numRef>
          </c:val>
          <c:extLst>
            <c:ext xmlns:c16="http://schemas.microsoft.com/office/drawing/2014/chart" uri="{C3380CC4-5D6E-409C-BE32-E72D297353CC}">
              <c16:uniqueId val="{00000007-283B-41A3-B413-5AA3F968F1C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c:v>
                </c:pt>
                <c:pt idx="2">
                  <c:v>#N/A</c:v>
                </c:pt>
                <c:pt idx="3">
                  <c:v>0.83</c:v>
                </c:pt>
                <c:pt idx="4">
                  <c:v>#N/A</c:v>
                </c:pt>
                <c:pt idx="5">
                  <c:v>0.78</c:v>
                </c:pt>
                <c:pt idx="6">
                  <c:v>#N/A</c:v>
                </c:pt>
                <c:pt idx="7">
                  <c:v>1.44</c:v>
                </c:pt>
                <c:pt idx="8">
                  <c:v>#N/A</c:v>
                </c:pt>
                <c:pt idx="9">
                  <c:v>1.79</c:v>
                </c:pt>
              </c:numCache>
            </c:numRef>
          </c:val>
          <c:extLst>
            <c:ext xmlns:c16="http://schemas.microsoft.com/office/drawing/2014/chart" uri="{C3380CC4-5D6E-409C-BE32-E72D297353CC}">
              <c16:uniqueId val="{00000008-283B-41A3-B413-5AA3F968F1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4.83</c:v>
                </c:pt>
                <c:pt idx="2">
                  <c:v>#N/A</c:v>
                </c:pt>
                <c:pt idx="3">
                  <c:v>4.16</c:v>
                </c:pt>
                <c:pt idx="4">
                  <c:v>#N/A</c:v>
                </c:pt>
                <c:pt idx="5">
                  <c:v>4.24</c:v>
                </c:pt>
                <c:pt idx="6">
                  <c:v>#N/A</c:v>
                </c:pt>
                <c:pt idx="7">
                  <c:v>4.83</c:v>
                </c:pt>
                <c:pt idx="8">
                  <c:v>#N/A</c:v>
                </c:pt>
                <c:pt idx="9">
                  <c:v>6.22</c:v>
                </c:pt>
              </c:numCache>
            </c:numRef>
          </c:val>
          <c:extLst>
            <c:ext xmlns:c16="http://schemas.microsoft.com/office/drawing/2014/chart" uri="{C3380CC4-5D6E-409C-BE32-E72D297353CC}">
              <c16:uniqueId val="{00000009-283B-41A3-B413-5AA3F968F1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7066</c:v>
                </c:pt>
                <c:pt idx="5">
                  <c:v>6999</c:v>
                </c:pt>
                <c:pt idx="8">
                  <c:v>6716</c:v>
                </c:pt>
                <c:pt idx="11">
                  <c:v>6785</c:v>
                </c:pt>
                <c:pt idx="14">
                  <c:v>6686</c:v>
                </c:pt>
              </c:numCache>
            </c:numRef>
          </c:val>
          <c:extLst>
            <c:ext xmlns:c16="http://schemas.microsoft.com/office/drawing/2014/chart" uri="{C3380CC4-5D6E-409C-BE32-E72D297353CC}">
              <c16:uniqueId val="{00000000-AF6B-41DD-97A2-2345AE9354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6B-41DD-97A2-2345AE9354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38</c:v>
                </c:pt>
                <c:pt idx="6">
                  <c:v>32</c:v>
                </c:pt>
                <c:pt idx="9">
                  <c:v>28</c:v>
                </c:pt>
                <c:pt idx="12">
                  <c:v>25</c:v>
                </c:pt>
              </c:numCache>
            </c:numRef>
          </c:val>
          <c:extLst>
            <c:ext xmlns:c16="http://schemas.microsoft.com/office/drawing/2014/chart" uri="{C3380CC4-5D6E-409C-BE32-E72D297353CC}">
              <c16:uniqueId val="{00000002-AF6B-41DD-97A2-2345AE9354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114</c:v>
                </c:pt>
                <c:pt idx="3">
                  <c:v>114</c:v>
                </c:pt>
                <c:pt idx="6">
                  <c:v>1</c:v>
                </c:pt>
                <c:pt idx="9">
                  <c:v>1</c:v>
                </c:pt>
                <c:pt idx="12">
                  <c:v>428</c:v>
                </c:pt>
              </c:numCache>
            </c:numRef>
          </c:val>
          <c:extLst>
            <c:ext xmlns:c16="http://schemas.microsoft.com/office/drawing/2014/chart" uri="{C3380CC4-5D6E-409C-BE32-E72D297353CC}">
              <c16:uniqueId val="{00000003-AF6B-41DD-97A2-2345AE9354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1708</c:v>
                </c:pt>
                <c:pt idx="3">
                  <c:v>1661</c:v>
                </c:pt>
                <c:pt idx="6">
                  <c:v>1444</c:v>
                </c:pt>
                <c:pt idx="9">
                  <c:v>1351</c:v>
                </c:pt>
                <c:pt idx="12">
                  <c:v>1375</c:v>
                </c:pt>
              </c:numCache>
            </c:numRef>
          </c:val>
          <c:extLst>
            <c:ext xmlns:c16="http://schemas.microsoft.com/office/drawing/2014/chart" uri="{C3380CC4-5D6E-409C-BE32-E72D297353CC}">
              <c16:uniqueId val="{00000004-AF6B-41DD-97A2-2345AE9354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83</c:v>
                </c:pt>
                <c:pt idx="3">
                  <c:v>67</c:v>
                </c:pt>
                <c:pt idx="6">
                  <c:v>50</c:v>
                </c:pt>
                <c:pt idx="9">
                  <c:v>33</c:v>
                </c:pt>
                <c:pt idx="12">
                  <c:v>17</c:v>
                </c:pt>
              </c:numCache>
            </c:numRef>
          </c:val>
          <c:extLst>
            <c:ext xmlns:c16="http://schemas.microsoft.com/office/drawing/2014/chart" uri="{C3380CC4-5D6E-409C-BE32-E72D297353CC}">
              <c16:uniqueId val="{00000005-AF6B-41DD-97A2-2345AE9354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B-41DD-97A2-2345AE9354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7461</c:v>
                </c:pt>
                <c:pt idx="3">
                  <c:v>7410</c:v>
                </c:pt>
                <c:pt idx="6">
                  <c:v>7360</c:v>
                </c:pt>
                <c:pt idx="9">
                  <c:v>7425</c:v>
                </c:pt>
                <c:pt idx="12">
                  <c:v>7404</c:v>
                </c:pt>
              </c:numCache>
            </c:numRef>
          </c:val>
          <c:extLst>
            <c:ext xmlns:c16="http://schemas.microsoft.com/office/drawing/2014/chart" uri="{C3380CC4-5D6E-409C-BE32-E72D297353CC}">
              <c16:uniqueId val="{00000007-AF6B-41DD-97A2-2345AE9354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2347</c:v>
                </c:pt>
                <c:pt idx="2">
                  <c:v>#N/A</c:v>
                </c:pt>
                <c:pt idx="3">
                  <c:v>#N/A</c:v>
                </c:pt>
                <c:pt idx="4">
                  <c:v>2291</c:v>
                </c:pt>
                <c:pt idx="5">
                  <c:v>#N/A</c:v>
                </c:pt>
                <c:pt idx="6">
                  <c:v>#N/A</c:v>
                </c:pt>
                <c:pt idx="7">
                  <c:v>2171</c:v>
                </c:pt>
                <c:pt idx="8">
                  <c:v>#N/A</c:v>
                </c:pt>
                <c:pt idx="9">
                  <c:v>#N/A</c:v>
                </c:pt>
                <c:pt idx="10">
                  <c:v>2053</c:v>
                </c:pt>
                <c:pt idx="11">
                  <c:v>#N/A</c:v>
                </c:pt>
                <c:pt idx="12">
                  <c:v>#N/A</c:v>
                </c:pt>
                <c:pt idx="13">
                  <c:v>2563</c:v>
                </c:pt>
                <c:pt idx="14">
                  <c:v>#N/A</c:v>
                </c:pt>
              </c:numCache>
            </c:numRef>
          </c:val>
          <c:smooth val="0"/>
          <c:extLst>
            <c:ext xmlns:c16="http://schemas.microsoft.com/office/drawing/2014/chart" uri="{C3380CC4-5D6E-409C-BE32-E72D297353CC}">
              <c16:uniqueId val="{00000008-AF6B-41DD-97A2-2345AE9354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62148</c:v>
                </c:pt>
                <c:pt idx="5">
                  <c:v>59821</c:v>
                </c:pt>
                <c:pt idx="8">
                  <c:v>60653</c:v>
                </c:pt>
                <c:pt idx="11">
                  <c:v>61067</c:v>
                </c:pt>
                <c:pt idx="14">
                  <c:v>59880</c:v>
                </c:pt>
              </c:numCache>
            </c:numRef>
          </c:val>
          <c:extLst>
            <c:ext xmlns:c16="http://schemas.microsoft.com/office/drawing/2014/chart" uri="{C3380CC4-5D6E-409C-BE32-E72D297353CC}">
              <c16:uniqueId val="{00000000-236F-4488-9143-9A82F5E7B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10058</c:v>
                </c:pt>
                <c:pt idx="5">
                  <c:v>9962</c:v>
                </c:pt>
                <c:pt idx="8">
                  <c:v>10426</c:v>
                </c:pt>
                <c:pt idx="11">
                  <c:v>10604</c:v>
                </c:pt>
                <c:pt idx="14">
                  <c:v>11214</c:v>
                </c:pt>
              </c:numCache>
            </c:numRef>
          </c:val>
          <c:extLst>
            <c:ext xmlns:c16="http://schemas.microsoft.com/office/drawing/2014/chart" uri="{C3380CC4-5D6E-409C-BE32-E72D297353CC}">
              <c16:uniqueId val="{00000001-236F-4488-9143-9A82F5E7B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12798</c:v>
                </c:pt>
                <c:pt idx="5">
                  <c:v>14608</c:v>
                </c:pt>
                <c:pt idx="8">
                  <c:v>12507</c:v>
                </c:pt>
                <c:pt idx="11">
                  <c:v>11479</c:v>
                </c:pt>
                <c:pt idx="14">
                  <c:v>15027</c:v>
                </c:pt>
              </c:numCache>
            </c:numRef>
          </c:val>
          <c:extLst>
            <c:ext xmlns:c16="http://schemas.microsoft.com/office/drawing/2014/chart" uri="{C3380CC4-5D6E-409C-BE32-E72D297353CC}">
              <c16:uniqueId val="{00000002-236F-4488-9143-9A82F5E7B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6F-4488-9143-9A82F5E7B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6F-4488-9143-9A82F5E7B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90</c:v>
                </c:pt>
                <c:pt idx="3">
                  <c:v>96</c:v>
                </c:pt>
                <c:pt idx="6">
                  <c:v>38</c:v>
                </c:pt>
                <c:pt idx="9">
                  <c:v>37</c:v>
                </c:pt>
                <c:pt idx="12">
                  <c:v>29</c:v>
                </c:pt>
              </c:numCache>
            </c:numRef>
          </c:val>
          <c:extLst>
            <c:ext xmlns:c16="http://schemas.microsoft.com/office/drawing/2014/chart" uri="{C3380CC4-5D6E-409C-BE32-E72D297353CC}">
              <c16:uniqueId val="{00000005-236F-4488-9143-9A82F5E7B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11599</c:v>
                </c:pt>
                <c:pt idx="3">
                  <c:v>11488</c:v>
                </c:pt>
                <c:pt idx="6">
                  <c:v>11518</c:v>
                </c:pt>
                <c:pt idx="9">
                  <c:v>11537</c:v>
                </c:pt>
                <c:pt idx="12">
                  <c:v>11444</c:v>
                </c:pt>
              </c:numCache>
            </c:numRef>
          </c:val>
          <c:extLst>
            <c:ext xmlns:c16="http://schemas.microsoft.com/office/drawing/2014/chart" uri="{C3380CC4-5D6E-409C-BE32-E72D297353CC}">
              <c16:uniqueId val="{00000006-236F-4488-9143-9A82F5E7B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113</c:v>
                </c:pt>
                <c:pt idx="3">
                  <c:v>629</c:v>
                </c:pt>
                <c:pt idx="6">
                  <c:v>1763</c:v>
                </c:pt>
                <c:pt idx="9">
                  <c:v>10063</c:v>
                </c:pt>
                <c:pt idx="12">
                  <c:v>9617</c:v>
                </c:pt>
              </c:numCache>
            </c:numRef>
          </c:val>
          <c:extLst>
            <c:ext xmlns:c16="http://schemas.microsoft.com/office/drawing/2014/chart" uri="{C3380CC4-5D6E-409C-BE32-E72D297353CC}">
              <c16:uniqueId val="{00000007-236F-4488-9143-9A82F5E7B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22394</c:v>
                </c:pt>
                <c:pt idx="3">
                  <c:v>20451</c:v>
                </c:pt>
                <c:pt idx="6">
                  <c:v>18381</c:v>
                </c:pt>
                <c:pt idx="9">
                  <c:v>18140</c:v>
                </c:pt>
                <c:pt idx="12">
                  <c:v>18262</c:v>
                </c:pt>
              </c:numCache>
            </c:numRef>
          </c:val>
          <c:extLst>
            <c:ext xmlns:c16="http://schemas.microsoft.com/office/drawing/2014/chart" uri="{C3380CC4-5D6E-409C-BE32-E72D297353CC}">
              <c16:uniqueId val="{00000008-236F-4488-9143-9A82F5E7B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531</c:v>
                </c:pt>
                <c:pt idx="3">
                  <c:v>489</c:v>
                </c:pt>
                <c:pt idx="6">
                  <c:v>458</c:v>
                </c:pt>
                <c:pt idx="9">
                  <c:v>431</c:v>
                </c:pt>
                <c:pt idx="12">
                  <c:v>407</c:v>
                </c:pt>
              </c:numCache>
            </c:numRef>
          </c:val>
          <c:extLst>
            <c:ext xmlns:c16="http://schemas.microsoft.com/office/drawing/2014/chart" uri="{C3380CC4-5D6E-409C-BE32-E72D297353CC}">
              <c16:uniqueId val="{00000009-236F-4488-9143-9A82F5E7B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69041</c:v>
                </c:pt>
                <c:pt idx="3">
                  <c:v>65140</c:v>
                </c:pt>
                <c:pt idx="6">
                  <c:v>60833</c:v>
                </c:pt>
                <c:pt idx="9">
                  <c:v>60688</c:v>
                </c:pt>
                <c:pt idx="12">
                  <c:v>58968</c:v>
                </c:pt>
              </c:numCache>
            </c:numRef>
          </c:val>
          <c:extLst>
            <c:ext xmlns:c16="http://schemas.microsoft.com/office/drawing/2014/chart" uri="{C3380CC4-5D6E-409C-BE32-E72D297353CC}">
              <c16:uniqueId val="{0000000A-236F-4488-9143-9A82F5E7B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18766</c:v>
                </c:pt>
                <c:pt idx="2">
                  <c:v>#N/A</c:v>
                </c:pt>
                <c:pt idx="3">
                  <c:v>#N/A</c:v>
                </c:pt>
                <c:pt idx="4">
                  <c:v>13902</c:v>
                </c:pt>
                <c:pt idx="5">
                  <c:v>#N/A</c:v>
                </c:pt>
                <c:pt idx="6">
                  <c:v>#N/A</c:v>
                </c:pt>
                <c:pt idx="7">
                  <c:v>9406</c:v>
                </c:pt>
                <c:pt idx="8">
                  <c:v>#N/A</c:v>
                </c:pt>
                <c:pt idx="9">
                  <c:v>#N/A</c:v>
                </c:pt>
                <c:pt idx="10">
                  <c:v>17744</c:v>
                </c:pt>
                <c:pt idx="11">
                  <c:v>#N/A</c:v>
                </c:pt>
                <c:pt idx="12">
                  <c:v>#N/A</c:v>
                </c:pt>
                <c:pt idx="13">
                  <c:v>12606</c:v>
                </c:pt>
                <c:pt idx="14">
                  <c:v>#N/A</c:v>
                </c:pt>
              </c:numCache>
            </c:numRef>
          </c:val>
          <c:smooth val="0"/>
          <c:extLst>
            <c:ext xmlns:c16="http://schemas.microsoft.com/office/drawing/2014/chart" uri="{C3380CC4-5D6E-409C-BE32-E72D297353CC}">
              <c16:uniqueId val="{0000000B-236F-4488-9143-9A82F5E7B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9947</c:v>
                </c:pt>
                <c:pt idx="1">
                  <c:v>9600</c:v>
                </c:pt>
                <c:pt idx="2">
                  <c:v>11600</c:v>
                </c:pt>
              </c:numCache>
            </c:numRef>
          </c:val>
          <c:extLst>
            <c:ext xmlns:c16="http://schemas.microsoft.com/office/drawing/2014/chart" uri="{C3380CC4-5D6E-409C-BE32-E72D297353CC}">
              <c16:uniqueId val="{00000000-7345-4BD3-8BE3-BB82F2FA95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1183</c:v>
                </c:pt>
                <c:pt idx="1">
                  <c:v>783</c:v>
                </c:pt>
                <c:pt idx="2">
                  <c:v>1674</c:v>
                </c:pt>
              </c:numCache>
            </c:numRef>
          </c:val>
          <c:extLst>
            <c:ext xmlns:c16="http://schemas.microsoft.com/office/drawing/2014/chart" uri="{C3380CC4-5D6E-409C-BE32-E72D297353CC}">
              <c16:uniqueId val="{00000001-7345-4BD3-8BE3-BB82F2FA95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c:v>
                </c:pt>
                <c:pt idx="1">
                  <c:v>511</c:v>
                </c:pt>
                <c:pt idx="2">
                  <c:v>776</c:v>
                </c:pt>
              </c:numCache>
            </c:numRef>
          </c:val>
          <c:extLst>
            <c:ext xmlns:c16="http://schemas.microsoft.com/office/drawing/2014/chart" uri="{C3380CC4-5D6E-409C-BE32-E72D297353CC}">
              <c16:uniqueId val="{00000002-7345-4BD3-8BE3-BB82F2FA95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{CA0D0A1A-08BA-488E-9377-78ECB8D7DED0}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5EB-44B6-9844-8D1D37F7A4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{034F016F-F131-4203-9919-1A2FE4246A17}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EB-44B6-9844-8D1D37F7A4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{A7BF48A5-7AB4-47B9-AA45-205245E577AC}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EB-44B6-9844-8D1D37F7A4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{AD50E41F-BE61-4B35-883E-E17D934DBA57}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EB-44B6-9844-8D1D37F7A4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{8591138B-AA12-44DE-8214-E1ED0FE45A63}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EB-44B6-9844-8D1D37F7A44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{4D68D7F7-B4A6-47E7-BB0A-752775AC47A0}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5EB-44B6-9844-8D1D37F7A44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{B71655EE-1EFC-41F5-8F2D-0B1EB4C75DEB}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5EB-44B6-9844-8D1D37F7A44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{FF8A16BD-3674-423A-9DFD-B4D66E4F8D4F}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5EB-44B6-9844-8D1D37F7A44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{88D01878-37D7-4E61-8C9E-7818F454751A}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5EB-44B6-9844-8D1D37F7A4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56.7</c:v>
                </c:pt>
                <c:pt idx="16">
                  <c:v>58.5</c:v>
                </c:pt>
                <c:pt idx="24">
                  <c:v>60</c:v>
                </c:pt>
                <c:pt idx="32">
                  <c:v>61.1</c:v>
                </c:pt>
              </c:numCache>
            </c:numRef>
          </c:xVal>
          <c:yVal>
            <c:numRef>
              <c:f>公会計指標分析・財政指標組合せ分析表!$BP$51:$DC$51</c:f>
              <c:numCache>
                <c:formatCode>#,##0.0;"▲ "#,##0.0</c:formatCode>
                <c:ptCount val="40"/>
                <c:pt idx="0">
                  <c:v>41.8</c:v>
                </c:pt>
                <c:pt idx="8">
                  <c:v>35.200000000000003</c:v>
                </c:pt>
                <c:pt idx="16">
                  <c:v>23.4</c:v>
                </c:pt>
                <c:pt idx="24">
                  <c:v>45.1</c:v>
                </c:pt>
                <c:pt idx="32">
                  <c:v>30.2</c:v>
                </c:pt>
              </c:numCache>
            </c:numRef>
          </c:yVal>
          <c:smooth val="0"/>
          <c:extLst>
            <c:ext xmlns:c16="http://schemas.microsoft.com/office/drawing/2014/chart" uri="{C3380CC4-5D6E-409C-BE32-E72D297353CC}">
              <c16:uniqueId val="{00000009-D5EB-44B6-9844-8D1D37F7A4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{5E5DA908-1611-4EAE-99B4-2CE52D6438A9}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5EB-44B6-9844-8D1D37F7A4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{F6840A79-48E1-44B3-84A9-FD900548CEFA}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EB-44B6-9844-8D1D37F7A4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{375AE55C-52A1-46AD-B961-8203C061D2BA}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EB-44B6-9844-8D1D37F7A4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{1C93F337-44B4-4FD7-A774-667D3DFCC3CA}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EB-44B6-9844-8D1D37F7A4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{9F6DA77E-9420-40E0-B61C-E92EC629F1E8}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EB-44B6-9844-8D1D37F7A44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{9B94D2BA-92CC-446F-BA15-813F52F23FBE}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5EB-44B6-9844-8D1D37F7A44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{1BEED03F-413E-44CF-B65A-D80818427E22}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5EB-44B6-9844-8D1D37F7A44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{ABCF3F8C-8506-4DDF-A9C3-65F0EF9BD954}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5EB-44B6-9844-8D1D37F7A44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{AD0138A4-DF82-4855-A776-53D0A9C889D0}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5EB-44B6-9844-8D1D37F7A4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D5EB-44B6-9844-8D1D37F7A444}"/>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{3C93D0AF-1AE3-489A-95AB-A6EA86B5BAEE}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3D-4D99-8BBD-814371E42C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{B368B7DD-84EF-493B-B45F-6F52BBA18C75}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D-4D99-8BBD-814371E42C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{07D47C1E-A534-451A-BF7F-213B6465F835}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D-4D99-8BBD-814371E42C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{1228451A-553E-4291-8743-C904A0104678}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D-4D99-8BBD-814371E42C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{EB0576E1-BADB-48CA-BCB5-458BC3DC2981}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D-4D99-8BBD-814371E42C4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{4739FD75-91B3-4F50-8AEE-2651C5280FBD}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3D-4D99-8BBD-814371E42C4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{FA01360C-B9C0-4FD3-92D5-BAB8652357DF}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3D-4D99-8BBD-814371E42C4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{527C5798-2114-449D-98C7-10A701C22BD1}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3D-4D99-8BBD-814371E42C4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{5CCD22F0-48CE-49A3-A47B-3B3F59CE952B}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3D-4D99-8BBD-814371E42C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5.4</c:v>
                </c:pt>
                <c:pt idx="24">
                  <c:v>5.4</c:v>
                </c:pt>
                <c:pt idx="32">
                  <c:v>5.6</c:v>
                </c:pt>
              </c:numCache>
            </c:numRef>
          </c:xVal>
          <c:yVal>
            <c:numRef>
              <c:f>公会計指標分析・財政指標組合せ分析表!$BP$73:$DC$73</c:f>
              <c:numCache>
                <c:formatCode>#,##0.0;"▲ "#,##0.0</c:formatCode>
                <c:ptCount val="40"/>
                <c:pt idx="0">
                  <c:v>41.8</c:v>
                </c:pt>
                <c:pt idx="8">
                  <c:v>35.200000000000003</c:v>
                </c:pt>
                <c:pt idx="16">
                  <c:v>23.4</c:v>
                </c:pt>
                <c:pt idx="24">
                  <c:v>45.1</c:v>
                </c:pt>
                <c:pt idx="32">
                  <c:v>30.2</c:v>
                </c:pt>
              </c:numCache>
            </c:numRef>
          </c:yVal>
          <c:smooth val="0"/>
          <c:extLst>
            <c:ext xmlns:c16="http://schemas.microsoft.com/office/drawing/2014/chart" uri="{C3380CC4-5D6E-409C-BE32-E72D297353CC}">
              <c16:uniqueId val="{00000009-6C3D-4D99-8BBD-814371E42C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{2520E2A3-5F55-428A-89AD-1E3C75D77376}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3D-4D99-8BBD-814371E42C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{8AC774A8-DCDB-437C-B6C2-03AD5A4C0BE2}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D-4D99-8BBD-814371E42C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{333305A7-9B52-440B-9610-57A9FD49DF8B}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D-4D99-8BBD-814371E42C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{635B4244-50DC-42B6-8527-52B58412EAA0}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D-4D99-8BBD-814371E42C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{1C5CCC1C-F691-4D01-8107-B844AFFADA7F}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D-4D99-8BBD-814371E42C4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{1E35B7FA-0C63-4E90-A3EC-85045264CD2B}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3D-4D99-8BBD-814371E42C4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{2E56A22E-BDD4-4321-8B14-0B066C4FB322}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3D-4D99-8BBD-814371E42C4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{6464D2C6-DC75-4DD4-903C-2D2F4DE67DC9}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3D-4D99-8BBD-814371E42C4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{EAA391D3-1892-4CD5-ACB6-25E7F5FDE1DC}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3D-4D99-8BBD-814371E42C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6C3D-4D99-8BBD-814371E42C40}"/>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一般事業債の減により減少したが、クリーンプラザ元金償還開始による一組の起こした地方債の償還に充てたとみられる負担金の増により、実質公債費比率の分子は前年度より５．３億円の増となった。</a:t>
          </a:r>
        </a:p>
        <a:p>
          <a:r>
            <a:rPr kumimoji="1" lang="ja-JP" altLang="en-US" sz="1100">
              <a:latin typeface="ＭＳ ゴシック" pitchFamily="49" charset="-128"/>
              <a:ea typeface="ＭＳ ゴシック" pitchFamily="49" charset="-128"/>
            </a:rPr>
            <a:t>　実質公債費比率の分子は、平成２８年度以降年々減少しているものの、合併特例債借入可能残高の減少に伴い、基本的には一般事業債の借入が増えることにより元利償還金が増えることが予想される。</a:t>
          </a:r>
        </a:p>
        <a:p>
          <a:r>
            <a:rPr kumimoji="1" lang="ja-JP" altLang="en-US" sz="1100">
              <a:latin typeface="ＭＳ ゴシック" pitchFamily="49" charset="-128"/>
              <a:ea typeface="ＭＳ ゴシック" pitchFamily="49" charset="-128"/>
            </a:rPr>
            <a:t>　実質公債費を縮減するためにも、算入公債費に該当する交付税措置対象起債の積極的な活用を検討したい。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満期一括償還地方債は発行翌年度から発行額の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％を減債基金に毎年積立し、５年後、基金取崩及び不足分を借換債で一括償還している。一括償還による取崩及び積立は令和３年度で終了。</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平成２８年度以降、将来負担額は年々減少していたが、令和２年度と同様に、ごみ焼却施設建設事業に伴う起債残額の増により、組合等負担等見込額が高止まりしている。</a:t>
          </a:r>
        </a:p>
        <a:p>
          <a:r>
            <a:rPr kumimoji="1" lang="ja-JP" altLang="en-US" sz="1100">
              <a:solidFill>
                <a:sysClr val="windowText" lastClr="000000"/>
              </a:solidFill>
              <a:latin typeface="ＭＳ ゴシック" pitchFamily="49" charset="-128"/>
              <a:ea typeface="ＭＳ ゴシック" pitchFamily="49" charset="-128"/>
            </a:rPr>
            <a:t>　一方、充当可能財源等の充当可能基金である財政調整基金及び減債基金等で３．５億円増となっている。財政調整基金については、市民税法人、固定資産税（償却資産）等の市税収入増に伴う増額、スポーツ振興基金及びトシオシルバー就学援助基金の新設が増要因となっている。これにより、分子全体で５０．６億円の減となったことで、将来負担比率の改善につながった。</a:t>
          </a:r>
        </a:p>
        <a:p>
          <a:r>
            <a:rPr kumimoji="1" lang="ja-JP" altLang="en-US" sz="1100">
              <a:solidFill>
                <a:sysClr val="windowText" lastClr="000000"/>
              </a:solidFill>
              <a:latin typeface="ＭＳ ゴシック" pitchFamily="49" charset="-128"/>
              <a:ea typeface="ＭＳ ゴシック" pitchFamily="49" charset="-128"/>
            </a:rPr>
            <a:t>　今後、さらに複数の大型建設事業による起債発行額の増が見込まれるが、償還元金を超えない市債の発行を堅持し、充当可能基金残高の一定水準の確保を維持し、将来負担比率の抑制に努めたい。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積み立てた一方、</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コロナの影響による事業中止や延期がある中で、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市税収入の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回復基調、その他新型コロナウイルス感染症対応地方創生臨時交付金及びふるさと応援寄附金の増収等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となった。また、減債基金について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国のＲ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年度補正予算の普通交付税追加措置に伴い、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億円積み立てたこと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財政調整金、減債基金、その他特定目的基金ともに、中長期的には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傾向にあるが、基金全体のうち主となる財政調整基金について、今後も健全な財政運営により適正な残高の維持に努めていく。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トシオシルバー就学援助基金：公立小中学生等養育世帯への就学援助事業の財源充当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・スポーツ振興基金：スポーツ振興に関する施策の推進、スポーツ施設の整備・維持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・宝泉南部土地区画整理事業基金：宝泉南部土地区画整理事業の実施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・福祉振興基金：福祉事業又は指定目的に伴う事業の実施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・東矢島土地区画整理事業基金：東矢島土地区画整理事業の実施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：新規計上による積立金の増額。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・宝泉南部土地区画整理事業基金：保留地処分金の計上による積立金の増額。</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トシオシルバー就学援助基金、スポーツ振興基金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事業の進捗状況に伴い事業に充当。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・宝泉南部土地区画整理事業基金及び東矢島土地区画整理事業基金については、事業の進捗状況に伴い事業に充当。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・コロナ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収束の期待感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を要因とした市税収入の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回復基調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新型コロナウイルス感染症対応地方創生臨時交付金及びふるさと応援寄附金の増収等による一般財源の減少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国補正予算の普通交付税再算定に伴う増額交付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・先の読めない景気動向のため、さらなる市税収入の減も想定されうることから、今後は減少していく可能性もあるが、適正な残高の維持（標準財政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）を確保できるよう、健全な財政運営に努めていく。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・平成２８年度に積み立てた２０億円を計画的に取り崩しているため、年々減少してい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（令和２年度は４億円取り崩し）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年度において、国の補正予算の普通交付税追加措置による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末決算においては増額となっている。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年度以降も計画的な取り崩しを行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及び全国平均の数値と比較してもおおむね標準的な数値と考えられる。減価償却率は年々上昇傾向にあるが、市民会館をはじめとして、各地区行政センターなどを計画的に更新してきたことなどにより類似団体平均よりも若干低い水準となっている。今後も数値が大幅に上昇することのないよう公共施設等総合管理計画に基づき、施設の統廃合及び必要な改修事業等の投資を継続的に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69723</xdr:rowOff>
    </xdr:from>
    <xdr:to>
      <xdr:col>23</xdr:col>
      <xdr:colOff>136525</xdr:colOff>
      <xdr:row>29</xdr:row>
      <xdr:rowOff>171323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92600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120523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1660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73025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518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51181</xdr:rowOff>
    </xdr:from>
    <xdr:to>
      <xdr:col>11</xdr:col>
      <xdr:colOff>187325</xdr:colOff>
      <xdr:row>28</xdr:row>
      <xdr:rowOff>152781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101981</xdr:rowOff>
    </xdr:from>
    <xdr:to>
      <xdr:col>15</xdr:col>
      <xdr:colOff>136525</xdr:colOff>
      <xdr:row>29</xdr:row>
      <xdr:rowOff>8255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741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101981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60933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169308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を上回っているものの前年度より比率の乖離は改善された。これは分子が将来負担額の減及び充当可能基金等の増によって小さくなり、分母にあたる経常一般財源等も臨時財政対策債発行額の大幅増等で増加したことで改善したものである。今後も複数の大型建設事業による起債発行額の増加が見込まれるが、償還元金を超えない市債の発行を堅持し、将来負担額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22416</xdr:rowOff>
    </xdr:from>
    <xdr:to>
      <xdr:col>76</xdr:col>
      <xdr:colOff>73025</xdr:colOff>
      <xdr:row>30</xdr:row>
      <xdr:rowOff>124016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843</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91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107429</xdr:rowOff>
    </xdr:from>
    <xdr:to>
      <xdr:col>72</xdr:col>
      <xdr:colOff>123825</xdr:colOff>
      <xdr:row>33</xdr:row>
      <xdr:rowOff>37579</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3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73216</xdr:rowOff>
    </xdr:from>
    <xdr:to>
      <xdr:col>76</xdr:col>
      <xdr:colOff>22225</xdr:colOff>
      <xdr:row>32</xdr:row>
      <xdr:rowOff>158229</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988241"/>
          <a:ext cx="711200" cy="4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60096</xdr:rowOff>
    </xdr:from>
    <xdr:to>
      <xdr:col>68</xdr:col>
      <xdr:colOff>123825</xdr:colOff>
      <xdr:row>34</xdr:row>
      <xdr:rowOff>161696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6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158229</xdr:rowOff>
    </xdr:from>
    <xdr:to>
      <xdr:col>72</xdr:col>
      <xdr:colOff>73025</xdr:colOff>
      <xdr:row>34</xdr:row>
      <xdr:rowOff>110896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6416154"/>
          <a:ext cx="762000" cy="2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26060</xdr:rowOff>
    </xdr:from>
    <xdr:to>
      <xdr:col>64</xdr:col>
      <xdr:colOff>123825</xdr:colOff>
      <xdr:row>31</xdr:row>
      <xdr:rowOff>127660</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1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76860</xdr:rowOff>
    </xdr:from>
    <xdr:to>
      <xdr:col>68</xdr:col>
      <xdr:colOff>73025</xdr:colOff>
      <xdr:row>34</xdr:row>
      <xdr:rowOff>110896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6163335"/>
          <a:ext cx="762000" cy="5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168529</xdr:rowOff>
    </xdr:from>
    <xdr:to>
      <xdr:col>60</xdr:col>
      <xdr:colOff>123825</xdr:colOff>
      <xdr:row>33</xdr:row>
      <xdr:rowOff>98679</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76860</xdr:rowOff>
    </xdr:from>
    <xdr:to>
      <xdr:col>64</xdr:col>
      <xdr:colOff>73025</xdr:colOff>
      <xdr:row>33</xdr:row>
      <xdr:rowOff>47879</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1798300" y="6163335"/>
          <a:ext cx="762000" cy="3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28706</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45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152823</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75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144187</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588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89806</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51435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5589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960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6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3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71028</xdr:rowOff>
    </xdr:from>
    <xdr:to>
      <xdr:col>55</xdr:col>
      <xdr:colOff>50800</xdr:colOff>
      <xdr:row>39</xdr:row>
      <xdr:rowOff>1178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5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93906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4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58638</xdr:rowOff>
    </xdr:from>
    <xdr:to>
      <xdr:col>50</xdr:col>
      <xdr:colOff>165100</xdr:colOff>
      <xdr:row>39</xdr:row>
      <xdr:rowOff>160238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121828</xdr:rowOff>
    </xdr:from>
    <xdr:to>
      <xdr:col>55</xdr:col>
      <xdr:colOff>0</xdr:colOff>
      <xdr:row>39</xdr:row>
      <xdr:rowOff>109438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636928"/>
          <a:ext cx="838200" cy="1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6014</xdr:rowOff>
    </xdr:from>
    <xdr:to>
      <xdr:col>46</xdr:col>
      <xdr:colOff>38100</xdr:colOff>
      <xdr:row>39</xdr:row>
      <xdr:rowOff>107614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56814</xdr:rowOff>
    </xdr:from>
    <xdr:to>
      <xdr:col>50</xdr:col>
      <xdr:colOff>114300</xdr:colOff>
      <xdr:row>39</xdr:row>
      <xdr:rowOff>109438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674336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6426</xdr:rowOff>
    </xdr:from>
    <xdr:to>
      <xdr:col>41</xdr:col>
      <xdr:colOff>101600</xdr:colOff>
      <xdr:row>39</xdr:row>
      <xdr:rowOff>108026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56814</xdr:rowOff>
    </xdr:from>
    <xdr:to>
      <xdr:col>45</xdr:col>
      <xdr:colOff>177800</xdr:colOff>
      <xdr:row>39</xdr:row>
      <xdr:rowOff>57226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4336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6289</xdr:rowOff>
    </xdr:from>
    <xdr:to>
      <xdr:col>36</xdr:col>
      <xdr:colOff>165100</xdr:colOff>
      <xdr:row>39</xdr:row>
      <xdr:rowOff>107889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57089</xdr:rowOff>
    </xdr:from>
    <xdr:to>
      <xdr:col>41</xdr:col>
      <xdr:colOff>50800</xdr:colOff>
      <xdr:row>39</xdr:row>
      <xdr:rowOff>57226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74363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5315</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5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124142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46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124553</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46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124416</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46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154594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55517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3000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60</xdr:row>
      <xdr:rowOff>13063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4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32476</xdr:rowOff>
    </xdr:from>
    <xdr:to>
      <xdr:col>10</xdr:col>
      <xdr:colOff>165100</xdr:colOff>
      <xdr:row>59</xdr:row>
      <xdr:rowOff>134076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83276</xdr:rowOff>
    </xdr:from>
    <xdr:to>
      <xdr:col>15</xdr:col>
      <xdr:colOff>50800</xdr:colOff>
      <xdr:row>59</xdr:row>
      <xdr:rowOff>132262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988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151674</xdr:rowOff>
    </xdr:from>
    <xdr:to>
      <xdr:col>6</xdr:col>
      <xdr:colOff>38100</xdr:colOff>
      <xdr:row>59</xdr:row>
      <xdr:rowOff>81824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31024</xdr:rowOff>
    </xdr:from>
    <xdr:to>
      <xdr:col>10</xdr:col>
      <xdr:colOff>114300</xdr:colOff>
      <xdr:row>59</xdr:row>
      <xdr:rowOff>83276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465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54990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125203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72951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41742</xdr:rowOff>
    </xdr:from>
    <xdr:to>
      <xdr:col>55</xdr:col>
      <xdr:colOff>50800</xdr:colOff>
      <xdr:row>61</xdr:row>
      <xdr:rowOff>143342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5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64619</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3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46510</xdr:rowOff>
    </xdr:from>
    <xdr:to>
      <xdr:col>50</xdr:col>
      <xdr:colOff>165100</xdr:colOff>
      <xdr:row>61</xdr:row>
      <xdr:rowOff>148110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5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92542</xdr:rowOff>
    </xdr:from>
    <xdr:to>
      <xdr:col>55</xdr:col>
      <xdr:colOff>0</xdr:colOff>
      <xdr:row>61</xdr:row>
      <xdr:rowOff>97310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550992"/>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46986</xdr:rowOff>
    </xdr:from>
    <xdr:to>
      <xdr:col>46</xdr:col>
      <xdr:colOff>38100</xdr:colOff>
      <xdr:row>61</xdr:row>
      <xdr:rowOff>148586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5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97310</xdr:rowOff>
    </xdr:from>
    <xdr:to>
      <xdr:col>50</xdr:col>
      <xdr:colOff>114300</xdr:colOff>
      <xdr:row>61</xdr:row>
      <xdr:rowOff>97786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55576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47982</xdr:rowOff>
    </xdr:from>
    <xdr:to>
      <xdr:col>41</xdr:col>
      <xdr:colOff>101600</xdr:colOff>
      <xdr:row>61</xdr:row>
      <xdr:rowOff>149582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5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97786</xdr:rowOff>
    </xdr:from>
    <xdr:to>
      <xdr:col>45</xdr:col>
      <xdr:colOff>177800</xdr:colOff>
      <xdr:row>61</xdr:row>
      <xdr:rowOff>98782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556236"/>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48646</xdr:rowOff>
    </xdr:from>
    <xdr:to>
      <xdr:col>36</xdr:col>
      <xdr:colOff>165100</xdr:colOff>
      <xdr:row>61</xdr:row>
      <xdr:rowOff>150246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98782</xdr:rowOff>
    </xdr:from>
    <xdr:to>
      <xdr:col>41</xdr:col>
      <xdr:colOff>50800</xdr:colOff>
      <xdr:row>61</xdr:row>
      <xdr:rowOff>99446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557232"/>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164637</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28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165113</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2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166109</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2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166773</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165608</xdr:rowOff>
    </xdr:from>
    <xdr:to>
      <xdr:col>24</xdr:col>
      <xdr:colOff>114300</xdr:colOff>
      <xdr:row>82</xdr:row>
      <xdr:rowOff>95758</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144035</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44958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06271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3811</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04670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122682</xdr:rowOff>
    </xdr:from>
    <xdr:to>
      <xdr:col>15</xdr:col>
      <xdr:colOff>50800</xdr:colOff>
      <xdr:row>81</xdr:row>
      <xdr:rowOff>159258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010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122682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39827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116295</xdr:rowOff>
    </xdr:from>
    <xdr:to>
      <xdr:col>55</xdr:col>
      <xdr:colOff>50800</xdr:colOff>
      <xdr:row>78</xdr:row>
      <xdr:rowOff>46445</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69322</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2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127726</xdr:rowOff>
    </xdr:from>
    <xdr:to>
      <xdr:col>50</xdr:col>
      <xdr:colOff>165100</xdr:colOff>
      <xdr:row>78</xdr:row>
      <xdr:rowOff>57876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167095</xdr:rowOff>
    </xdr:from>
    <xdr:to>
      <xdr:col>55</xdr:col>
      <xdr:colOff>0</xdr:colOff>
      <xdr:row>78</xdr:row>
      <xdr:rowOff>7076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336874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108131</xdr:rowOff>
    </xdr:from>
    <xdr:to>
      <xdr:col>46</xdr:col>
      <xdr:colOff>38100</xdr:colOff>
      <xdr:row>78</xdr:row>
      <xdr:rowOff>38281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158931</xdr:rowOff>
    </xdr:from>
    <xdr:to>
      <xdr:col>50</xdr:col>
      <xdr:colOff>114300</xdr:colOff>
      <xdr:row>78</xdr:row>
      <xdr:rowOff>7076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750300" y="133605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108131</xdr:rowOff>
    </xdr:from>
    <xdr:to>
      <xdr:col>41</xdr:col>
      <xdr:colOff>101600</xdr:colOff>
      <xdr:row>78</xdr:row>
      <xdr:rowOff>38281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158931</xdr:rowOff>
    </xdr:from>
    <xdr:to>
      <xdr:col>45</xdr:col>
      <xdr:colOff>177800</xdr:colOff>
      <xdr:row>77</xdr:row>
      <xdr:rowOff>158931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336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99968</xdr:rowOff>
    </xdr:from>
    <xdr:to>
      <xdr:col>36</xdr:col>
      <xdr:colOff>165100</xdr:colOff>
      <xdr:row>78</xdr:row>
      <xdr:rowOff>30118</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150768</xdr:rowOff>
    </xdr:from>
    <xdr:to>
      <xdr:col>41</xdr:col>
      <xdr:colOff>50800</xdr:colOff>
      <xdr:row>77</xdr:row>
      <xdr:rowOff>158931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33524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74403</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1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54808</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54808</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46645</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20845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160274</xdr:rowOff>
    </xdr:from>
    <xdr:to>
      <xdr:col>81</xdr:col>
      <xdr:colOff>101600</xdr:colOff>
      <xdr:row>37</xdr:row>
      <xdr:rowOff>90424</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39624</xdr:rowOff>
    </xdr:from>
    <xdr:to>
      <xdr:col>85</xdr:col>
      <xdr:colOff>127000</xdr:colOff>
      <xdr:row>38</xdr:row>
      <xdr:rowOff>48768</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383274"/>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64262</xdr:rowOff>
    </xdr:from>
    <xdr:to>
      <xdr:col>76</xdr:col>
      <xdr:colOff>165100</xdr:colOff>
      <xdr:row>37</xdr:row>
      <xdr:rowOff>165862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39624</xdr:rowOff>
    </xdr:from>
    <xdr:to>
      <xdr:col>81</xdr:col>
      <xdr:colOff>50800</xdr:colOff>
      <xdr:row>37</xdr:row>
      <xdr:rowOff>115062</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4592300" y="638327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18542</xdr:rowOff>
    </xdr:from>
    <xdr:to>
      <xdr:col>72</xdr:col>
      <xdr:colOff>38100</xdr:colOff>
      <xdr:row>37</xdr:row>
      <xdr:rowOff>120142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69342</xdr:rowOff>
    </xdr:from>
    <xdr:to>
      <xdr:col>76</xdr:col>
      <xdr:colOff>114300</xdr:colOff>
      <xdr:row>37</xdr:row>
      <xdr:rowOff>115062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4129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xdr:rowOff>
    </xdr:from>
    <xdr:to>
      <xdr:col>67</xdr:col>
      <xdr:colOff>101600</xdr:colOff>
      <xdr:row>37</xdr:row>
      <xdr:rowOff>108712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69342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401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106951</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10939</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136669</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125239</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44087</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5481300" y="101171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66947</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4592300" y="101171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66947</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100845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140426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100290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45720</xdr:rowOff>
    </xdr:from>
    <xdr:to>
      <xdr:col>112</xdr:col>
      <xdr:colOff>38100</xdr:colOff>
      <xdr:row>60</xdr:row>
      <xdr:rowOff>147320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96520</xdr:rowOff>
    </xdr:from>
    <xdr:to>
      <xdr:col>116</xdr:col>
      <xdr:colOff>63500</xdr:colOff>
      <xdr:row>60</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1323300" y="1038352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88900</xdr:rowOff>
    </xdr:from>
    <xdr:to>
      <xdr:col>107</xdr:col>
      <xdr:colOff>101600</xdr:colOff>
      <xdr:row>61</xdr:row>
      <xdr:rowOff>19050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96520</xdr:rowOff>
    </xdr:from>
    <xdr:to>
      <xdr:col>111</xdr:col>
      <xdr:colOff>177800</xdr:colOff>
      <xdr:row>60</xdr:row>
      <xdr:rowOff>139700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3835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119380</xdr:rowOff>
    </xdr:from>
    <xdr:to>
      <xdr:col>102</xdr:col>
      <xdr:colOff>165100</xdr:colOff>
      <xdr:row>60</xdr:row>
      <xdr:rowOff>49530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170180</xdr:rowOff>
    </xdr:from>
    <xdr:to>
      <xdr:col>107</xdr:col>
      <xdr:colOff>50800</xdr:colOff>
      <xdr:row>60</xdr:row>
      <xdr:rowOff>139700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9545300" y="10285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127000</xdr:rowOff>
    </xdr:from>
    <xdr:to>
      <xdr:col>98</xdr:col>
      <xdr:colOff>38100</xdr:colOff>
      <xdr:row>60</xdr:row>
      <xdr:rowOff>57150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170180</xdr:rowOff>
    </xdr:from>
    <xdr:to>
      <xdr:col>102</xdr:col>
      <xdr:colOff>114300</xdr:colOff>
      <xdr:row>60</xdr:row>
      <xdr:rowOff>6350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285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163847</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1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35577</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66057</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73677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6875</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xdr:rowOff>
    </xdr:from>
    <xdr:to>
      <xdr:col>85</xdr:col>
      <xdr:colOff>127000</xdr:colOff>
      <xdr:row>82</xdr:row>
      <xdr:rowOff>79248</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5481300" y="140672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99313</xdr:rowOff>
    </xdr:from>
    <xdr:to>
      <xdr:col>76</xdr:col>
      <xdr:colOff>165100</xdr:colOff>
      <xdr:row>82</xdr:row>
      <xdr:rowOff>29463</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150113</xdr:rowOff>
    </xdr:from>
    <xdr:to>
      <xdr:col>81</xdr:col>
      <xdr:colOff>50800</xdr:colOff>
      <xdr:row>82</xdr:row>
      <xdr:rowOff>8382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40375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62737</xdr:rowOff>
    </xdr:from>
    <xdr:to>
      <xdr:col>72</xdr:col>
      <xdr:colOff>38100</xdr:colOff>
      <xdr:row>81</xdr:row>
      <xdr:rowOff>164337</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365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113537</xdr:rowOff>
    </xdr:from>
    <xdr:to>
      <xdr:col>76</xdr:col>
      <xdr:colOff>114300</xdr:colOff>
      <xdr:row>81</xdr:row>
      <xdr:rowOff>150113</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3703300" y="140009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165608</xdr:rowOff>
    </xdr:from>
    <xdr:to>
      <xdr:col>67</xdr:col>
      <xdr:colOff>101600</xdr:colOff>
      <xdr:row>81</xdr:row>
      <xdr:rowOff>95758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763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44958</xdr:rowOff>
    </xdr:from>
    <xdr:to>
      <xdr:col>71</xdr:col>
      <xdr:colOff>177800</xdr:colOff>
      <xdr:row>81</xdr:row>
      <xdr:rowOff>113537</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814300" y="139324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20590</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155464</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86885</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81</xdr:row>
      <xdr:rowOff>19050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1323300" y="13754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81</xdr:row>
      <xdr:rowOff>19050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9545300" y="13754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81</xdr:row>
      <xdr:rowOff>19050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383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91712</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137413</xdr:rowOff>
    </xdr:from>
    <xdr:to>
      <xdr:col>81</xdr:col>
      <xdr:colOff>101600</xdr:colOff>
      <xdr:row>104</xdr:row>
      <xdr:rowOff>67563</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xdr:rowOff>
    </xdr:from>
    <xdr:to>
      <xdr:col>85</xdr:col>
      <xdr:colOff>127000</xdr:colOff>
      <xdr:row>104</xdr:row>
      <xdr:rowOff>119635</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7847563"/>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104</xdr:row>
      <xdr:rowOff>16763</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4592300" y="176875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50546</xdr:rowOff>
    </xdr:from>
    <xdr:to>
      <xdr:col>72</xdr:col>
      <xdr:colOff>38100</xdr:colOff>
      <xdr:row>103</xdr:row>
      <xdr:rowOff>152146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28194</xdr:rowOff>
    </xdr:from>
    <xdr:to>
      <xdr:col>76</xdr:col>
      <xdr:colOff>114300</xdr:colOff>
      <xdr:row>103</xdr:row>
      <xdr:rowOff>101346</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3703300" y="176875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167132</xdr:rowOff>
    </xdr:from>
    <xdr:to>
      <xdr:col>67</xdr:col>
      <xdr:colOff>101600</xdr:colOff>
      <xdr:row>103</xdr:row>
      <xdr:rowOff>97282</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46482</xdr:rowOff>
    </xdr:from>
    <xdr:to>
      <xdr:col>71</xdr:col>
      <xdr:colOff>177800</xdr:colOff>
      <xdr:row>103</xdr:row>
      <xdr:rowOff>101346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814300" y="17705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84090</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95521</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168673</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113809</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152400</xdr:rowOff>
    </xdr:from>
    <xdr:to>
      <xdr:col>116</xdr:col>
      <xdr:colOff>63500</xdr:colOff>
      <xdr:row>104</xdr:row>
      <xdr:rowOff>7620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1323300" y="176403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105</xdr:row>
      <xdr:rowOff>57150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78384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105</xdr:row>
      <xdr:rowOff>57150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7830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113030</xdr:rowOff>
    </xdr:from>
    <xdr:to>
      <xdr:col>98</xdr:col>
      <xdr:colOff>38100</xdr:colOff>
      <xdr:row>104</xdr:row>
      <xdr:rowOff>43180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163830</xdr:rowOff>
    </xdr:from>
    <xdr:to>
      <xdr:col>102</xdr:col>
      <xdr:colOff>114300</xdr:colOff>
      <xdr:row>104</xdr:row>
      <xdr:rowOff>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7823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59707</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くなっている施設は、橋りょう・トンネル、公営住宅、児童館であり、低くなっている施設は認定こども園・幼稚園・保育所、学校施設、公民館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橋りょう・トンネルについては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から有形固定資産減価償却率、一人当たり有形固定資産（償却資産）額ともに大幅に上昇しているが、これは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の固定資産台帳更新時に精査した結果であり、今後は有形固定資産減価償却率を鑑みながら必要な改修等の投資を行っていく。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については、有形固定資産減価償却率が昨年度よりは上昇しているが、一昨年度より低く抑えられている。これは義務教育学校施設整備事業による新校舎等の整備完了によるものであり、他の学校施設についても計画的に必要な維持補修を行うなどして、施設の適正管理に努める。公営住宅については、一人当たり面積が類似団体内で最大となっている。今後実施予定の大島市営住宅・鳥之郷市営住宅建替え事業等により市内公営住宅の集約を進める予定であることから、将来的に有形固定資産減価償却率及び一人当たり面積が低下する見込みである。認定こども園・幼稚園・保育所につ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増加傾向にあるが、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藪塚本町認定こども園の建設、新田第一保育園の民間移譲により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74.0</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から有形固定資産減価償却率が大きく低下している。また</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からの民間移譲に向けて生品幼稚園と綿打幼稚園の大規模改修を行ったため、</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同じく</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有形固定資産減価償却率が低下している。残る園については今後も継続的な維持補修に努める。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123026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23949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965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152944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525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100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66403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20955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336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177800</xdr:colOff>
      <xdr:row>61</xdr:row>
      <xdr:rowOff>62865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4336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62865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775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19050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12717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148590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6756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45720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52070</xdr:rowOff>
    </xdr:from>
    <xdr:to>
      <xdr:col>36</xdr:col>
      <xdr:colOff>165100</xdr:colOff>
      <xdr:row>63</xdr:row>
      <xdr:rowOff>153670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63</xdr:row>
      <xdr:rowOff>102870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675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144797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129376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31387</xdr:rowOff>
    </xdr:from>
    <xdr:to>
      <xdr:col>20</xdr:col>
      <xdr:colOff>38100</xdr:colOff>
      <xdr:row>81</xdr:row>
      <xdr:rowOff>132987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82187</xdr:rowOff>
    </xdr:from>
    <xdr:to>
      <xdr:col>24</xdr:col>
      <xdr:colOff>63500</xdr:colOff>
      <xdr:row>81</xdr:row>
      <xdr:rowOff>157299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96963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127726</xdr:rowOff>
    </xdr:from>
    <xdr:to>
      <xdr:col>15</xdr:col>
      <xdr:colOff>101600</xdr:colOff>
      <xdr:row>81</xdr:row>
      <xdr:rowOff>57876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7076</xdr:rowOff>
    </xdr:from>
    <xdr:to>
      <xdr:col>19</xdr:col>
      <xdr:colOff>177800</xdr:colOff>
      <xdr:row>81</xdr:row>
      <xdr:rowOff>82187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8945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52614</xdr:rowOff>
    </xdr:from>
    <xdr:to>
      <xdr:col>10</xdr:col>
      <xdr:colOff>165100</xdr:colOff>
      <xdr:row>80</xdr:row>
      <xdr:rowOff>154214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103414</xdr:rowOff>
    </xdr:from>
    <xdr:to>
      <xdr:col>15</xdr:col>
      <xdr:colOff>50800</xdr:colOff>
      <xdr:row>81</xdr:row>
      <xdr:rowOff>7076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8194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165281</xdr:rowOff>
    </xdr:from>
    <xdr:to>
      <xdr:col>6</xdr:col>
      <xdr:colOff>38100</xdr:colOff>
      <xdr:row>80</xdr:row>
      <xdr:rowOff>95431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44631</xdr:rowOff>
    </xdr:from>
    <xdr:to>
      <xdr:col>10</xdr:col>
      <xdr:colOff>114300</xdr:colOff>
      <xdr:row>80</xdr:row>
      <xdr:rowOff>103414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760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149514</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74403</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170741</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111958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152400</xdr:rowOff>
    </xdr:from>
    <xdr:to>
      <xdr:col>55</xdr:col>
      <xdr:colOff>50800</xdr:colOff>
      <xdr:row>81</xdr:row>
      <xdr:rowOff>82550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3827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165100</xdr:rowOff>
    </xdr:from>
    <xdr:to>
      <xdr:col>50</xdr:col>
      <xdr:colOff>165100</xdr:colOff>
      <xdr:row>81</xdr:row>
      <xdr:rowOff>95250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31750</xdr:rowOff>
    </xdr:from>
    <xdr:to>
      <xdr:col>55</xdr:col>
      <xdr:colOff>0</xdr:colOff>
      <xdr:row>81</xdr:row>
      <xdr:rowOff>44450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391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165100</xdr:rowOff>
    </xdr:from>
    <xdr:to>
      <xdr:col>46</xdr:col>
      <xdr:colOff>38100</xdr:colOff>
      <xdr:row>81</xdr:row>
      <xdr:rowOff>95250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44450</xdr:rowOff>
    </xdr:from>
    <xdr:to>
      <xdr:col>50</xdr:col>
      <xdr:colOff>114300</xdr:colOff>
      <xdr:row>81</xdr:row>
      <xdr:rowOff>44450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165100</xdr:rowOff>
    </xdr:from>
    <xdr:to>
      <xdr:col>41</xdr:col>
      <xdr:colOff>101600</xdr:colOff>
      <xdr:row>81</xdr:row>
      <xdr:rowOff>95250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44450</xdr:rowOff>
    </xdr:from>
    <xdr:to>
      <xdr:col>45</xdr:col>
      <xdr:colOff>177800</xdr:colOff>
      <xdr:row>81</xdr:row>
      <xdr:rowOff>44450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152400</xdr:rowOff>
    </xdr:from>
    <xdr:to>
      <xdr:col>36</xdr:col>
      <xdr:colOff>165100</xdr:colOff>
      <xdr:row>81</xdr:row>
      <xdr:rowOff>82550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31750</xdr:rowOff>
    </xdr:from>
    <xdr:to>
      <xdr:col>41</xdr:col>
      <xdr:colOff>50800</xdr:colOff>
      <xdr:row>81</xdr:row>
      <xdr:rowOff>44450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111777</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111777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111777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99077</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63137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62941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46627</xdr:rowOff>
    </xdr:from>
    <xdr:to>
      <xdr:col>15</xdr:col>
      <xdr:colOff>101600</xdr:colOff>
      <xdr:row>102</xdr:row>
      <xdr:rowOff>148227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97427</xdr:rowOff>
    </xdr:from>
    <xdr:to>
      <xdr:col>19</xdr:col>
      <xdr:colOff>177800</xdr:colOff>
      <xdr:row>102</xdr:row>
      <xdr:rowOff>141514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58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164193</xdr:rowOff>
    </xdr:from>
    <xdr:to>
      <xdr:col>10</xdr:col>
      <xdr:colOff>165100</xdr:colOff>
      <xdr:row>102</xdr:row>
      <xdr:rowOff>94343</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43543</xdr:rowOff>
    </xdr:from>
    <xdr:to>
      <xdr:col>15</xdr:col>
      <xdr:colOff>50800</xdr:colOff>
      <xdr:row>102</xdr:row>
      <xdr:rowOff>97427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5314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110308</xdr:rowOff>
    </xdr:from>
    <xdr:to>
      <xdr:col>6</xdr:col>
      <xdr:colOff>38100</xdr:colOff>
      <xdr:row>102</xdr:row>
      <xdr:rowOff>40458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161108</xdr:rowOff>
    </xdr:from>
    <xdr:to>
      <xdr:col>10</xdr:col>
      <xdr:colOff>114300</xdr:colOff>
      <xdr:row>102</xdr:row>
      <xdr:rowOff>43543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47755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164754</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110870</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56985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838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144780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795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121920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73025</xdr:rowOff>
    </xdr:from>
    <xdr:to>
      <xdr:col>85</xdr:col>
      <xdr:colOff>177800</xdr:colOff>
      <xdr:row>34</xdr:row>
      <xdr:rowOff>3175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26052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568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xdr:rowOff>
    </xdr:from>
    <xdr:to>
      <xdr:col>81</xdr:col>
      <xdr:colOff>101600</xdr:colOff>
      <xdr:row>33</xdr:row>
      <xdr:rowOff>102235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51435</xdr:rowOff>
    </xdr:from>
    <xdr:to>
      <xdr:col>85</xdr:col>
      <xdr:colOff>127000</xdr:colOff>
      <xdr:row>33</xdr:row>
      <xdr:rowOff>123825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57092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51435</xdr:rowOff>
    </xdr:from>
    <xdr:to>
      <xdr:col>81</xdr:col>
      <xdr:colOff>50800</xdr:colOff>
      <xdr:row>38</xdr:row>
      <xdr:rowOff>60960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4592300" y="5709285"/>
          <a:ext cx="889000"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60960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522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65405</xdr:rowOff>
    </xdr:from>
    <xdr:to>
      <xdr:col>67</xdr:col>
      <xdr:colOff>101600</xdr:colOff>
      <xdr:row>37</xdr:row>
      <xdr:rowOff>167005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116205</xdr:rowOff>
    </xdr:from>
    <xdr:to>
      <xdr:col>71</xdr:col>
      <xdr:colOff>177800</xdr:colOff>
      <xdr:row>38</xdr:row>
      <xdr:rowOff>7620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4598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118762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147777</xdr:rowOff>
    </xdr:from>
    <xdr:to>
      <xdr:col>116</xdr:col>
      <xdr:colOff>114300</xdr:colOff>
      <xdr:row>34</xdr:row>
      <xdr:rowOff>77927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8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170654</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65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139700</xdr:rowOff>
    </xdr:from>
    <xdr:to>
      <xdr:col>112</xdr:col>
      <xdr:colOff>38100</xdr:colOff>
      <xdr:row>34</xdr:row>
      <xdr:rowOff>69850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19050</xdr:rowOff>
    </xdr:from>
    <xdr:to>
      <xdr:col>116</xdr:col>
      <xdr:colOff>63500</xdr:colOff>
      <xdr:row>34</xdr:row>
      <xdr:rowOff>27127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5848350"/>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87757</xdr:rowOff>
    </xdr:from>
    <xdr:to>
      <xdr:col>107</xdr:col>
      <xdr:colOff>101600</xdr:colOff>
      <xdr:row>40</xdr:row>
      <xdr:rowOff>17907</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7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19050</xdr:rowOff>
    </xdr:from>
    <xdr:to>
      <xdr:col>111</xdr:col>
      <xdr:colOff>177800</xdr:colOff>
      <xdr:row>39</xdr:row>
      <xdr:rowOff>138557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5848350"/>
          <a:ext cx="889000" cy="97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95097</xdr:rowOff>
    </xdr:from>
    <xdr:to>
      <xdr:col>102</xdr:col>
      <xdr:colOff>165100</xdr:colOff>
      <xdr:row>40</xdr:row>
      <xdr:rowOff>25247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138557</xdr:rowOff>
    </xdr:from>
    <xdr:to>
      <xdr:col>107</xdr:col>
      <xdr:colOff>50800</xdr:colOff>
      <xdr:row>39</xdr:row>
      <xdr:rowOff>145897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825107"/>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89433</xdr:rowOff>
    </xdr:from>
    <xdr:to>
      <xdr:col>98</xdr:col>
      <xdr:colOff>38100</xdr:colOff>
      <xdr:row>40</xdr:row>
      <xdr:rowOff>19583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7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140233</xdr:rowOff>
    </xdr:from>
    <xdr:to>
      <xdr:col>102</xdr:col>
      <xdr:colOff>114300</xdr:colOff>
      <xdr:row>39</xdr:row>
      <xdr:rowOff>145897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682678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86377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557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9034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68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16374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10710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68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32783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31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148082</xdr:rowOff>
    </xdr:from>
    <xdr:to>
      <xdr:col>85</xdr:col>
      <xdr:colOff>177800</xdr:colOff>
      <xdr:row>58</xdr:row>
      <xdr:rowOff>78232</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170959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88646</xdr:rowOff>
    </xdr:from>
    <xdr:to>
      <xdr:col>81</xdr:col>
      <xdr:colOff>101600</xdr:colOff>
      <xdr:row>58</xdr:row>
      <xdr:rowOff>18796</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139446</xdr:rowOff>
    </xdr:from>
    <xdr:to>
      <xdr:col>85</xdr:col>
      <xdr:colOff>127000</xdr:colOff>
      <xdr:row>58</xdr:row>
      <xdr:rowOff>27432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99120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139446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9829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145796</xdr:rowOff>
    </xdr:from>
    <xdr:to>
      <xdr:col>72</xdr:col>
      <xdr:colOff>38100</xdr:colOff>
      <xdr:row>57</xdr:row>
      <xdr:rowOff>75946</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25146</xdr:rowOff>
    </xdr:from>
    <xdr:to>
      <xdr:col>76</xdr:col>
      <xdr:colOff>114300</xdr:colOff>
      <xdr:row>57</xdr:row>
      <xdr:rowOff>57150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797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104648</xdr:rowOff>
    </xdr:from>
    <xdr:to>
      <xdr:col>67</xdr:col>
      <xdr:colOff>101600</xdr:colOff>
      <xdr:row>57</xdr:row>
      <xdr:rowOff>34798</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155448</xdr:rowOff>
    </xdr:from>
    <xdr:to>
      <xdr:col>71</xdr:col>
      <xdr:colOff>177800</xdr:colOff>
      <xdr:row>57</xdr:row>
      <xdr:rowOff>25146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9756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96791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83075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35323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92473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51325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22678</xdr:rowOff>
    </xdr:from>
    <xdr:to>
      <xdr:col>98</xdr:col>
      <xdr:colOff>38100</xdr:colOff>
      <xdr:row>59</xdr:row>
      <xdr:rowOff>124278</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73478</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140805</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106172</xdr:rowOff>
    </xdr:from>
    <xdr:to>
      <xdr:col>81</xdr:col>
      <xdr:colOff>101600</xdr:colOff>
      <xdr:row>83</xdr:row>
      <xdr:rowOff>36322</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156972</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4131289"/>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156972</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1541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xdr:rowOff>
    </xdr:from>
    <xdr:to>
      <xdr:col>72</xdr:col>
      <xdr:colOff>38100</xdr:colOff>
      <xdr:row>82</xdr:row>
      <xdr:rowOff>114046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63246</xdr:rowOff>
    </xdr:from>
    <xdr:to>
      <xdr:col>76</xdr:col>
      <xdr:colOff>114300</xdr:colOff>
      <xdr:row>82</xdr:row>
      <xdr:rowOff>95250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41221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131318</xdr:rowOff>
    </xdr:from>
    <xdr:to>
      <xdr:col>67</xdr:col>
      <xdr:colOff>101600</xdr:colOff>
      <xdr:row>82</xdr:row>
      <xdr:rowOff>61468</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xdr:rowOff>
    </xdr:from>
    <xdr:to>
      <xdr:col>71</xdr:col>
      <xdr:colOff>177800</xdr:colOff>
      <xdr:row>82</xdr:row>
      <xdr:rowOff>63246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40695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52849</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94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130573</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84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77995</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348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82550</xdr:rowOff>
    </xdr:from>
    <xdr:to>
      <xdr:col>107</xdr:col>
      <xdr:colOff>101600</xdr:colOff>
      <xdr:row>79</xdr:row>
      <xdr:rowOff>12700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133350</xdr:rowOff>
    </xdr:from>
    <xdr:to>
      <xdr:col>107</xdr:col>
      <xdr:colOff>50800</xdr:colOff>
      <xdr:row>78</xdr:row>
      <xdr:rowOff>152400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82550</xdr:rowOff>
    </xdr:from>
    <xdr:to>
      <xdr:col>98</xdr:col>
      <xdr:colOff>38100</xdr:colOff>
      <xdr:row>79</xdr:row>
      <xdr:rowOff>12700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133350</xdr:rowOff>
    </xdr:from>
    <xdr:to>
      <xdr:col>102</xdr:col>
      <xdr:colOff>114300</xdr:colOff>
      <xdr:row>78</xdr:row>
      <xdr:rowOff>152400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156227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29227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29227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103</xdr:row>
      <xdr:rowOff>66675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76936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34289</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7659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762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52070</xdr:rowOff>
    </xdr:from>
    <xdr:to>
      <xdr:col>67</xdr:col>
      <xdr:colOff>101600</xdr:colOff>
      <xdr:row>102</xdr:row>
      <xdr:rowOff>153670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102870</xdr:rowOff>
    </xdr:from>
    <xdr:to>
      <xdr:col>71</xdr:col>
      <xdr:colOff>177800</xdr:colOff>
      <xdr:row>102</xdr:row>
      <xdr:rowOff>133350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759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170197</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57150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7884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57150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xdr:rowOff>
    </xdr:from>
    <xdr:to>
      <xdr:col>102</xdr:col>
      <xdr:colOff>165100</xdr:colOff>
      <xdr:row>104</xdr:row>
      <xdr:rowOff>107950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57150</xdr:rowOff>
    </xdr:from>
    <xdr:to>
      <xdr:col>107</xdr:col>
      <xdr:colOff>50800</xdr:colOff>
      <xdr:row>104</xdr:row>
      <xdr:rowOff>57150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xdr:rowOff>
    </xdr:from>
    <xdr:to>
      <xdr:col>98</xdr:col>
      <xdr:colOff>38100</xdr:colOff>
      <xdr:row>104</xdr:row>
      <xdr:rowOff>107950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57150</xdr:rowOff>
    </xdr:from>
    <xdr:to>
      <xdr:col>102</xdr:col>
      <xdr:colOff>114300</xdr:colOff>
      <xdr:row>104</xdr:row>
      <xdr:rowOff>57150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8656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124477</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124477</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類似団体内平均と比較して特に有形固定資産減価償却率が高くなっている施設は、体育館・プールであり、特に低くなっている施設は、市民会館、一般廃棄物処理施設、保健センター・保健所である。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体育館・プールについては、老朽化した尾島体育館の建替え工事を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から行い、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年度に完了したほか、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年度に開始した（仮称）市民体育館建設事業も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年度初頭に完了したため、今後は有形固定資産減価償却率の低下が見込まれる。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に完成した新市民会館により、有形固定資産減価償却率は低く、一人当たり面積は広くなっている。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に太田市外三町広域清掃組合にて新たな清掃センターを建設したため、有形固定資産減価償却率の低下及び、一人当たり有形固定資産（償却資産）額が増加した。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あたる基準財政収入額について、市民税個人の減（△５．８億円）、固定資産税家屋の減（△１億円）に伴い、全体では７．９億円の減となった。一方、分母にあたる基準財政需要額は、個別経費は増となっていたが、臨時財政対策債発行可能額の大幅増（２０．７億円）の影響を受け、前年度から</a:t>
          </a:r>
          <a:r>
            <a:rPr kumimoji="1" lang="ja-JP" altLang="en-US" sz="1100">
              <a:solidFill>
                <a:schemeClr val="tx1"/>
              </a:solidFill>
              <a:latin typeface="ＭＳ Ｐゴシック" panose="020B0600070205080204" pitchFamily="50" charset="-128"/>
              <a:ea typeface="ＭＳ Ｐゴシック" panose="020B0600070205080204" pitchFamily="50" charset="-128"/>
            </a:rPr>
            <a:t>８．５億円</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そのため、単年度財政力指数は０．９４、３か年平均において０．９７となり、全国平均、県平均を上回っているものの若干の悪化となった。</a:t>
          </a:r>
        </a:p>
        <a:p>
          <a:r>
            <a:rPr kumimoji="1" lang="ja-JP" altLang="en-US" sz="1100">
              <a:latin typeface="ＭＳ Ｐゴシック" panose="020B0600070205080204" pitchFamily="50" charset="-128"/>
              <a:ea typeface="ＭＳ Ｐゴシック" panose="020B0600070205080204" pitchFamily="50" charset="-128"/>
            </a:rPr>
            <a:t>　今後も自主財源の更なる確保及び経常経費等の削減に努め、財政基盤の強化に努める。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6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156210</xdr:rowOff>
    </xdr:from>
    <xdr:to>
      <xdr:col>19</xdr:col>
      <xdr:colOff>133350</xdr:colOff>
      <xdr:row>39</xdr:row>
      <xdr:rowOff>81280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713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132080</xdr:rowOff>
    </xdr:from>
    <xdr:to>
      <xdr:col>15</xdr:col>
      <xdr:colOff>82550</xdr:colOff>
      <xdr:row>38</xdr:row>
      <xdr:rowOff>156210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38</xdr:row>
      <xdr:rowOff>132080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105410</xdr:rowOff>
    </xdr:from>
    <xdr:to>
      <xdr:col>15</xdr:col>
      <xdr:colOff>133350</xdr:colOff>
      <xdr:row>39</xdr:row>
      <xdr:rowOff>35560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45737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81280</xdr:rowOff>
    </xdr:from>
    <xdr:to>
      <xdr:col>11</xdr:col>
      <xdr:colOff>82550</xdr:colOff>
      <xdr:row>39</xdr:row>
      <xdr:rowOff>11430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21607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分母にあたる経常一般財源収入については、市民税法人が減（△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億円）となったものの、地方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それぞれ１２．７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、２０．７億円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一方、分子にあたる経常経費充当一般財源については、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、コロナ禍における事業規模の縮小傾向が鈍化したことに伴う物件費の増（２．８億円）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保育園運営費等補助金や各種負担金等の増に伴う補助費の増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億円）等により、全体では前年度から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分子に比べ、分母が大幅増したことにより、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今後も自主財源の更なる確保及び事業見直しによる経常経費の削減に努める。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139065</xdr:rowOff>
    </xdr:from>
    <xdr:to>
      <xdr:col>23</xdr:col>
      <xdr:colOff>133350</xdr:colOff>
      <xdr:row>65</xdr:row>
      <xdr:rowOff>6668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83165"/>
          <a:ext cx="0" cy="1067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150195</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1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6668</xdr:rowOff>
    </xdr:from>
    <xdr:to>
      <xdr:col>24</xdr:col>
      <xdr:colOff>12700</xdr:colOff>
      <xdr:row>65</xdr:row>
      <xdr:rowOff>6668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15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53992</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139065</xdr:rowOff>
    </xdr:from>
    <xdr:to>
      <xdr:col>24</xdr:col>
      <xdr:colOff>12700</xdr:colOff>
      <xdr:row>58</xdr:row>
      <xdr:rowOff>139065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63</xdr:row>
      <xdr:rowOff>162560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63815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66</xdr:row>
      <xdr:rowOff>28257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963910"/>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66</xdr:row>
      <xdr:rowOff>28257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825163"/>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105728</xdr:rowOff>
    </xdr:from>
    <xdr:to>
      <xdr:col>15</xdr:col>
      <xdr:colOff>133350</xdr:colOff>
      <xdr:row>64</xdr:row>
      <xdr:rowOff>35878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46055</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64</xdr:row>
      <xdr:rowOff>51435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82516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148907</xdr:rowOff>
    </xdr:from>
    <xdr:to>
      <xdr:col>15</xdr:col>
      <xdr:colOff>133350</xdr:colOff>
      <xdr:row>66</xdr:row>
      <xdr:rowOff>79057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63834</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分母にあたる人口については、前年度比較で△１，１９５人（増減△０．５％）であることから大きな要因とはいえない。</a:t>
          </a:r>
        </a:p>
        <a:p>
          <a:r>
            <a:rPr kumimoji="1" lang="ja-JP" altLang="en-US" sz="1100">
              <a:latin typeface="ＭＳ Ｐゴシック" panose="020B0600070205080204" pitchFamily="50" charset="-128"/>
              <a:ea typeface="ＭＳ Ｐゴシック" panose="020B0600070205080204" pitchFamily="50" charset="-128"/>
            </a:rPr>
            <a:t>　一方、分子にあたる人件費・物件費・維持補修費については、物件費はワクチン接種事業等にて増となったほか、人件費はコロナ対応等による時間外手当に係る増となった。結果、全体では前年度から２．５億円の減となったものの、若干の悪化となった。今後も適正な人件費を確保しつつ、物件費のコスト削減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21358</xdr:rowOff>
    </xdr:from>
    <xdr:to>
      <xdr:col>23</xdr:col>
      <xdr:colOff>133350</xdr:colOff>
      <xdr:row>82</xdr:row>
      <xdr:rowOff>94490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0258"/>
          <a:ext cx="838200" cy="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156527</xdr:rowOff>
    </xdr:from>
    <xdr:to>
      <xdr:col>19</xdr:col>
      <xdr:colOff>133350</xdr:colOff>
      <xdr:row>82</xdr:row>
      <xdr:rowOff>21358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3977"/>
          <a:ext cx="889000" cy="3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102408</xdr:rowOff>
    </xdr:from>
    <xdr:to>
      <xdr:col>15</xdr:col>
      <xdr:colOff>82550</xdr:colOff>
      <xdr:row>81</xdr:row>
      <xdr:rowOff>156527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9858"/>
          <a:ext cx="889000" cy="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93221</xdr:rowOff>
    </xdr:from>
    <xdr:to>
      <xdr:col>11</xdr:col>
      <xdr:colOff>31750</xdr:colOff>
      <xdr:row>81</xdr:row>
      <xdr:rowOff>102408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0671"/>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43690</xdr:rowOff>
    </xdr:from>
    <xdr:to>
      <xdr:col>23</xdr:col>
      <xdr:colOff>184150</xdr:colOff>
      <xdr:row>82</xdr:row>
      <xdr:rowOff>145290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60217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142008</xdr:rowOff>
    </xdr:from>
    <xdr:to>
      <xdr:col>19</xdr:col>
      <xdr:colOff>184150</xdr:colOff>
      <xdr:row>82</xdr:row>
      <xdr:rowOff>72158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56935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1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105727</xdr:rowOff>
    </xdr:from>
    <xdr:to>
      <xdr:col>15</xdr:col>
      <xdr:colOff>133350</xdr:colOff>
      <xdr:row>82</xdr:row>
      <xdr:rowOff>35877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20654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7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51608</xdr:rowOff>
    </xdr:from>
    <xdr:to>
      <xdr:col>11</xdr:col>
      <xdr:colOff>82550</xdr:colOff>
      <xdr:row>81</xdr:row>
      <xdr:rowOff>153208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137985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42421</xdr:rowOff>
    </xdr:from>
    <xdr:to>
      <xdr:col>7</xdr:col>
      <xdr:colOff>31750</xdr:colOff>
      <xdr:row>81</xdr:row>
      <xdr:rowOff>144021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合併による給与格差の是正を行ったことが主な要因となり、今まで１００を超えてきたが、令和２年度に初めて１００を切った。</a:t>
          </a:r>
        </a:p>
        <a:p>
          <a:r>
            <a:rPr kumimoji="1" lang="ja-JP" altLang="en-US" sz="1100">
              <a:latin typeface="ＭＳ Ｐゴシック" panose="020B0600070205080204" pitchFamily="50" charset="-128"/>
              <a:ea typeface="ＭＳ Ｐゴシック" panose="020B0600070205080204" pitchFamily="50" charset="-128"/>
            </a:rPr>
            <a:t>　今後も給与の適正化を図り、引き続き縮減に努めたい。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51859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８年度から職員定員適正化計画において、１０年間で４００人の職員削減を掲げ目標達成したことで大幅な職員数の削減が行われたが、昨今の業務内容の複雑化・煩雑化に伴い、職員一人あたりの負担が大きくなり、職場環境の見直しが必要となってきたことから職員数は微増傾向にある。</a:t>
          </a:r>
        </a:p>
        <a:p>
          <a:r>
            <a:rPr kumimoji="1" lang="ja-JP" altLang="en-US" sz="1100">
              <a:latin typeface="ＭＳ Ｐゴシック" panose="020B0600070205080204" pitchFamily="50" charset="-128"/>
              <a:ea typeface="ＭＳ Ｐゴシック" panose="020B0600070205080204" pitchFamily="50" charset="-128"/>
            </a:rPr>
            <a:t>　今後も組織機構の見直し及び適正な人員配置を実施し、適正な定員管理を行っていく。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142029</xdr:rowOff>
    </xdr:from>
    <xdr:to>
      <xdr:col>81</xdr:col>
      <xdr:colOff>44450</xdr:colOff>
      <xdr:row>60</xdr:row>
      <xdr:rowOff>154094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290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142029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048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117898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928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105833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9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103294</xdr:rowOff>
    </xdr:from>
    <xdr:to>
      <xdr:col>81</xdr:col>
      <xdr:colOff>95250</xdr:colOff>
      <xdr:row>61</xdr:row>
      <xdr:rowOff>33444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119821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91229</xdr:rowOff>
    </xdr:from>
    <xdr:to>
      <xdr:col>77</xdr:col>
      <xdr:colOff>95250</xdr:colOff>
      <xdr:row>61</xdr:row>
      <xdr:rowOff>21379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31556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分母は標準財政規模の減及び基準財政需要額算入元利償還金額の増により全体で７．２億円の減となった。</a:t>
          </a:r>
        </a:p>
        <a:p>
          <a:r>
            <a:rPr kumimoji="1" lang="ja-JP" altLang="en-US" sz="1100">
              <a:latin typeface="ＭＳ Ｐゴシック" panose="020B0600070205080204" pitchFamily="50" charset="-128"/>
              <a:ea typeface="ＭＳ Ｐゴシック" panose="020B0600070205080204" pitchFamily="50" charset="-128"/>
            </a:rPr>
            <a:t>　一方、分子は元利償還金等は減少しているが、事業費補正により基準財政需要額に算入された公債費の減等により分子全体で０．９億円の増となった。そのため単年度実質公債費比率６．２％、３か年平均においては５．６％となった。</a:t>
          </a:r>
        </a:p>
        <a:p>
          <a:r>
            <a:rPr kumimoji="1" lang="ja-JP" altLang="en-US" sz="1100">
              <a:latin typeface="ＭＳ Ｐゴシック" panose="020B0600070205080204" pitchFamily="50" charset="-128"/>
              <a:ea typeface="ＭＳ Ｐゴシック" panose="020B0600070205080204" pitchFamily="50" charset="-128"/>
            </a:rPr>
            <a:t>　今後、クリーンプラザの元金償還開始及び数年後の大型建設事業元金償還が開始されることにより実質公債費比率の悪化が予想されるため、交付税措置対象起債の積極的な活用を検討していきたい。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58965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81945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分母の一部にあたる普通交付税額の１２．７億円及び臨財債発行可能額２０，７億円の大幅増が影響し、分母全体では２３．２億円の増となっている。</a:t>
          </a:r>
        </a:p>
        <a:p>
          <a:r>
            <a:rPr kumimoji="1" lang="ja-JP" altLang="en-US" sz="1100">
              <a:latin typeface="ＭＳ Ｐゴシック" panose="020B0600070205080204" pitchFamily="50" charset="-128"/>
              <a:ea typeface="ＭＳ Ｐゴシック" panose="020B0600070205080204" pitchFamily="50" charset="-128"/>
            </a:rPr>
            <a:t>　一方、分子の一部にあたる将来負担額（地方債の現在高）が、一般会計発行額、合併特例債の減に伴い１７．２億円の大幅減。また、充当可能基金である財政調整基金及び新たな基金の創設等の３５．５億円増により分子全体で前年度から５０．６億円の減となったことにより、将来負担比率の改善につながった。</a:t>
          </a:r>
        </a:p>
        <a:p>
          <a:r>
            <a:rPr kumimoji="1" lang="ja-JP" altLang="en-US" sz="1100">
              <a:latin typeface="ＭＳ Ｐゴシック" panose="020B0600070205080204" pitchFamily="50" charset="-128"/>
              <a:ea typeface="ＭＳ Ｐゴシック" panose="020B0600070205080204" pitchFamily="50" charset="-128"/>
            </a:rPr>
            <a:t>　今後、複数の大型建設事業による起債発行額の増が見込まれるが、償還元金を超えない市債の発行を堅持し、将来負担比率の抑制に努めたい。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63288</xdr:rowOff>
    </xdr:from>
    <xdr:to>
      <xdr:col>81</xdr:col>
      <xdr:colOff>44450</xdr:colOff>
      <xdr:row>19</xdr:row>
      <xdr:rowOff>20003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77938"/>
          <a:ext cx="838200" cy="29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98002</xdr:rowOff>
    </xdr:from>
    <xdr:to>
      <xdr:col>77</xdr:col>
      <xdr:colOff>44450</xdr:colOff>
      <xdr:row>19</xdr:row>
      <xdr:rowOff>20003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841202"/>
          <a:ext cx="889000" cy="4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98002</xdr:rowOff>
    </xdr:from>
    <xdr:to>
      <xdr:col>72</xdr:col>
      <xdr:colOff>203200</xdr:colOff>
      <xdr:row>17</xdr:row>
      <xdr:rowOff>163830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41202"/>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163830</xdr:rowOff>
    </xdr:from>
    <xdr:to>
      <xdr:col>68</xdr:col>
      <xdr:colOff>152400</xdr:colOff>
      <xdr:row>18</xdr:row>
      <xdr:rowOff>125095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784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12488</xdr:rowOff>
    </xdr:from>
    <xdr:to>
      <xdr:col>81</xdr:col>
      <xdr:colOff>95250</xdr:colOff>
      <xdr:row>17</xdr:row>
      <xdr:rowOff>114088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156015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140652</xdr:rowOff>
    </xdr:from>
    <xdr:to>
      <xdr:col>77</xdr:col>
      <xdr:colOff>95250</xdr:colOff>
      <xdr:row>19</xdr:row>
      <xdr:rowOff>70803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55580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31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47202</xdr:rowOff>
    </xdr:from>
    <xdr:to>
      <xdr:col>73</xdr:col>
      <xdr:colOff>44450</xdr:colOff>
      <xdr:row>16</xdr:row>
      <xdr:rowOff>148802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133579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113030</xdr:rowOff>
    </xdr:from>
    <xdr:to>
      <xdr:col>68</xdr:col>
      <xdr:colOff>203200</xdr:colOff>
      <xdr:row>18</xdr:row>
      <xdr:rowOff>43180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27957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74295</xdr:rowOff>
    </xdr:from>
    <xdr:to>
      <xdr:col>64</xdr:col>
      <xdr:colOff>152400</xdr:colOff>
      <xdr:row>19</xdr:row>
      <xdr:rowOff>4445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160672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33616</xdr:rowOff>
    </xdr:from>
    <xdr:ext cx="9099176" cy="537883"/>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761999" y="4403910"/>
          <a:ext cx="9099176" cy="537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退職者数の減による退職手当の減に伴い、前年度から０．６億円の減となり、２．２ポイントの改善となった。　　</a:t>
          </a:r>
        </a:p>
        <a:p>
          <a:r>
            <a:rPr kumimoji="1" lang="ja-JP" altLang="en-US" sz="1100">
              <a:latin typeface="ＭＳ Ｐゴシック" panose="020B0600070205080204" pitchFamily="50" charset="-128"/>
              <a:ea typeface="ＭＳ Ｐゴシック" panose="020B0600070205080204" pitchFamily="50" charset="-128"/>
            </a:rPr>
            <a:t>　令和２年度の物件費からの移行分を除けば、過去５年間をみると経常経費人件費は年々減少している。</a:t>
          </a:r>
        </a:p>
        <a:p>
          <a:r>
            <a:rPr kumimoji="1" lang="ja-JP" altLang="en-US" sz="1100">
              <a:latin typeface="ＭＳ Ｐゴシック" panose="020B0600070205080204" pitchFamily="50" charset="-128"/>
              <a:ea typeface="ＭＳ Ｐゴシック" panose="020B0600070205080204" pitchFamily="50" charset="-128"/>
            </a:rPr>
            <a:t>　今後も働き方改革の着実な実践並びに職員の時間外労働削減に努めたい。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57150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79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7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35</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6350</xdr:rowOff>
    </xdr:from>
    <xdr:to>
      <xdr:col>24</xdr:col>
      <xdr:colOff>76200</xdr:colOff>
      <xdr:row>35</xdr:row>
      <xdr:rowOff>107950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158750</xdr:rowOff>
    </xdr:from>
    <xdr:to>
      <xdr:col>11</xdr:col>
      <xdr:colOff>60325</xdr:colOff>
      <xdr:row>34</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165100</xdr:rowOff>
    </xdr:from>
    <xdr:to>
      <xdr:col>6</xdr:col>
      <xdr:colOff>171450</xdr:colOff>
      <xdr:row>35</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コロナ禍における受診控えやイベント等についても動き出しをみせたことから、前年度と比べ２．８億円の増となったが、分母のあたる経常一般財源収入額が臨時財政対策債発行可能額の大幅増の影響で昨年度より３．９億円の増となったため、前年度と比較し０．９ポイント改善した。</a:t>
          </a:r>
        </a:p>
        <a:p>
          <a:r>
            <a:rPr kumimoji="1" lang="ja-JP" altLang="en-US" sz="1100">
              <a:latin typeface="ＭＳ Ｐゴシック" panose="020B0600070205080204" pitchFamily="50" charset="-128"/>
              <a:ea typeface="ＭＳ Ｐゴシック" panose="020B0600070205080204" pitchFamily="50" charset="-128"/>
            </a:rPr>
            <a:t>　今後も公共施設の維持管理を含めた事業の見直し及び委託料を主とする既存事業の見直しによりコスト削減を図るなど、経費の抑制に努めていく。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19</xdr:row>
      <xdr:rowOff>82550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54627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82550</xdr:rowOff>
    </xdr:from>
    <xdr:to>
      <xdr:col>82</xdr:col>
      <xdr:colOff>196850</xdr:colOff>
      <xdr:row>19</xdr:row>
      <xdr:rowOff>82550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34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17</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5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21</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734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21</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1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6350</xdr:rowOff>
    </xdr:from>
    <xdr:to>
      <xdr:col>74</xdr:col>
      <xdr:colOff>31750</xdr:colOff>
      <xdr:row>21</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グラフ上は０．５ポイント改善しているが、コロナ禍における受診控え等の影響も落ち着きを見せたことにより、福祉医療助成金の増（１．４億円）及び介護給付費・訓練等給付費の増（０．９億円）等が生じ、結果、前年度から２．３億円の増加となっている。</a:t>
          </a:r>
        </a:p>
        <a:p>
          <a:r>
            <a:rPr kumimoji="1" lang="ja-JP" altLang="en-US" sz="1100">
              <a:latin typeface="ＭＳ Ｐゴシック" panose="020B0600070205080204" pitchFamily="50" charset="-128"/>
              <a:ea typeface="ＭＳ Ｐゴシック" panose="020B0600070205080204" pitchFamily="50" charset="-128"/>
            </a:rPr>
            <a:t>　社会保障費である扶助費は増加の一途ではあるが、財政への圧迫要因とならないよう今後も推移を見守りたい。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92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08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おいて、主な割合を占めている繰出金について、前年度と同様、介護保険特会の法定事務費繰入分にあたる事業費増及び後期高齢者医療特会の広域連合事務費繰入分にあたる事務費の増により、繰出金が前年度より１億円の増となったが、分母である経常一般財源収入も臨時財政対策債の大幅増により、０．５ポイント改善した。</a:t>
          </a:r>
        </a:p>
        <a:p>
          <a:r>
            <a:rPr kumimoji="1" lang="ja-JP" altLang="en-US" sz="1100">
              <a:latin typeface="ＭＳ Ｐゴシック" panose="020B0600070205080204" pitchFamily="50" charset="-128"/>
              <a:ea typeface="ＭＳ Ｐゴシック" panose="020B0600070205080204" pitchFamily="50" charset="-128"/>
            </a:rPr>
            <a:t>　今後、超高齢化社会の到来により介護保険、後期高齢者医療への財源負担の増加は避けられないと思われるが、経費の抑制に努めていく。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135165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261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135165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57</xdr:row>
      <xdr:rowOff>135165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628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61685</xdr:rowOff>
    </xdr:from>
    <xdr:to>
      <xdr:col>69</xdr:col>
      <xdr:colOff>92075</xdr:colOff>
      <xdr:row>56</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xdr:rowOff>
    </xdr:from>
    <xdr:to>
      <xdr:col>69</xdr:col>
      <xdr:colOff>142875</xdr:colOff>
      <xdr:row>56</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コロナ禍における影響も縮小傾向をみせ、事業等も少しずつ実施を再開したことにより、前年度に比べ３．５億円の増となったが、分母のあたる経常一般財源収入額が臨時財政対策債発行可能額の大幅増の影響で昨年度より３．９億円の増となったため、結果、前年度と同率ポイントとなった。</a:t>
          </a:r>
        </a:p>
        <a:p>
          <a:r>
            <a:rPr kumimoji="1" lang="ja-JP" altLang="en-US" sz="1100">
              <a:latin typeface="ＭＳ Ｐゴシック" panose="020B0600070205080204" pitchFamily="50" charset="-128"/>
              <a:ea typeface="ＭＳ Ｐゴシック" panose="020B0600070205080204" pitchFamily="50" charset="-128"/>
            </a:rPr>
            <a:t>　今後も、市単独の補助金事業について、事業の必要性及び費用対効果を見極めながら見直しを行い、経費の抑制に努めていく。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73660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90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経費の公債費については、主に一般単独事業債に係る元利償還金の減により前年度から０．４億円の減となり、さらに、分母にあたる経常一般財源収入額が臨時財政対策債の大幅増により３９．９億円の増となったことから、１．３ポイントの改善となった。</a:t>
          </a:r>
        </a:p>
        <a:p>
          <a:r>
            <a:rPr kumimoji="1" lang="ja-JP" altLang="en-US" sz="1100">
              <a:latin typeface="ＭＳ Ｐゴシック" panose="020B0600070205080204" pitchFamily="50" charset="-128"/>
              <a:ea typeface="ＭＳ Ｐゴシック" panose="020B0600070205080204" pitchFamily="50" charset="-128"/>
            </a:rPr>
            <a:t>　今後、複数の大型建設事業が予定されていることから、公債費の増は避けられない状況となっているが、地方債事業を厳選し、「償還元金を超えない市債の発行」を堅持できるよう努めたい。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116114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477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116114</xdr:rowOff>
    </xdr:from>
    <xdr:to>
      <xdr:col>19</xdr:col>
      <xdr:colOff>187325</xdr:colOff>
      <xdr:row>79</xdr:row>
      <xdr:rowOff>9979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489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79</xdr:row>
      <xdr:rowOff>9979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423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137886</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423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65314</xdr:rowOff>
    </xdr:from>
    <xdr:to>
      <xdr:col>20</xdr:col>
      <xdr:colOff>38100</xdr:colOff>
      <xdr:row>78</xdr:row>
      <xdr:rowOff>166914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151691</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130629</xdr:rowOff>
    </xdr:from>
    <xdr:to>
      <xdr:col>15</xdr:col>
      <xdr:colOff>149225</xdr:colOff>
      <xdr:row>79</xdr:row>
      <xdr:rowOff>60779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87086</xdr:rowOff>
    </xdr:from>
    <xdr:to>
      <xdr:col>6</xdr:col>
      <xdr:colOff>171450</xdr:colOff>
      <xdr:row>79</xdr:row>
      <xdr:rowOff>17236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2013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分子全体額が１０．２億円の増となったが、４．１ポイントの改善となった。物件費、扶助費など軒並み増となっているものの、分母である経常一般財源収入の臨時財政対策債の大幅増による影響が大きい。</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今後、分母にあたる経常一般財源収入の大きな割合を占める市税収入については更なる確保に努め、分子にあたる各経費については、業務の見直し等によるコスト削減を図るなど経費の抑制に努めていく。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77</xdr:row>
      <xdr:rowOff>156936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912272"/>
          <a:ext cx="8382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156936</xdr:rowOff>
    </xdr:from>
    <xdr:to>
      <xdr:col>78</xdr:col>
      <xdr:colOff>69850</xdr:colOff>
      <xdr:row>81</xdr:row>
      <xdr:rowOff>91621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358586"/>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81</xdr:row>
      <xdr:rowOff>91621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173529"/>
          <a:ext cx="889000" cy="8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143329</xdr:rowOff>
    </xdr:from>
    <xdr:to>
      <xdr:col>69</xdr:col>
      <xdr:colOff>92075</xdr:colOff>
      <xdr:row>78</xdr:row>
      <xdr:rowOff>72571</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173529"/>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19249</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106136</xdr:rowOff>
    </xdr:from>
    <xdr:to>
      <xdr:col>78</xdr:col>
      <xdr:colOff>120650</xdr:colOff>
      <xdr:row>78</xdr:row>
      <xdr:rowOff>36286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46463</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40821</xdr:rowOff>
    </xdr:from>
    <xdr:to>
      <xdr:col>74</xdr:col>
      <xdr:colOff>31750</xdr:colOff>
      <xdr:row>81</xdr:row>
      <xdr:rowOff>142421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127198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92529</xdr:rowOff>
    </xdr:from>
    <xdr:to>
      <xdr:col>69</xdr:col>
      <xdr:colOff>142875</xdr:colOff>
      <xdr:row>77</xdr:row>
      <xdr:rowOff>22679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32855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21771</xdr:rowOff>
    </xdr:from>
    <xdr:to>
      <xdr:col>65</xdr:col>
      <xdr:colOff>53975</xdr:colOff>
      <xdr:row>78</xdr:row>
      <xdr:rowOff>123371</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108148</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47219</xdr:rowOff>
    </xdr:from>
    <xdr:to>
      <xdr:col>29</xdr:col>
      <xdr:colOff>127000</xdr:colOff>
      <xdr:row>18</xdr:row>
      <xdr:rowOff>58344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0944"/>
          <a:ext cx="6477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58344</xdr:rowOff>
    </xdr:from>
    <xdr:to>
      <xdr:col>26</xdr:col>
      <xdr:colOff>50800</xdr:colOff>
      <xdr:row>18</xdr:row>
      <xdr:rowOff>76441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2069"/>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76441</xdr:rowOff>
    </xdr:from>
    <xdr:to>
      <xdr:col>22</xdr:col>
      <xdr:colOff>114300</xdr:colOff>
      <xdr:row>18</xdr:row>
      <xdr:rowOff>114046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0166"/>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97473</xdr:rowOff>
    </xdr:from>
    <xdr:to>
      <xdr:col>18</xdr:col>
      <xdr:colOff>177800</xdr:colOff>
      <xdr:row>18</xdr:row>
      <xdr:rowOff>114046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1198"/>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167869</xdr:rowOff>
    </xdr:from>
    <xdr:to>
      <xdr:col>29</xdr:col>
      <xdr:colOff>177800</xdr:colOff>
      <xdr:row>18</xdr:row>
      <xdr:rowOff>98019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139946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7544</xdr:rowOff>
    </xdr:from>
    <xdr:to>
      <xdr:col>26</xdr:col>
      <xdr:colOff>101600</xdr:colOff>
      <xdr:row>18</xdr:row>
      <xdr:rowOff>109144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93921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25641</xdr:rowOff>
    </xdr:from>
    <xdr:to>
      <xdr:col>22</xdr:col>
      <xdr:colOff>165100</xdr:colOff>
      <xdr:row>18</xdr:row>
      <xdr:rowOff>127241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112018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63246</xdr:rowOff>
    </xdr:from>
    <xdr:to>
      <xdr:col>19</xdr:col>
      <xdr:colOff>38100</xdr:colOff>
      <xdr:row>18</xdr:row>
      <xdr:rowOff>164846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149623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46673</xdr:rowOff>
    </xdr:from>
    <xdr:to>
      <xdr:col>15</xdr:col>
      <xdr:colOff>101600</xdr:colOff>
      <xdr:row>18</xdr:row>
      <xdr:rowOff>148272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127419</xdr:rowOff>
    </xdr:from>
    <xdr:to>
      <xdr:col>29</xdr:col>
      <xdr:colOff>127000</xdr:colOff>
      <xdr:row>35</xdr:row>
      <xdr:rowOff>216192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7769"/>
          <a:ext cx="6477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196532</xdr:rowOff>
    </xdr:from>
    <xdr:to>
      <xdr:col>26</xdr:col>
      <xdr:colOff>50800</xdr:colOff>
      <xdr:row>35</xdr:row>
      <xdr:rowOff>216192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6882"/>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176530</xdr:rowOff>
    </xdr:from>
    <xdr:to>
      <xdr:col>22</xdr:col>
      <xdr:colOff>114300</xdr:colOff>
      <xdr:row>35</xdr:row>
      <xdr:rowOff>196532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86880"/>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166891</xdr:rowOff>
    </xdr:from>
    <xdr:to>
      <xdr:col>18</xdr:col>
      <xdr:colOff>177800</xdr:colOff>
      <xdr:row>35</xdr:row>
      <xdr:rowOff>176530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7241"/>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76619</xdr:rowOff>
    </xdr:from>
    <xdr:to>
      <xdr:col>29</xdr:col>
      <xdr:colOff>177800</xdr:colOff>
      <xdr:row>35</xdr:row>
      <xdr:rowOff>178219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264596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165392</xdr:rowOff>
    </xdr:from>
    <xdr:to>
      <xdr:col>26</xdr:col>
      <xdr:colOff>101600</xdr:colOff>
      <xdr:row>35</xdr:row>
      <xdr:rowOff>266992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277169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4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145732</xdr:rowOff>
    </xdr:from>
    <xdr:to>
      <xdr:col>22</xdr:col>
      <xdr:colOff>165100</xdr:colOff>
      <xdr:row>35</xdr:row>
      <xdr:rowOff>247332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257509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125730</xdr:rowOff>
    </xdr:from>
    <xdr:to>
      <xdr:col>19</xdr:col>
      <xdr:colOff>38100</xdr:colOff>
      <xdr:row>35</xdr:row>
      <xdr:rowOff>227330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237507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116091</xdr:rowOff>
    </xdr:from>
    <xdr:to>
      <xdr:col>15</xdr:col>
      <xdr:colOff>101600</xdr:colOff>
      <xdr:row>35</xdr:row>
      <xdr:rowOff>217691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227868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149693</xdr:rowOff>
    </xdr:from>
    <xdr:to>
      <xdr:col>24</xdr:col>
      <xdr:colOff>63500</xdr:colOff>
      <xdr:row>35</xdr:row>
      <xdr:rowOff>166348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0443"/>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166348</xdr:rowOff>
    </xdr:from>
    <xdr:to>
      <xdr:col>19</xdr:col>
      <xdr:colOff>177800</xdr:colOff>
      <xdr:row>37</xdr:row>
      <xdr:rowOff>43231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7098"/>
          <a:ext cx="889000" cy="2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37940</xdr:rowOff>
    </xdr:from>
    <xdr:to>
      <xdr:col>15</xdr:col>
      <xdr:colOff>50800</xdr:colOff>
      <xdr:row>37</xdr:row>
      <xdr:rowOff>43231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159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1854</xdr:rowOff>
    </xdr:from>
    <xdr:to>
      <xdr:col>10</xdr:col>
      <xdr:colOff>114300</xdr:colOff>
      <xdr:row>37</xdr:row>
      <xdr:rowOff>37940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45504"/>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98893</xdr:rowOff>
    </xdr:from>
    <xdr:to>
      <xdr:col>24</xdr:col>
      <xdr:colOff>114300</xdr:colOff>
      <xdr:row>36</xdr:row>
      <xdr:rowOff>29043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77320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115548</xdr:rowOff>
    </xdr:from>
    <xdr:to>
      <xdr:col>20</xdr:col>
      <xdr:colOff>38100</xdr:colOff>
      <xdr:row>36</xdr:row>
      <xdr:rowOff>45698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163881</xdr:rowOff>
    </xdr:from>
    <xdr:to>
      <xdr:col>15</xdr:col>
      <xdr:colOff>101600</xdr:colOff>
      <xdr:row>37</xdr:row>
      <xdr:rowOff>94031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85158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158590</xdr:rowOff>
    </xdr:from>
    <xdr:to>
      <xdr:col>10</xdr:col>
      <xdr:colOff>165100</xdr:colOff>
      <xdr:row>37</xdr:row>
      <xdr:rowOff>88740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79867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122504</xdr:rowOff>
    </xdr:from>
    <xdr:to>
      <xdr:col>6</xdr:col>
      <xdr:colOff>38100</xdr:colOff>
      <xdr:row>37</xdr:row>
      <xdr:rowOff>52654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43781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61885</xdr:rowOff>
    </xdr:from>
    <xdr:to>
      <xdr:col>24</xdr:col>
      <xdr:colOff>63500</xdr:colOff>
      <xdr:row>56</xdr:row>
      <xdr:rowOff>52467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1635"/>
          <a:ext cx="838200" cy="1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9261</xdr:rowOff>
    </xdr:from>
    <xdr:to>
      <xdr:col>19</xdr:col>
      <xdr:colOff>177800</xdr:colOff>
      <xdr:row>56</xdr:row>
      <xdr:rowOff>52467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39011"/>
          <a:ext cx="889000" cy="2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9261</xdr:rowOff>
    </xdr:from>
    <xdr:to>
      <xdr:col>15</xdr:col>
      <xdr:colOff>50800</xdr:colOff>
      <xdr:row>55</xdr:row>
      <xdr:rowOff>76789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39011"/>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76789</xdr:rowOff>
    </xdr:from>
    <xdr:to>
      <xdr:col>10</xdr:col>
      <xdr:colOff>114300</xdr:colOff>
      <xdr:row>55</xdr:row>
      <xdr:rowOff>138602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06539"/>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11085</xdr:rowOff>
    </xdr:from>
    <xdr:to>
      <xdr:col>24</xdr:col>
      <xdr:colOff>114300</xdr:colOff>
      <xdr:row>55</xdr:row>
      <xdr:rowOff>112685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33962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1667</xdr:rowOff>
    </xdr:from>
    <xdr:to>
      <xdr:col>20</xdr:col>
      <xdr:colOff>38100</xdr:colOff>
      <xdr:row>56</xdr:row>
      <xdr:rowOff>103267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119794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129911</xdr:rowOff>
    </xdr:from>
    <xdr:to>
      <xdr:col>15</xdr:col>
      <xdr:colOff>101600</xdr:colOff>
      <xdr:row>55</xdr:row>
      <xdr:rowOff>60061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76588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25989</xdr:rowOff>
    </xdr:from>
    <xdr:to>
      <xdr:col>10</xdr:col>
      <xdr:colOff>165100</xdr:colOff>
      <xdr:row>55</xdr:row>
      <xdr:rowOff>127589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144116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87802</xdr:rowOff>
    </xdr:from>
    <xdr:to>
      <xdr:col>6</xdr:col>
      <xdr:colOff>38100</xdr:colOff>
      <xdr:row>56</xdr:row>
      <xdr:rowOff>17952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34479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5741</xdr:rowOff>
    </xdr:from>
    <xdr:to>
      <xdr:col>24</xdr:col>
      <xdr:colOff>63500</xdr:colOff>
      <xdr:row>78</xdr:row>
      <xdr:rowOff>28280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8841"/>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24440</xdr:rowOff>
    </xdr:from>
    <xdr:to>
      <xdr:col>19</xdr:col>
      <xdr:colOff>177800</xdr:colOff>
      <xdr:row>78</xdr:row>
      <xdr:rowOff>28280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754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24440</xdr:rowOff>
    </xdr:from>
    <xdr:to>
      <xdr:col>15</xdr:col>
      <xdr:colOff>50800</xdr:colOff>
      <xdr:row>78</xdr:row>
      <xdr:rowOff>69109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754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59142</xdr:rowOff>
    </xdr:from>
    <xdr:to>
      <xdr:col>10</xdr:col>
      <xdr:colOff>114300</xdr:colOff>
      <xdr:row>78</xdr:row>
      <xdr:rowOff>69109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2242"/>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126391</xdr:rowOff>
    </xdr:from>
    <xdr:to>
      <xdr:col>24</xdr:col>
      <xdr:colOff>114300</xdr:colOff>
      <xdr:row>78</xdr:row>
      <xdr:rowOff>56541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41318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148930</xdr:rowOff>
    </xdr:from>
    <xdr:to>
      <xdr:col>20</xdr:col>
      <xdr:colOff>38100</xdr:colOff>
      <xdr:row>78</xdr:row>
      <xdr:rowOff>79080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70207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145090</xdr:rowOff>
    </xdr:from>
    <xdr:to>
      <xdr:col>15</xdr:col>
      <xdr:colOff>101600</xdr:colOff>
      <xdr:row>78</xdr:row>
      <xdr:rowOff>75240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66367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18309</xdr:rowOff>
    </xdr:from>
    <xdr:to>
      <xdr:col>10</xdr:col>
      <xdr:colOff>165100</xdr:colOff>
      <xdr:row>78</xdr:row>
      <xdr:rowOff>119909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111036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8342</xdr:rowOff>
    </xdr:from>
    <xdr:to>
      <xdr:col>6</xdr:col>
      <xdr:colOff>38100</xdr:colOff>
      <xdr:row>78</xdr:row>
      <xdr:rowOff>109942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101069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108610</xdr:rowOff>
    </xdr:from>
    <xdr:to>
      <xdr:col>24</xdr:col>
      <xdr:colOff>63500</xdr:colOff>
      <xdr:row>98</xdr:row>
      <xdr:rowOff>3569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6360"/>
          <a:ext cx="838200" cy="4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3569</xdr:rowOff>
    </xdr:from>
    <xdr:to>
      <xdr:col>19</xdr:col>
      <xdr:colOff>177800</xdr:colOff>
      <xdr:row>98</xdr:row>
      <xdr:rowOff>45044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05669"/>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45044</xdr:rowOff>
    </xdr:from>
    <xdr:to>
      <xdr:col>15</xdr:col>
      <xdr:colOff>50800</xdr:colOff>
      <xdr:row>98</xdr:row>
      <xdr:rowOff>104643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47144"/>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104643</xdr:rowOff>
    </xdr:from>
    <xdr:to>
      <xdr:col>10</xdr:col>
      <xdr:colOff>114300</xdr:colOff>
      <xdr:row>98</xdr:row>
      <xdr:rowOff>114767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06743"/>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57810</xdr:rowOff>
    </xdr:from>
    <xdr:to>
      <xdr:col>24</xdr:col>
      <xdr:colOff>114300</xdr:colOff>
      <xdr:row>95</xdr:row>
      <xdr:rowOff>159410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80687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124219</xdr:rowOff>
    </xdr:from>
    <xdr:to>
      <xdr:col>20</xdr:col>
      <xdr:colOff>38100</xdr:colOff>
      <xdr:row>98</xdr:row>
      <xdr:rowOff>54369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70896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165694</xdr:rowOff>
    </xdr:from>
    <xdr:to>
      <xdr:col>15</xdr:col>
      <xdr:colOff>101600</xdr:colOff>
      <xdr:row>98</xdr:row>
      <xdr:rowOff>95844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53843</xdr:rowOff>
    </xdr:from>
    <xdr:to>
      <xdr:col>10</xdr:col>
      <xdr:colOff>165100</xdr:colOff>
      <xdr:row>98</xdr:row>
      <xdr:rowOff>155443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63967</xdr:rowOff>
    </xdr:from>
    <xdr:to>
      <xdr:col>6</xdr:col>
      <xdr:colOff>38100</xdr:colOff>
      <xdr:row>98</xdr:row>
      <xdr:rowOff>165567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156694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108814</xdr:rowOff>
    </xdr:from>
    <xdr:to>
      <xdr:col>55</xdr:col>
      <xdr:colOff>0</xdr:colOff>
      <xdr:row>38</xdr:row>
      <xdr:rowOff>147003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52314"/>
          <a:ext cx="838200" cy="140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108814</xdr:rowOff>
    </xdr:from>
    <xdr:to>
      <xdr:col>50</xdr:col>
      <xdr:colOff>114300</xdr:colOff>
      <xdr:row>39</xdr:row>
      <xdr:rowOff>41846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52314"/>
          <a:ext cx="889000" cy="147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23533</xdr:rowOff>
    </xdr:from>
    <xdr:to>
      <xdr:col>45</xdr:col>
      <xdr:colOff>177800</xdr:colOff>
      <xdr:row>39</xdr:row>
      <xdr:rowOff>41846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710083"/>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23533</xdr:rowOff>
    </xdr:from>
    <xdr:to>
      <xdr:col>41</xdr:col>
      <xdr:colOff>50800</xdr:colOff>
      <xdr:row>39</xdr:row>
      <xdr:rowOff>56744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10083"/>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96203</xdr:rowOff>
    </xdr:from>
    <xdr:to>
      <xdr:col>55</xdr:col>
      <xdr:colOff>50800</xdr:colOff>
      <xdr:row>39</xdr:row>
      <xdr:rowOff>26353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74630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58014</xdr:rowOff>
    </xdr:from>
    <xdr:to>
      <xdr:col>50</xdr:col>
      <xdr:colOff>165100</xdr:colOff>
      <xdr:row>30</xdr:row>
      <xdr:rowOff>159614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162496</xdr:rowOff>
    </xdr:from>
    <xdr:to>
      <xdr:col>46</xdr:col>
      <xdr:colOff>38100</xdr:colOff>
      <xdr:row>39</xdr:row>
      <xdr:rowOff>92646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83773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144183</xdr:rowOff>
    </xdr:from>
    <xdr:to>
      <xdr:col>41</xdr:col>
      <xdr:colOff>101600</xdr:colOff>
      <xdr:row>39</xdr:row>
      <xdr:rowOff>74333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65460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5944</xdr:rowOff>
    </xdr:from>
    <xdr:to>
      <xdr:col>36</xdr:col>
      <xdr:colOff>165100</xdr:colOff>
      <xdr:row>39</xdr:row>
      <xdr:rowOff>107544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98671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23895</xdr:rowOff>
    </xdr:from>
    <xdr:to>
      <xdr:col>55</xdr:col>
      <xdr:colOff>0</xdr:colOff>
      <xdr:row>55</xdr:row>
      <xdr:rowOff>15322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82195"/>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23895</xdr:rowOff>
    </xdr:from>
    <xdr:to>
      <xdr:col>50</xdr:col>
      <xdr:colOff>114300</xdr:colOff>
      <xdr:row>55</xdr:row>
      <xdr:rowOff>123584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82195"/>
          <a:ext cx="889000" cy="2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105239</xdr:rowOff>
    </xdr:from>
    <xdr:to>
      <xdr:col>45</xdr:col>
      <xdr:colOff>177800</xdr:colOff>
      <xdr:row>55</xdr:row>
      <xdr:rowOff>123584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3498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33077</xdr:rowOff>
    </xdr:from>
    <xdr:to>
      <xdr:col>41</xdr:col>
      <xdr:colOff>50800</xdr:colOff>
      <xdr:row>55</xdr:row>
      <xdr:rowOff>105239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291377"/>
          <a:ext cx="889000" cy="2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135972</xdr:rowOff>
    </xdr:from>
    <xdr:to>
      <xdr:col>55</xdr:col>
      <xdr:colOff>50800</xdr:colOff>
      <xdr:row>55</xdr:row>
      <xdr:rowOff>66122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114399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144545</xdr:rowOff>
    </xdr:from>
    <xdr:to>
      <xdr:col>50</xdr:col>
      <xdr:colOff>165100</xdr:colOff>
      <xdr:row>54</xdr:row>
      <xdr:rowOff>74695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91222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0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72784</xdr:rowOff>
    </xdr:from>
    <xdr:to>
      <xdr:col>46</xdr:col>
      <xdr:colOff>38100</xdr:colOff>
      <xdr:row>56</xdr:row>
      <xdr:rowOff>2934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165511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54439</xdr:rowOff>
    </xdr:from>
    <xdr:to>
      <xdr:col>41</xdr:col>
      <xdr:colOff>101600</xdr:colOff>
      <xdr:row>55</xdr:row>
      <xdr:rowOff>156039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147166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5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153727</xdr:rowOff>
    </xdr:from>
    <xdr:to>
      <xdr:col>36</xdr:col>
      <xdr:colOff>165100</xdr:colOff>
      <xdr:row>54</xdr:row>
      <xdr:rowOff>83877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100404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17307</xdr:rowOff>
    </xdr:from>
    <xdr:to>
      <xdr:col>55</xdr:col>
      <xdr:colOff>0</xdr:colOff>
      <xdr:row>77</xdr:row>
      <xdr:rowOff>94574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18957"/>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17307</xdr:rowOff>
    </xdr:from>
    <xdr:to>
      <xdr:col>50</xdr:col>
      <xdr:colOff>114300</xdr:colOff>
      <xdr:row>77</xdr:row>
      <xdr:rowOff>36556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18957"/>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36556</xdr:rowOff>
    </xdr:from>
    <xdr:to>
      <xdr:col>45</xdr:col>
      <xdr:colOff>177800</xdr:colOff>
      <xdr:row>77</xdr:row>
      <xdr:rowOff>115286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38206"/>
          <a:ext cx="8890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159908</xdr:rowOff>
    </xdr:from>
    <xdr:to>
      <xdr:col>41</xdr:col>
      <xdr:colOff>50800</xdr:colOff>
      <xdr:row>77</xdr:row>
      <xdr:rowOff>115286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190108"/>
          <a:ext cx="889000" cy="1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43774</xdr:rowOff>
    </xdr:from>
    <xdr:to>
      <xdr:col>55</xdr:col>
      <xdr:colOff>50800</xdr:colOff>
      <xdr:row>77</xdr:row>
      <xdr:rowOff>145374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22201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137957</xdr:rowOff>
    </xdr:from>
    <xdr:to>
      <xdr:col>50</xdr:col>
      <xdr:colOff>165100</xdr:colOff>
      <xdr:row>77</xdr:row>
      <xdr:rowOff>68107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59234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26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157206</xdr:rowOff>
    </xdr:from>
    <xdr:to>
      <xdr:col>46</xdr:col>
      <xdr:colOff>38100</xdr:colOff>
      <xdr:row>77</xdr:row>
      <xdr:rowOff>87356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78483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28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64486</xdr:rowOff>
    </xdr:from>
    <xdr:to>
      <xdr:col>41</xdr:col>
      <xdr:colOff>101600</xdr:colOff>
      <xdr:row>77</xdr:row>
      <xdr:rowOff>166086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157213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3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109108</xdr:rowOff>
    </xdr:from>
    <xdr:to>
      <xdr:col>36</xdr:col>
      <xdr:colOff>165100</xdr:colOff>
      <xdr:row>77</xdr:row>
      <xdr:rowOff>39258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30385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2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141643</xdr:rowOff>
    </xdr:from>
    <xdr:to>
      <xdr:col>55</xdr:col>
      <xdr:colOff>0</xdr:colOff>
      <xdr:row>94</xdr:row>
      <xdr:rowOff>78854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743593"/>
          <a:ext cx="838200" cy="4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141643</xdr:rowOff>
    </xdr:from>
    <xdr:to>
      <xdr:col>50</xdr:col>
      <xdr:colOff>114300</xdr:colOff>
      <xdr:row>94</xdr:row>
      <xdr:rowOff>143929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743593"/>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143929</xdr:rowOff>
    </xdr:from>
    <xdr:to>
      <xdr:col>45</xdr:col>
      <xdr:colOff>177800</xdr:colOff>
      <xdr:row>95</xdr:row>
      <xdr:rowOff>5435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60229"/>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16066</xdr:rowOff>
    </xdr:from>
    <xdr:to>
      <xdr:col>41</xdr:col>
      <xdr:colOff>50800</xdr:colOff>
      <xdr:row>95</xdr:row>
      <xdr:rowOff>5435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132366"/>
          <a:ext cx="889000" cy="1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28054</xdr:rowOff>
    </xdr:from>
    <xdr:to>
      <xdr:col>55</xdr:col>
      <xdr:colOff>50800</xdr:colOff>
      <xdr:row>94</xdr:row>
      <xdr:rowOff>129654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1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50931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9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90843</xdr:rowOff>
    </xdr:from>
    <xdr:to>
      <xdr:col>50</xdr:col>
      <xdr:colOff>165100</xdr:colOff>
      <xdr:row>92</xdr:row>
      <xdr:rowOff>20993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6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37520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4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93129</xdr:rowOff>
    </xdr:from>
    <xdr:to>
      <xdr:col>46</xdr:col>
      <xdr:colOff>38100</xdr:colOff>
      <xdr:row>95</xdr:row>
      <xdr:rowOff>23279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126085</xdr:rowOff>
    </xdr:from>
    <xdr:to>
      <xdr:col>41</xdr:col>
      <xdr:colOff>101600</xdr:colOff>
      <xdr:row>95</xdr:row>
      <xdr:rowOff>56235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47362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136716</xdr:rowOff>
    </xdr:from>
    <xdr:to>
      <xdr:col>36</xdr:col>
      <xdr:colOff>165100</xdr:colOff>
      <xdr:row>94</xdr:row>
      <xdr:rowOff>66866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0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57993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130099</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45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130099</xdr:rowOff>
    </xdr:from>
    <xdr:to>
      <xdr:col>71</xdr:col>
      <xdr:colOff>177800</xdr:colOff>
      <xdr:row>38</xdr:row>
      <xdr:rowOff>133985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451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79299</xdr:rowOff>
    </xdr:from>
    <xdr:to>
      <xdr:col>72</xdr:col>
      <xdr:colOff>38100</xdr:colOff>
      <xdr:row>39</xdr:row>
      <xdr:rowOff>9449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576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4462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5786</xdr:rowOff>
    </xdr:from>
    <xdr:to>
      <xdr:col>85</xdr:col>
      <xdr:colOff>127000</xdr:colOff>
      <xdr:row>77</xdr:row>
      <xdr:rowOff>6107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07436"/>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6107</xdr:rowOff>
    </xdr:from>
    <xdr:to>
      <xdr:col>81</xdr:col>
      <xdr:colOff>50800</xdr:colOff>
      <xdr:row>77</xdr:row>
      <xdr:rowOff>9421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0775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4118</xdr:rowOff>
    </xdr:from>
    <xdr:to>
      <xdr:col>76</xdr:col>
      <xdr:colOff>114300</xdr:colOff>
      <xdr:row>77</xdr:row>
      <xdr:rowOff>9421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05768"/>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167590</xdr:rowOff>
    </xdr:from>
    <xdr:to>
      <xdr:col>71</xdr:col>
      <xdr:colOff>177800</xdr:colOff>
      <xdr:row>77</xdr:row>
      <xdr:rowOff>4118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97790"/>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126436</xdr:rowOff>
    </xdr:from>
    <xdr:to>
      <xdr:col>85</xdr:col>
      <xdr:colOff>177800</xdr:colOff>
      <xdr:row>77</xdr:row>
      <xdr:rowOff>56586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149313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126757</xdr:rowOff>
    </xdr:from>
    <xdr:to>
      <xdr:col>81</xdr:col>
      <xdr:colOff>101600</xdr:colOff>
      <xdr:row>77</xdr:row>
      <xdr:rowOff>56907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73433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130071</xdr:rowOff>
    </xdr:from>
    <xdr:to>
      <xdr:col>76</xdr:col>
      <xdr:colOff>165100</xdr:colOff>
      <xdr:row>77</xdr:row>
      <xdr:rowOff>60221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76748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124768</xdr:rowOff>
    </xdr:from>
    <xdr:to>
      <xdr:col>72</xdr:col>
      <xdr:colOff>38100</xdr:colOff>
      <xdr:row>77</xdr:row>
      <xdr:rowOff>54918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71445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116790</xdr:rowOff>
    </xdr:from>
    <xdr:to>
      <xdr:col>67</xdr:col>
      <xdr:colOff>101600</xdr:colOff>
      <xdr:row>77</xdr:row>
      <xdr:rowOff>46940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165029</xdr:rowOff>
    </xdr:from>
    <xdr:to>
      <xdr:col>85</xdr:col>
      <xdr:colOff>127000</xdr:colOff>
      <xdr:row>98</xdr:row>
      <xdr:rowOff>99146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24229"/>
          <a:ext cx="838200" cy="27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99146</xdr:rowOff>
    </xdr:from>
    <xdr:to>
      <xdr:col>81</xdr:col>
      <xdr:colOff>50800</xdr:colOff>
      <xdr:row>98</xdr:row>
      <xdr:rowOff>135722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012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133116</xdr:rowOff>
    </xdr:from>
    <xdr:to>
      <xdr:col>76</xdr:col>
      <xdr:colOff>114300</xdr:colOff>
      <xdr:row>98</xdr:row>
      <xdr:rowOff>135722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3521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133116</xdr:rowOff>
    </xdr:from>
    <xdr:to>
      <xdr:col>71</xdr:col>
      <xdr:colOff>177800</xdr:colOff>
      <xdr:row>98</xdr:row>
      <xdr:rowOff>133665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3521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114229</xdr:rowOff>
    </xdr:from>
    <xdr:to>
      <xdr:col>85</xdr:col>
      <xdr:colOff>177800</xdr:colOff>
      <xdr:row>97</xdr:row>
      <xdr:rowOff>44379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92656</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48346</xdr:rowOff>
    </xdr:from>
    <xdr:to>
      <xdr:col>81</xdr:col>
      <xdr:colOff>101600</xdr:colOff>
      <xdr:row>98</xdr:row>
      <xdr:rowOff>149946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141073</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694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84922</xdr:rowOff>
    </xdr:from>
    <xdr:to>
      <xdr:col>76</xdr:col>
      <xdr:colOff>165100</xdr:colOff>
      <xdr:row>99</xdr:row>
      <xdr:rowOff>15072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6199</xdr:rowOff>
    </xdr:from>
    <xdr:ext cx="313932"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35333" y="16979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82316</xdr:rowOff>
    </xdr:from>
    <xdr:to>
      <xdr:col>72</xdr:col>
      <xdr:colOff>38100</xdr:colOff>
      <xdr:row>99</xdr:row>
      <xdr:rowOff>12466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3593</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69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82865</xdr:rowOff>
    </xdr:from>
    <xdr:to>
      <xdr:col>67</xdr:col>
      <xdr:colOff>101600</xdr:colOff>
      <xdr:row>99</xdr:row>
      <xdr:rowOff>13015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4142</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5017" y="1697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112496</xdr:rowOff>
    </xdr:from>
    <xdr:to>
      <xdr:col>116</xdr:col>
      <xdr:colOff>63500</xdr:colOff>
      <xdr:row>55</xdr:row>
      <xdr:rowOff>145129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370796"/>
          <a:ext cx="838200" cy="20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112496</xdr:rowOff>
    </xdr:from>
    <xdr:to>
      <xdr:col>111</xdr:col>
      <xdr:colOff>177800</xdr:colOff>
      <xdr:row>56</xdr:row>
      <xdr:rowOff>139414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370796"/>
          <a:ext cx="889000" cy="3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38352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77635</xdr:rowOff>
    </xdr:from>
    <xdr:to>
      <xdr:col>107</xdr:col>
      <xdr:colOff>50800</xdr:colOff>
      <xdr:row>56</xdr:row>
      <xdr:rowOff>139414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678835"/>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77635</xdr:rowOff>
    </xdr:from>
    <xdr:to>
      <xdr:col>102</xdr:col>
      <xdr:colOff>114300</xdr:colOff>
      <xdr:row>56</xdr:row>
      <xdr:rowOff>83236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67883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94329</xdr:rowOff>
    </xdr:from>
    <xdr:to>
      <xdr:col>116</xdr:col>
      <xdr:colOff>114300</xdr:colOff>
      <xdr:row>56</xdr:row>
      <xdr:rowOff>24479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5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117206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3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61696</xdr:rowOff>
    </xdr:from>
    <xdr:to>
      <xdr:col>112</xdr:col>
      <xdr:colOff>38100</xdr:colOff>
      <xdr:row>54</xdr:row>
      <xdr:rowOff>163296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3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8373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88614</xdr:rowOff>
    </xdr:from>
    <xdr:to>
      <xdr:col>107</xdr:col>
      <xdr:colOff>101600</xdr:colOff>
      <xdr:row>57</xdr:row>
      <xdr:rowOff>18764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6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26835</xdr:rowOff>
    </xdr:from>
    <xdr:to>
      <xdr:col>102</xdr:col>
      <xdr:colOff>165100</xdr:colOff>
      <xdr:row>56</xdr:row>
      <xdr:rowOff>128435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119562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32436</xdr:rowOff>
    </xdr:from>
    <xdr:to>
      <xdr:col>98</xdr:col>
      <xdr:colOff>38100</xdr:colOff>
      <xdr:row>56</xdr:row>
      <xdr:rowOff>134036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6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125163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116429</xdr:rowOff>
    </xdr:from>
    <xdr:to>
      <xdr:col>116</xdr:col>
      <xdr:colOff>63500</xdr:colOff>
      <xdr:row>73</xdr:row>
      <xdr:rowOff>148204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32279"/>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148204</xdr:rowOff>
    </xdr:from>
    <xdr:to>
      <xdr:col>111</xdr:col>
      <xdr:colOff>177800</xdr:colOff>
      <xdr:row>74</xdr:row>
      <xdr:rowOff>17582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64054"/>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17582</xdr:rowOff>
    </xdr:from>
    <xdr:to>
      <xdr:col>107</xdr:col>
      <xdr:colOff>50800</xdr:colOff>
      <xdr:row>74</xdr:row>
      <xdr:rowOff>68422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0488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68422</xdr:rowOff>
    </xdr:from>
    <xdr:to>
      <xdr:col>102</xdr:col>
      <xdr:colOff>114300</xdr:colOff>
      <xdr:row>74</xdr:row>
      <xdr:rowOff>92059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55722"/>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65629</xdr:rowOff>
    </xdr:from>
    <xdr:to>
      <xdr:col>116</xdr:col>
      <xdr:colOff>114300</xdr:colOff>
      <xdr:row>73</xdr:row>
      <xdr:rowOff>167229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44056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97404</xdr:rowOff>
    </xdr:from>
    <xdr:to>
      <xdr:col>112</xdr:col>
      <xdr:colOff>38100</xdr:colOff>
      <xdr:row>74</xdr:row>
      <xdr:rowOff>27554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18681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138232</xdr:rowOff>
    </xdr:from>
    <xdr:to>
      <xdr:col>107</xdr:col>
      <xdr:colOff>101600</xdr:colOff>
      <xdr:row>74</xdr:row>
      <xdr:rowOff>68382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59509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17622</xdr:rowOff>
    </xdr:from>
    <xdr:to>
      <xdr:col>102</xdr:col>
      <xdr:colOff>165100</xdr:colOff>
      <xdr:row>74</xdr:row>
      <xdr:rowOff>119222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110349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41259</xdr:rowOff>
    </xdr:from>
    <xdr:to>
      <xdr:col>98</xdr:col>
      <xdr:colOff>38100</xdr:colOff>
      <xdr:row>74</xdr:row>
      <xdr:rowOff>142859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133986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2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令和３年度における性質別歳出の住民一人当たりのコストについて、ほとんどの項目において全国平均、県平均を下回っているが、唯一扶助費については県平均を上回っている。また、類似団体内においても最大値及び最小値の平均あたりを維持している項目が多いことから、比較的健全な財政運営ができていると思わ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個別の項目として、補助費については、昨年度と比べ大幅な減となったが、これは昨年度実施した国補助事業の特別定額給付金事業の影響によるものである。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複数の大型建設事業が予定されていること、公共施設の大規模改修工事が増加していることから普通建設事業費の増加が見込まれる。また、それに伴い大型建設事業に係る公債費の増加も見込まれることから、普通建設費及び公債費においては実施計画に基づいた計画的な事業推進及び財政措置が必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223,022
211,403
175.54
92,127,122
88,350,619
2,950,372
47,165,295
58,966,999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49893</xdr:rowOff>
    </xdr:from>
    <xdr:to>
      <xdr:col>24</xdr:col>
      <xdr:colOff>63500</xdr:colOff>
      <xdr:row>34</xdr:row>
      <xdr:rowOff>76019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91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48260</xdr:rowOff>
    </xdr:from>
    <xdr:to>
      <xdr:col>19</xdr:col>
      <xdr:colOff>177800</xdr:colOff>
      <xdr:row>34</xdr:row>
      <xdr:rowOff>49893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75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115207</xdr:rowOff>
    </xdr:from>
    <xdr:to>
      <xdr:col>15</xdr:col>
      <xdr:colOff>50800</xdr:colOff>
      <xdr:row>34</xdr:row>
      <xdr:rowOff>48260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7305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115207</xdr:rowOff>
    </xdr:from>
    <xdr:to>
      <xdr:col>10</xdr:col>
      <xdr:colOff>114300</xdr:colOff>
      <xdr:row>34</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73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25219</xdr:rowOff>
    </xdr:from>
    <xdr:to>
      <xdr:col>24</xdr:col>
      <xdr:colOff>114300</xdr:colOff>
      <xdr:row>34</xdr:row>
      <xdr:rowOff>126819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48096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170543</xdr:rowOff>
    </xdr:from>
    <xdr:to>
      <xdr:col>20</xdr:col>
      <xdr:colOff>38100</xdr:colOff>
      <xdr:row>34</xdr:row>
      <xdr:rowOff>100693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117220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168910</xdr:rowOff>
    </xdr:from>
    <xdr:to>
      <xdr:col>15</xdr:col>
      <xdr:colOff>101600</xdr:colOff>
      <xdr:row>34</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115587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64407</xdr:rowOff>
    </xdr:from>
    <xdr:to>
      <xdr:col>10</xdr:col>
      <xdr:colOff>165100</xdr:colOff>
      <xdr:row>33</xdr:row>
      <xdr:rowOff>166007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121557</xdr:rowOff>
    </xdr:from>
    <xdr:to>
      <xdr:col>6</xdr:col>
      <xdr:colOff>38100</xdr:colOff>
      <xdr:row>34</xdr:row>
      <xdr:rowOff>51707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68234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101435</xdr:rowOff>
    </xdr:from>
    <xdr:to>
      <xdr:col>24</xdr:col>
      <xdr:colOff>63500</xdr:colOff>
      <xdr:row>58</xdr:row>
      <xdr:rowOff>139497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45385"/>
          <a:ext cx="838200" cy="12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101435</xdr:rowOff>
    </xdr:from>
    <xdr:to>
      <xdr:col>19</xdr:col>
      <xdr:colOff>177800</xdr:colOff>
      <xdr:row>58</xdr:row>
      <xdr:rowOff>166281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45385"/>
          <a:ext cx="889000" cy="126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166281</xdr:rowOff>
    </xdr:from>
    <xdr:to>
      <xdr:col>15</xdr:col>
      <xdr:colOff>50800</xdr:colOff>
      <xdr:row>59</xdr:row>
      <xdr:rowOff>14922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10381"/>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14922</xdr:rowOff>
    </xdr:from>
    <xdr:to>
      <xdr:col>10</xdr:col>
      <xdr:colOff>114300</xdr:colOff>
      <xdr:row>59</xdr:row>
      <xdr:rowOff>18149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0472"/>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88697</xdr:rowOff>
    </xdr:from>
    <xdr:to>
      <xdr:col>24</xdr:col>
      <xdr:colOff>114300</xdr:colOff>
      <xdr:row>59</xdr:row>
      <xdr:rowOff>18847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3624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50635</xdr:rowOff>
    </xdr:from>
    <xdr:to>
      <xdr:col>20</xdr:col>
      <xdr:colOff>38100</xdr:colOff>
      <xdr:row>51</xdr:row>
      <xdr:rowOff>152235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143362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8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115481</xdr:rowOff>
    </xdr:from>
    <xdr:to>
      <xdr:col>15</xdr:col>
      <xdr:colOff>101600</xdr:colOff>
      <xdr:row>59</xdr:row>
      <xdr:rowOff>45631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36758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135572</xdr:rowOff>
    </xdr:from>
    <xdr:to>
      <xdr:col>10</xdr:col>
      <xdr:colOff>165100</xdr:colOff>
      <xdr:row>59</xdr:row>
      <xdr:rowOff>65722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56849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138799</xdr:rowOff>
    </xdr:from>
    <xdr:to>
      <xdr:col>6</xdr:col>
      <xdr:colOff>38100</xdr:colOff>
      <xdr:row>59</xdr:row>
      <xdr:rowOff>68949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60076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111311</xdr:rowOff>
    </xdr:from>
    <xdr:to>
      <xdr:col>24</xdr:col>
      <xdr:colOff>63500</xdr:colOff>
      <xdr:row>77</xdr:row>
      <xdr:rowOff>154187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70061"/>
          <a:ext cx="838200" cy="3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154187</xdr:rowOff>
    </xdr:from>
    <xdr:to>
      <xdr:col>19</xdr:col>
      <xdr:colOff>177800</xdr:colOff>
      <xdr:row>78</xdr:row>
      <xdr:rowOff>40060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55837"/>
          <a:ext cx="889000" cy="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40060</xdr:rowOff>
    </xdr:from>
    <xdr:to>
      <xdr:col>15</xdr:col>
      <xdr:colOff>50800</xdr:colOff>
      <xdr:row>78</xdr:row>
      <xdr:rowOff>118255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13160"/>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118255</xdr:rowOff>
    </xdr:from>
    <xdr:to>
      <xdr:col>10</xdr:col>
      <xdr:colOff>114300</xdr:colOff>
      <xdr:row>78</xdr:row>
      <xdr:rowOff>119340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9135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60511</xdr:rowOff>
    </xdr:from>
    <xdr:to>
      <xdr:col>24</xdr:col>
      <xdr:colOff>114300</xdr:colOff>
      <xdr:row>75</xdr:row>
      <xdr:rowOff>162111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38938</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9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103387</xdr:rowOff>
    </xdr:from>
    <xdr:to>
      <xdr:col>20</xdr:col>
      <xdr:colOff>38100</xdr:colOff>
      <xdr:row>78</xdr:row>
      <xdr:rowOff>33537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24664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160710</xdr:rowOff>
    </xdr:from>
    <xdr:to>
      <xdr:col>15</xdr:col>
      <xdr:colOff>101600</xdr:colOff>
      <xdr:row>78</xdr:row>
      <xdr:rowOff>90860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81987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67455</xdr:rowOff>
    </xdr:from>
    <xdr:to>
      <xdr:col>10</xdr:col>
      <xdr:colOff>165100</xdr:colOff>
      <xdr:row>78</xdr:row>
      <xdr:rowOff>169055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160182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68540</xdr:rowOff>
    </xdr:from>
    <xdr:to>
      <xdr:col>6</xdr:col>
      <xdr:colOff>38100</xdr:colOff>
      <xdr:row>78</xdr:row>
      <xdr:rowOff>170140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161267</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123089</xdr:rowOff>
    </xdr:from>
    <xdr:to>
      <xdr:col>24</xdr:col>
      <xdr:colOff>63500</xdr:colOff>
      <xdr:row>97</xdr:row>
      <xdr:rowOff>48070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582289"/>
          <a:ext cx="8382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48070</xdr:rowOff>
    </xdr:from>
    <xdr:to>
      <xdr:col>19</xdr:col>
      <xdr:colOff>177800</xdr:colOff>
      <xdr:row>98</xdr:row>
      <xdr:rowOff>88455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78720"/>
          <a:ext cx="889000" cy="2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7341</xdr:rowOff>
    </xdr:from>
    <xdr:to>
      <xdr:col>15</xdr:col>
      <xdr:colOff>50800</xdr:colOff>
      <xdr:row>98</xdr:row>
      <xdr:rowOff>88455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09441"/>
          <a:ext cx="889000" cy="8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7341</xdr:rowOff>
    </xdr:from>
    <xdr:to>
      <xdr:col>10</xdr:col>
      <xdr:colOff>114300</xdr:colOff>
      <xdr:row>98</xdr:row>
      <xdr:rowOff>48831</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09441"/>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72289</xdr:rowOff>
    </xdr:from>
    <xdr:to>
      <xdr:col>24</xdr:col>
      <xdr:colOff>114300</xdr:colOff>
      <xdr:row>97</xdr:row>
      <xdr:rowOff>2439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158666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168720</xdr:rowOff>
    </xdr:from>
    <xdr:to>
      <xdr:col>20</xdr:col>
      <xdr:colOff>38100</xdr:colOff>
      <xdr:row>97</xdr:row>
      <xdr:rowOff>98870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37655</xdr:rowOff>
    </xdr:from>
    <xdr:to>
      <xdr:col>15</xdr:col>
      <xdr:colOff>101600</xdr:colOff>
      <xdr:row>98</xdr:row>
      <xdr:rowOff>139255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130382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127991</xdr:rowOff>
    </xdr:from>
    <xdr:to>
      <xdr:col>10</xdr:col>
      <xdr:colOff>165100</xdr:colOff>
      <xdr:row>98</xdr:row>
      <xdr:rowOff>58141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49268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169481</xdr:rowOff>
    </xdr:from>
    <xdr:to>
      <xdr:col>6</xdr:col>
      <xdr:colOff>38100</xdr:colOff>
      <xdr:row>98</xdr:row>
      <xdr:rowOff>99631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90758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126311</xdr:rowOff>
    </xdr:from>
    <xdr:to>
      <xdr:col>55</xdr:col>
      <xdr:colOff>0</xdr:colOff>
      <xdr:row>38</xdr:row>
      <xdr:rowOff>129577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4141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126311</xdr:rowOff>
    </xdr:from>
    <xdr:to>
      <xdr:col>50</xdr:col>
      <xdr:colOff>114300</xdr:colOff>
      <xdr:row>38</xdr:row>
      <xdr:rowOff>126311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41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105737</xdr:rowOff>
    </xdr:from>
    <xdr:to>
      <xdr:col>45</xdr:col>
      <xdr:colOff>177800</xdr:colOff>
      <xdr:row>38</xdr:row>
      <xdr:rowOff>126311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208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64588</xdr:rowOff>
    </xdr:from>
    <xdr:to>
      <xdr:col>41</xdr:col>
      <xdr:colOff>50800</xdr:colOff>
      <xdr:row>38</xdr:row>
      <xdr:rowOff>105737</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579688"/>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78777</xdr:rowOff>
    </xdr:from>
    <xdr:to>
      <xdr:col>55</xdr:col>
      <xdr:colOff>50800</xdr:colOff>
      <xdr:row>39</xdr:row>
      <xdr:rowOff>8927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165154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08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75511</xdr:rowOff>
    </xdr:from>
    <xdr:to>
      <xdr:col>50</xdr:col>
      <xdr:colOff>165100</xdr:colOff>
      <xdr:row>39</xdr:row>
      <xdr:rowOff>5661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168238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75511</xdr:rowOff>
    </xdr:from>
    <xdr:to>
      <xdr:col>46</xdr:col>
      <xdr:colOff>38100</xdr:colOff>
      <xdr:row>39</xdr:row>
      <xdr:rowOff>5661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168238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54937</xdr:rowOff>
    </xdr:from>
    <xdr:to>
      <xdr:col>41</xdr:col>
      <xdr:colOff>101600</xdr:colOff>
      <xdr:row>38</xdr:row>
      <xdr:rowOff>156537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147664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6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13788</xdr:rowOff>
    </xdr:from>
    <xdr:to>
      <xdr:col>36</xdr:col>
      <xdr:colOff>165100</xdr:colOff>
      <xdr:row>38</xdr:row>
      <xdr:rowOff>115388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106515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78070</xdr:rowOff>
    </xdr:from>
    <xdr:to>
      <xdr:col>55</xdr:col>
      <xdr:colOff>0</xdr:colOff>
      <xdr:row>57</xdr:row>
      <xdr:rowOff>111262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50720"/>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111262</xdr:rowOff>
    </xdr:from>
    <xdr:to>
      <xdr:col>50</xdr:col>
      <xdr:colOff>114300</xdr:colOff>
      <xdr:row>57</xdr:row>
      <xdr:rowOff>121046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88391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121046</xdr:rowOff>
    </xdr:from>
    <xdr:to>
      <xdr:col>45</xdr:col>
      <xdr:colOff>177800</xdr:colOff>
      <xdr:row>57</xdr:row>
      <xdr:rowOff>122464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936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122464</xdr:rowOff>
    </xdr:from>
    <xdr:to>
      <xdr:col>41</xdr:col>
      <xdr:colOff>50800</xdr:colOff>
      <xdr:row>57</xdr:row>
      <xdr:rowOff>139654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895114"/>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27270</xdr:rowOff>
    </xdr:from>
    <xdr:to>
      <xdr:col>55</xdr:col>
      <xdr:colOff>50800</xdr:colOff>
      <xdr:row>57</xdr:row>
      <xdr:rowOff>128870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50147</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60462</xdr:rowOff>
    </xdr:from>
    <xdr:to>
      <xdr:col>50</xdr:col>
      <xdr:colOff>165100</xdr:colOff>
      <xdr:row>57</xdr:row>
      <xdr:rowOff>162062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153189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9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70246</xdr:rowOff>
    </xdr:from>
    <xdr:to>
      <xdr:col>46</xdr:col>
      <xdr:colOff>38100</xdr:colOff>
      <xdr:row>58</xdr:row>
      <xdr:rowOff>396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162973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99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71664</xdr:rowOff>
    </xdr:from>
    <xdr:to>
      <xdr:col>41</xdr:col>
      <xdr:colOff>101600</xdr:colOff>
      <xdr:row>58</xdr:row>
      <xdr:rowOff>1814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164391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99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88854</xdr:rowOff>
    </xdr:from>
    <xdr:to>
      <xdr:col>36</xdr:col>
      <xdr:colOff>165100</xdr:colOff>
      <xdr:row>58</xdr:row>
      <xdr:rowOff>19004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10131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99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83159</xdr:rowOff>
    </xdr:from>
    <xdr:to>
      <xdr:col>55</xdr:col>
      <xdr:colOff>0</xdr:colOff>
      <xdr:row>76</xdr:row>
      <xdr:rowOff>110401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770459"/>
          <a:ext cx="838200" cy="3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83159</xdr:rowOff>
    </xdr:from>
    <xdr:to>
      <xdr:col>50</xdr:col>
      <xdr:colOff>114300</xdr:colOff>
      <xdr:row>77</xdr:row>
      <xdr:rowOff>157911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770459"/>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117945</xdr:rowOff>
    </xdr:from>
    <xdr:to>
      <xdr:col>45</xdr:col>
      <xdr:colOff>177800</xdr:colOff>
      <xdr:row>77</xdr:row>
      <xdr:rowOff>157911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1959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117945</xdr:rowOff>
    </xdr:from>
    <xdr:to>
      <xdr:col>41</xdr:col>
      <xdr:colOff>50800</xdr:colOff>
      <xdr:row>77</xdr:row>
      <xdr:rowOff>124650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1959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59601</xdr:rowOff>
    </xdr:from>
    <xdr:to>
      <xdr:col>55</xdr:col>
      <xdr:colOff>50800</xdr:colOff>
      <xdr:row>76</xdr:row>
      <xdr:rowOff>161201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0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82478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4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32359</xdr:rowOff>
    </xdr:from>
    <xdr:to>
      <xdr:col>50</xdr:col>
      <xdr:colOff>165100</xdr:colOff>
      <xdr:row>74</xdr:row>
      <xdr:rowOff>133959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150486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107111</xdr:rowOff>
    </xdr:from>
    <xdr:to>
      <xdr:col>46</xdr:col>
      <xdr:colOff>38100</xdr:colOff>
      <xdr:row>78</xdr:row>
      <xdr:rowOff>37261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28388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67145</xdr:rowOff>
    </xdr:from>
    <xdr:to>
      <xdr:col>41</xdr:col>
      <xdr:colOff>101600</xdr:colOff>
      <xdr:row>77</xdr:row>
      <xdr:rowOff>168745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159872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73850</xdr:rowOff>
    </xdr:from>
    <xdr:to>
      <xdr:col>36</xdr:col>
      <xdr:colOff>165100</xdr:colOff>
      <xdr:row>78</xdr:row>
      <xdr:rowOff>4000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166577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3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126364</xdr:rowOff>
    </xdr:from>
    <xdr:to>
      <xdr:col>55</xdr:col>
      <xdr:colOff>0</xdr:colOff>
      <xdr:row>98</xdr:row>
      <xdr:rowOff>8674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57014"/>
          <a:ext cx="8382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8674</xdr:rowOff>
    </xdr:from>
    <xdr:to>
      <xdr:col>50</xdr:col>
      <xdr:colOff>114300</xdr:colOff>
      <xdr:row>98</xdr:row>
      <xdr:rowOff>10007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1077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85616</xdr:rowOff>
    </xdr:from>
    <xdr:to>
      <xdr:col>45</xdr:col>
      <xdr:colOff>177800</xdr:colOff>
      <xdr:row>98</xdr:row>
      <xdr:rowOff>10007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16266"/>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116821</xdr:rowOff>
    </xdr:from>
    <xdr:to>
      <xdr:col>41</xdr:col>
      <xdr:colOff>50800</xdr:colOff>
      <xdr:row>97</xdr:row>
      <xdr:rowOff>85616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76021"/>
          <a:ext cx="8890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75564</xdr:rowOff>
    </xdr:from>
    <xdr:to>
      <xdr:col>55</xdr:col>
      <xdr:colOff>50800</xdr:colOff>
      <xdr:row>98</xdr:row>
      <xdr:rowOff>5714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53991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129324</xdr:rowOff>
    </xdr:from>
    <xdr:to>
      <xdr:col>50</xdr:col>
      <xdr:colOff>165100</xdr:colOff>
      <xdr:row>98</xdr:row>
      <xdr:rowOff>59474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50601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130657</xdr:rowOff>
    </xdr:from>
    <xdr:to>
      <xdr:col>46</xdr:col>
      <xdr:colOff>38100</xdr:colOff>
      <xdr:row>98</xdr:row>
      <xdr:rowOff>60807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51934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34816</xdr:rowOff>
    </xdr:from>
    <xdr:to>
      <xdr:col>41</xdr:col>
      <xdr:colOff>101600</xdr:colOff>
      <xdr:row>97</xdr:row>
      <xdr:rowOff>136416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127543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66021</xdr:rowOff>
    </xdr:from>
    <xdr:to>
      <xdr:col>36</xdr:col>
      <xdr:colOff>165100</xdr:colOff>
      <xdr:row>96</xdr:row>
      <xdr:rowOff>167621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26797</xdr:rowOff>
    </xdr:from>
    <xdr:to>
      <xdr:col>85</xdr:col>
      <xdr:colOff>127000</xdr:colOff>
      <xdr:row>34</xdr:row>
      <xdr:rowOff>61087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68464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2032</xdr:rowOff>
    </xdr:from>
    <xdr:to>
      <xdr:col>81</xdr:col>
      <xdr:colOff>50800</xdr:colOff>
      <xdr:row>34</xdr:row>
      <xdr:rowOff>61087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831332"/>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2032</xdr:rowOff>
    </xdr:from>
    <xdr:to>
      <xdr:col>76</xdr:col>
      <xdr:colOff>114300</xdr:colOff>
      <xdr:row>34</xdr:row>
      <xdr:rowOff>19558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83133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19558</xdr:rowOff>
    </xdr:from>
    <xdr:to>
      <xdr:col>71</xdr:col>
      <xdr:colOff>177800</xdr:colOff>
      <xdr:row>34</xdr:row>
      <xdr:rowOff>57658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84885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147447</xdr:rowOff>
    </xdr:from>
    <xdr:to>
      <xdr:col>85</xdr:col>
      <xdr:colOff>177800</xdr:colOff>
      <xdr:row>33</xdr:row>
      <xdr:rowOff>77597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170324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4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10287</xdr:rowOff>
    </xdr:from>
    <xdr:to>
      <xdr:col>81</xdr:col>
      <xdr:colOff>101600</xdr:colOff>
      <xdr:row>34</xdr:row>
      <xdr:rowOff>111887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128414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1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122682</xdr:rowOff>
    </xdr:from>
    <xdr:to>
      <xdr:col>76</xdr:col>
      <xdr:colOff>165100</xdr:colOff>
      <xdr:row>34</xdr:row>
      <xdr:rowOff>52832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69359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140208</xdr:rowOff>
    </xdr:from>
    <xdr:to>
      <xdr:col>72</xdr:col>
      <xdr:colOff>38100</xdr:colOff>
      <xdr:row>34</xdr:row>
      <xdr:rowOff>70358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7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86885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6858</xdr:rowOff>
    </xdr:from>
    <xdr:to>
      <xdr:col>67</xdr:col>
      <xdr:colOff>101600</xdr:colOff>
      <xdr:row>34</xdr:row>
      <xdr:rowOff>108458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124985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6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41211</xdr:rowOff>
    </xdr:from>
    <xdr:to>
      <xdr:col>85</xdr:col>
      <xdr:colOff>126364</xdr:colOff>
      <xdr:row>58</xdr:row>
      <xdr:rowOff>157226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9128061"/>
          <a:ext cx="1269" cy="973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161053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157226</xdr:rowOff>
    </xdr:from>
    <xdr:to>
      <xdr:col>86</xdr:col>
      <xdr:colOff>25400</xdr:colOff>
      <xdr:row>58</xdr:row>
      <xdr:rowOff>157226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159338</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9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41211</xdr:rowOff>
    </xdr:from>
    <xdr:to>
      <xdr:col>86</xdr:col>
      <xdr:colOff>25400</xdr:colOff>
      <xdr:row>53</xdr:row>
      <xdr:rowOff>41211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1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86398</xdr:rowOff>
    </xdr:from>
    <xdr:to>
      <xdr:col>85</xdr:col>
      <xdr:colOff>127000</xdr:colOff>
      <xdr:row>53</xdr:row>
      <xdr:rowOff>113944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8658898"/>
          <a:ext cx="838200" cy="54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116323</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137896</xdr:rowOff>
    </xdr:from>
    <xdr:to>
      <xdr:col>85</xdr:col>
      <xdr:colOff>177800</xdr:colOff>
      <xdr:row>56</xdr:row>
      <xdr:rowOff>68046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5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86398</xdr:rowOff>
    </xdr:from>
    <xdr:to>
      <xdr:col>81</xdr:col>
      <xdr:colOff>50800</xdr:colOff>
      <xdr:row>54</xdr:row>
      <xdr:rowOff>111239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8658898"/>
          <a:ext cx="889000" cy="7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79984</xdr:rowOff>
    </xdr:from>
    <xdr:to>
      <xdr:col>81</xdr:col>
      <xdr:colOff>101600</xdr:colOff>
      <xdr:row>56</xdr:row>
      <xdr:rowOff>10134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111239</xdr:rowOff>
    </xdr:from>
    <xdr:to>
      <xdr:col>76</xdr:col>
      <xdr:colOff>114300</xdr:colOff>
      <xdr:row>55</xdr:row>
      <xdr:rowOff>116154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369539"/>
          <a:ext cx="889000" cy="17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15101</xdr:rowOff>
    </xdr:from>
    <xdr:to>
      <xdr:col>76</xdr:col>
      <xdr:colOff>165100</xdr:colOff>
      <xdr:row>56</xdr:row>
      <xdr:rowOff>116701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146101</xdr:rowOff>
    </xdr:from>
    <xdr:to>
      <xdr:col>71</xdr:col>
      <xdr:colOff>177800</xdr:colOff>
      <xdr:row>55</xdr:row>
      <xdr:rowOff>116154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404401"/>
          <a:ext cx="889000" cy="1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112141</xdr:rowOff>
    </xdr:from>
    <xdr:to>
      <xdr:col>72</xdr:col>
      <xdr:colOff>38100</xdr:colOff>
      <xdr:row>57</xdr:row>
      <xdr:rowOff>42291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108903</xdr:rowOff>
    </xdr:from>
    <xdr:to>
      <xdr:col>67</xdr:col>
      <xdr:colOff>101600</xdr:colOff>
      <xdr:row>57</xdr:row>
      <xdr:rowOff>39053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30180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63144</xdr:rowOff>
    </xdr:from>
    <xdr:to>
      <xdr:col>85</xdr:col>
      <xdr:colOff>177800</xdr:colOff>
      <xdr:row>53</xdr:row>
      <xdr:rowOff>164744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149521</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35598</xdr:rowOff>
    </xdr:from>
    <xdr:to>
      <xdr:col>81</xdr:col>
      <xdr:colOff>101600</xdr:colOff>
      <xdr:row>50</xdr:row>
      <xdr:rowOff>137198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60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153725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3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60439</xdr:rowOff>
    </xdr:from>
    <xdr:to>
      <xdr:col>76</xdr:col>
      <xdr:colOff>165100</xdr:colOff>
      <xdr:row>54</xdr:row>
      <xdr:rowOff>162039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3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7116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0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65354</xdr:rowOff>
    </xdr:from>
    <xdr:to>
      <xdr:col>72</xdr:col>
      <xdr:colOff>38100</xdr:colOff>
      <xdr:row>55</xdr:row>
      <xdr:rowOff>166954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12031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95301</xdr:rowOff>
    </xdr:from>
    <xdr:to>
      <xdr:col>67</xdr:col>
      <xdr:colOff>101600</xdr:colOff>
      <xdr:row>55</xdr:row>
      <xdr:rowOff>25451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3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41978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1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130099</xdr:rowOff>
    </xdr:from>
    <xdr:to>
      <xdr:col>76</xdr:col>
      <xdr:colOff>114300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03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130099</xdr:rowOff>
    </xdr:from>
    <xdr:to>
      <xdr:col>71</xdr:col>
      <xdr:colOff>177800</xdr:colOff>
      <xdr:row>78</xdr:row>
      <xdr:rowOff>133986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031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79299</xdr:rowOff>
    </xdr:from>
    <xdr:to>
      <xdr:col>72</xdr:col>
      <xdr:colOff>38100</xdr:colOff>
      <xdr:row>79</xdr:row>
      <xdr:rowOff>9449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576</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545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83186</xdr:rowOff>
    </xdr:from>
    <xdr:to>
      <xdr:col>67</xdr:col>
      <xdr:colOff>101600</xdr:colOff>
      <xdr:row>79</xdr:row>
      <xdr:rowOff>13336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4463</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549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5717</xdr:rowOff>
    </xdr:from>
    <xdr:to>
      <xdr:col>85</xdr:col>
      <xdr:colOff>127000</xdr:colOff>
      <xdr:row>97</xdr:row>
      <xdr:rowOff>6037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3636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6037</xdr:rowOff>
    </xdr:from>
    <xdr:to>
      <xdr:col>81</xdr:col>
      <xdr:colOff>50800</xdr:colOff>
      <xdr:row>97</xdr:row>
      <xdr:rowOff>9375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3668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4071</xdr:rowOff>
    </xdr:from>
    <xdr:to>
      <xdr:col>76</xdr:col>
      <xdr:colOff>114300</xdr:colOff>
      <xdr:row>97</xdr:row>
      <xdr:rowOff>9375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3472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167520</xdr:rowOff>
    </xdr:from>
    <xdr:to>
      <xdr:col>71</xdr:col>
      <xdr:colOff>177800</xdr:colOff>
      <xdr:row>97</xdr:row>
      <xdr:rowOff>4071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267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126367</xdr:rowOff>
    </xdr:from>
    <xdr:to>
      <xdr:col>85</xdr:col>
      <xdr:colOff>177800</xdr:colOff>
      <xdr:row>97</xdr:row>
      <xdr:rowOff>56517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149244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126687</xdr:rowOff>
    </xdr:from>
    <xdr:to>
      <xdr:col>81</xdr:col>
      <xdr:colOff>101600</xdr:colOff>
      <xdr:row>97</xdr:row>
      <xdr:rowOff>56837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73364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130025</xdr:rowOff>
    </xdr:from>
    <xdr:to>
      <xdr:col>76</xdr:col>
      <xdr:colOff>165100</xdr:colOff>
      <xdr:row>97</xdr:row>
      <xdr:rowOff>60175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76702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124721</xdr:rowOff>
    </xdr:from>
    <xdr:to>
      <xdr:col>72</xdr:col>
      <xdr:colOff>38100</xdr:colOff>
      <xdr:row>97</xdr:row>
      <xdr:rowOff>54871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71398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116720</xdr:rowOff>
    </xdr:from>
    <xdr:to>
      <xdr:col>67</xdr:col>
      <xdr:colOff>101600</xdr:colOff>
      <xdr:row>97</xdr:row>
      <xdr:rowOff>46870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63397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3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令和３年度における目的別歳出の住民一人当たりのコストについて、ほとんどの項目において全国平均、県平均を下回っているが、教育費については全国平均は下回っているものの県平均を上回り、類似団体内順位でも２位となっている。主な要因としては、仮称）市民体育館建設事業や小中学校給食施設改築事業が要因であると思われる。 これは、本市が教育、主に子育て事業に力を入れていること。またスポーツを通したまちづくりの推進からこのような結果となったと思われる。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個別の項目として、教育費以外では総務費が大幅減となったが、これは新型コロナウイルス感染症対策である特別定額給付金事業終了によるものが大きい。また、消防費が増となっているが、これは消防本部・中央消防署改修及び高機能消防指令センター中間更新事業の実施によるところが大きい。今後も社会情勢に応じた臨機応変な予算措置を実施しながら、健全な財政運営に努めたい。</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市民税法人、固定資産税（償却資産）等の市税収入増に伴い、前年度から２０億円の増となり、ポイントとしては前年度から３．２３ポイントの増となった。今後も中長期的な見通しのもと、決算剰余金の積立及び最低限度の取り崩しに努めていく。</a:t>
          </a:r>
        </a:p>
        <a:p>
          <a:r>
            <a:rPr kumimoji="1" lang="ja-JP" altLang="en-US" sz="1100">
              <a:latin typeface="ＭＳ ゴシック" pitchFamily="49" charset="-128"/>
              <a:ea typeface="ＭＳ ゴシック" pitchFamily="49" charset="-128"/>
            </a:rPr>
            <a:t>　実質収支額は、前年度同様、歳入の臨時財政対策債の増により７．６億円の増となったことを受け１．３８ポイントの増、実質単年度収支も５．８６ポイントの改善となった。今後も事業の見直し等による歳出抑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の実質収支は、平成２８年をピークに減少傾向となっていたが、令和３年度は、臨時財政対策債等による歳入の大幅増が新型コロナウイルス感染症の影響による事業縮小等により、歳出の増を上回ったことに伴い、実質収支が前年度より７．６億円の増となり、１．３９ポイントの改善となった。</a:t>
          </a:r>
        </a:p>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また、一般会計以外の特別会計については、昨年度に引き続き、コロナ禍による受診控え等が影響し、国民健康保険特別会計及び後期高齢者医療特別会計においてそれぞれポイント増となり、介護保険特別会計についても、昨年同様、国県補助事業に係る保険給付費事業の推進による県負担金及び法定繰入金の増により、０．３５ポイントの増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以上の要因により、令和３年度においては前年度から１．８８ポイントの増となり、黒字幅が拡大した。</a:t>
          </a:r>
        </a:p>
        <a:p>
          <a:r>
            <a:rPr kumimoji="1" lang="ja-JP" altLang="en-US" sz="1100">
              <a:solidFill>
                <a:sysClr val="windowText" lastClr="000000"/>
              </a:solidFill>
              <a:latin typeface="ＭＳ ゴシック" pitchFamily="49" charset="-128"/>
              <a:ea typeface="ＭＳ ゴシック" pitchFamily="49" charset="-128"/>
            </a:rPr>
            <a:t>　引き続き、実質収支が黒字となるよう財政の健全化に努めたい。</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92127122</v>
      </c>
      <c r="BO4" s="410"/>
      <c r="BP4" s="410"/>
      <c r="BQ4" s="410"/>
      <c r="BR4" s="410"/>
      <c r="BS4" s="410"/>
      <c r="BT4" s="410"/>
      <c r="BU4" s="411"/>
      <c r="BV4" s="409">
        <v>111385525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4.9000000000000004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88350619</v>
      </c>
      <c r="BO5" s="447"/>
      <c r="BP5" s="447"/>
      <c r="BQ5" s="447"/>
      <c r="BR5" s="447"/>
      <c r="BS5" s="447"/>
      <c r="BT5" s="447"/>
      <c r="BU5" s="448"/>
      <c r="BV5" s="446">
        <v>108274265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87.4</v>
      </c>
      <c r="CU5" s="444"/>
      <c r="CV5" s="444"/>
      <c r="CW5" s="444"/>
      <c r="CX5" s="444"/>
      <c r="CY5" s="444"/>
      <c r="CZ5" s="444"/>
      <c r="DA5" s="445"/>
      <c r="DB5" s="443">
        <v>92.8</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3776503</v>
      </c>
      <c r="BO6" s="447"/>
      <c r="BP6" s="447"/>
      <c r="BQ6" s="447"/>
      <c r="BR6" s="447"/>
      <c r="BS6" s="447"/>
      <c r="BT6" s="447"/>
      <c r="BU6" s="448"/>
      <c r="BV6" s="446">
        <v>3111260</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95.2</v>
      </c>
      <c r="CU6" s="484"/>
      <c r="CV6" s="484"/>
      <c r="CW6" s="484"/>
      <c r="CX6" s="484"/>
      <c r="CY6" s="484"/>
      <c r="CZ6" s="484"/>
      <c r="DA6" s="485"/>
      <c r="DB6" s="483">
        <v>97.1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826131</v>
      </c>
      <c r="BO7" s="447"/>
      <c r="BP7" s="447"/>
      <c r="BQ7" s="447"/>
      <c r="BR7" s="447"/>
      <c r="BS7" s="447"/>
      <c r="BT7" s="447"/>
      <c r="BU7" s="448"/>
      <c r="BV7" s="446">
        <v>918914</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47165295</v>
      </c>
      <c r="CU7" s="447"/>
      <c r="CV7" s="447"/>
      <c r="CW7" s="447"/>
      <c r="CX7" s="447"/>
      <c r="CY7" s="447"/>
      <c r="CZ7" s="447"/>
      <c r="DA7" s="448"/>
      <c r="DB7" s="446">
        <v>44946931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94</v>
      </c>
      <c r="AV8" s="479"/>
      <c r="AW8" s="479"/>
      <c r="AX8" s="479"/>
      <c r="AY8" s="480" t="s">
        <v>110</v>
      </c>
      <c r="AZ8" s="481"/>
      <c r="BA8" s="481"/>
      <c r="BB8" s="481"/>
      <c r="BC8" s="481"/>
      <c r="BD8" s="481"/>
      <c r="BE8" s="481"/>
      <c r="BF8" s="481"/>
      <c r="BG8" s="481"/>
      <c r="BH8" s="481"/>
      <c r="BI8" s="481"/>
      <c r="BJ8" s="481"/>
      <c r="BK8" s="481"/>
      <c r="BL8" s="481"/>
      <c r="BM8" s="482"/>
      <c r="BN8" s="446">
        <v>2950372</v>
      </c>
      <c r="BO8" s="447"/>
      <c r="BP8" s="447"/>
      <c r="BQ8" s="447"/>
      <c r="BR8" s="447"/>
      <c r="BS8" s="447"/>
      <c r="BT8" s="447"/>
      <c r="BU8" s="448"/>
      <c r="BV8" s="446">
        <v>2192346</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0.97</v>
      </c>
      <c r="CU8" s="487"/>
      <c r="CV8" s="487"/>
      <c r="CW8" s="487"/>
      <c r="CX8" s="487"/>
      <c r="CY8" s="487"/>
      <c r="CZ8" s="487"/>
      <c r="DA8" s="488"/>
      <c r="DB8" s="486">
        <v>0.99</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223014</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758026</v>
      </c>
      <c r="BO9" s="447"/>
      <c r="BP9" s="447"/>
      <c r="BQ9" s="447"/>
      <c r="BR9" s="447"/>
      <c r="BS9" s="447"/>
      <c r="BT9" s="447"/>
      <c r="BU9" s="448"/>
      <c r="BV9" s="446">
        <v>245707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219807</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241</v>
      </c>
      <c r="BO10" s="447"/>
      <c r="BP10" s="447"/>
      <c r="BQ10" s="447"/>
      <c r="BR10" s="447"/>
      <c r="BS10" s="447"/>
      <c r="BT10" s="447"/>
      <c r="BU10" s="448"/>
      <c r="BV10" s="446">
        <v>328</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116</v>
      </c>
      <c r="AV11" s="479"/>
      <c r="AW11" s="479"/>
      <c r="AX11" s="479"/>
      <c r="AY11" s="480" t="s">
        <v>127</v>
      </c>
      <c r="AZ11" s="481"/>
      <c r="BA11" s="481"/>
      <c r="BB11" s="481"/>
      <c r="BC11" s="481"/>
      <c r="BD11" s="481"/>
      <c r="BE11" s="481"/>
      <c r="BF11" s="481"/>
      <c r="BG11" s="481"/>
      <c r="BH11" s="481"/>
      <c r="BI11" s="481"/>
      <c r="BJ11" s="481"/>
      <c r="BK11" s="481"/>
      <c r="BL11" s="481"/>
      <c r="BM11" s="482"/>
      <c r="BN11" s="446">
        <v>10277</v>
      </c>
      <c r="BO11" s="447"/>
      <c r="BP11" s="447"/>
      <c r="BQ11" s="447"/>
      <c r="BR11" s="447"/>
      <c r="BS11" s="447"/>
      <c r="BT11" s="447"/>
      <c r="BU11" s="448"/>
      <c r="BV11" s="446">
        <v>1284</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223022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2147765</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211403</v>
      </c>
      <c r="S13" s="531"/>
      <c r="T13" s="531"/>
      <c r="U13" s="531"/>
      <c r="V13" s="532"/>
      <c r="W13" s="462" t="s">
        <v>139</v>
      </c>
      <c r="X13" s="463"/>
      <c r="Y13" s="463"/>
      <c r="Z13" s="463"/>
      <c r="AA13" s="463"/>
      <c r="AB13" s="453"/>
      <c r="AC13" s="497">
        <v>3340</v>
      </c>
      <c r="AD13" s="498"/>
      <c r="AE13" s="498"/>
      <c r="AF13" s="498"/>
      <c r="AG13" s="540"/>
      <c r="AH13" s="497">
        <v>3930</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768544</v>
      </c>
      <c r="BO13" s="447"/>
      <c r="BP13" s="447"/>
      <c r="BQ13" s="447"/>
      <c r="BR13" s="447"/>
      <c r="BS13" s="447"/>
      <c r="BT13" s="447"/>
      <c r="BU13" s="448"/>
      <c r="BV13" s="446">
        <v>-1900446</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5.6</v>
      </c>
      <c r="CU13" s="444"/>
      <c r="CV13" s="444"/>
      <c r="CW13" s="444"/>
      <c r="CX13" s="444"/>
      <c r="CY13" s="444"/>
      <c r="CZ13" s="444"/>
      <c r="DA13" s="445"/>
      <c r="DB13" s="443">
        <v>5.4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224217</v>
      </c>
      <c r="S14" s="531"/>
      <c r="T14" s="531"/>
      <c r="U14" s="531"/>
      <c r="V14" s="532"/>
      <c r="W14" s="436"/>
      <c r="X14" s="437"/>
      <c r="Y14" s="437"/>
      <c r="Z14" s="437"/>
      <c r="AA14" s="437"/>
      <c r="AB14" s="426"/>
      <c r="AC14" s="533">
        <v>3.2</v>
      </c>
      <c r="AD14" s="534"/>
      <c r="AE14" s="534"/>
      <c r="AF14" s="534"/>
      <c r="AG14" s="535"/>
      <c r="AH14" s="533">
        <v>3.9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30.2</v>
      </c>
      <c r="CU14" s="545"/>
      <c r="CV14" s="545"/>
      <c r="CW14" s="545"/>
      <c r="CX14" s="545"/>
      <c r="CY14" s="545"/>
      <c r="CZ14" s="545"/>
      <c r="DA14" s="546"/>
      <c r="DB14" s="544">
        <v>45.1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138</v>
      </c>
      <c r="N15" s="538"/>
      <c r="O15" s="538"/>
      <c r="P15" s="538"/>
      <c r="Q15" s="539"/>
      <c r="R15" s="530">
        <v>212210</v>
      </c>
      <c r="S15" s="531"/>
      <c r="T15" s="531"/>
      <c r="U15" s="531"/>
      <c r="V15" s="532"/>
      <c r="W15" s="462" t="s">
        <v>146</v>
      </c>
      <c r="X15" s="463"/>
      <c r="Y15" s="463"/>
      <c r="Z15" s="463"/>
      <c r="AA15" s="463"/>
      <c r="AB15" s="453"/>
      <c r="AC15" s="497">
        <v>40364</v>
      </c>
      <c r="AD15" s="498"/>
      <c r="AE15" s="498"/>
      <c r="AF15" s="498"/>
      <c r="AG15" s="540"/>
      <c r="AH15" s="497">
        <v>40765</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32148333</v>
      </c>
      <c r="BO15" s="410"/>
      <c r="BP15" s="410"/>
      <c r="BQ15" s="410"/>
      <c r="BR15" s="410"/>
      <c r="BS15" s="410"/>
      <c r="BT15" s="410"/>
      <c r="BU15" s="411"/>
      <c r="BV15" s="409">
        <v>32943928</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39.1</v>
      </c>
      <c r="AD16" s="534"/>
      <c r="AE16" s="534"/>
      <c r="AF16" s="534"/>
      <c r="AG16" s="535"/>
      <c r="AH16" s="533">
        <v>40</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34211073</v>
      </c>
      <c r="BO16" s="447"/>
      <c r="BP16" s="447"/>
      <c r="BQ16" s="447"/>
      <c r="BR16" s="447"/>
      <c r="BS16" s="447"/>
      <c r="BT16" s="447"/>
      <c r="BU16" s="448"/>
      <c r="BV16" s="446">
        <v>33760372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59476</v>
      </c>
      <c r="AD17" s="498"/>
      <c r="AE17" s="498"/>
      <c r="AF17" s="498"/>
      <c r="AG17" s="540"/>
      <c r="AH17" s="497">
        <v>57225</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40930426</v>
      </c>
      <c r="BO17" s="447"/>
      <c r="BP17" s="447"/>
      <c r="BQ17" s="447"/>
      <c r="BR17" s="447"/>
      <c r="BS17" s="447"/>
      <c r="BT17" s="447"/>
      <c r="BU17" s="448"/>
      <c r="BV17" s="446">
        <v>42054184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175.54</v>
      </c>
      <c r="M18" s="570"/>
      <c r="N18" s="570"/>
      <c r="O18" s="570"/>
      <c r="P18" s="570"/>
      <c r="Q18" s="570"/>
      <c r="R18" s="571"/>
      <c r="S18" s="571"/>
      <c r="T18" s="571"/>
      <c r="U18" s="571"/>
      <c r="V18" s="572"/>
      <c r="W18" s="464"/>
      <c r="X18" s="465"/>
      <c r="Y18" s="465"/>
      <c r="Z18" s="465"/>
      <c r="AA18" s="465"/>
      <c r="AB18" s="456"/>
      <c r="AC18" s="573">
        <v>57.6</v>
      </c>
      <c r="AD18" s="574"/>
      <c r="AE18" s="574"/>
      <c r="AF18" s="574"/>
      <c r="AG18" s="575"/>
      <c r="AH18" s="573">
        <v>56.1</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44494368</v>
      </c>
      <c r="BO18" s="447"/>
      <c r="BP18" s="447"/>
      <c r="BQ18" s="447"/>
      <c r="BR18" s="447"/>
      <c r="BS18" s="447"/>
      <c r="BT18" s="447"/>
      <c r="BU18" s="448"/>
      <c r="BV18" s="446">
        <v>43509589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1270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55698935</v>
      </c>
      <c r="BO19" s="447"/>
      <c r="BP19" s="447"/>
      <c r="BQ19" s="447"/>
      <c r="BR19" s="447"/>
      <c r="BS19" s="447"/>
      <c r="BT19" s="447"/>
      <c r="BU19" s="448"/>
      <c r="BV19" s="446">
        <v>54651583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92531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58966999</v>
      </c>
      <c r="BO22" s="410"/>
      <c r="BP22" s="410"/>
      <c r="BQ22" s="410"/>
      <c r="BR22" s="410"/>
      <c r="BS22" s="410"/>
      <c r="BT22" s="410"/>
      <c r="BU22" s="411"/>
      <c r="BV22" s="409">
        <v>60585269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32611053</v>
      </c>
      <c r="BO23" s="447"/>
      <c r="BP23" s="447"/>
      <c r="BQ23" s="447"/>
      <c r="BR23" s="447"/>
      <c r="BS23" s="447"/>
      <c r="BT23" s="447"/>
      <c r="BU23" s="448"/>
      <c r="BV23" s="446">
        <v>32403173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10100</v>
      </c>
      <c r="R24" s="498"/>
      <c r="S24" s="498"/>
      <c r="T24" s="498"/>
      <c r="U24" s="498"/>
      <c r="V24" s="540"/>
      <c r="W24" s="592"/>
      <c r="X24" s="593"/>
      <c r="Y24" s="594"/>
      <c r="Z24" s="496" t="s">
        <v>171</v>
      </c>
      <c r="AA24" s="476"/>
      <c r="AB24" s="476"/>
      <c r="AC24" s="476"/>
      <c r="AD24" s="476"/>
      <c r="AE24" s="476"/>
      <c r="AF24" s="476"/>
      <c r="AG24" s="477"/>
      <c r="AH24" s="497">
        <v>1294</v>
      </c>
      <c r="AI24" s="498"/>
      <c r="AJ24" s="498"/>
      <c r="AK24" s="498"/>
      <c r="AL24" s="540"/>
      <c r="AM24" s="497">
        <v>4252084</v>
      </c>
      <c r="AN24" s="498"/>
      <c r="AO24" s="498"/>
      <c r="AP24" s="498"/>
      <c r="AQ24" s="498"/>
      <c r="AR24" s="540"/>
      <c r="AS24" s="497">
        <v>3286</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34382627</v>
      </c>
      <c r="BO24" s="447"/>
      <c r="BP24" s="447"/>
      <c r="BQ24" s="447"/>
      <c r="BR24" s="447"/>
      <c r="BS24" s="447"/>
      <c r="BT24" s="447"/>
      <c r="BU24" s="448"/>
      <c r="BV24" s="446">
        <v>37775412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8550</v>
      </c>
      <c r="R25" s="498"/>
      <c r="S25" s="498"/>
      <c r="T25" s="498"/>
      <c r="U25" s="498"/>
      <c r="V25" s="540"/>
      <c r="W25" s="592"/>
      <c r="X25" s="593"/>
      <c r="Y25" s="594"/>
      <c r="Z25" s="496" t="s">
        <v>174</v>
      </c>
      <c r="AA25" s="476"/>
      <c r="AB25" s="476"/>
      <c r="AC25" s="476"/>
      <c r="AD25" s="476"/>
      <c r="AE25" s="476"/>
      <c r="AF25" s="476"/>
      <c r="AG25" s="477"/>
      <c r="AH25" s="497">
        <v>343</v>
      </c>
      <c r="AI25" s="498"/>
      <c r="AJ25" s="498"/>
      <c r="AK25" s="498"/>
      <c r="AL25" s="540"/>
      <c r="AM25" s="497">
        <v>1125040</v>
      </c>
      <c r="AN25" s="498"/>
      <c r="AO25" s="498"/>
      <c r="AP25" s="498"/>
      <c r="AQ25" s="498"/>
      <c r="AR25" s="540"/>
      <c r="AS25" s="497">
        <v>3280</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4460910</v>
      </c>
      <c r="BO25" s="410"/>
      <c r="BP25" s="410"/>
      <c r="BQ25" s="410"/>
      <c r="BR25" s="410"/>
      <c r="BS25" s="410"/>
      <c r="BT25" s="410"/>
      <c r="BU25" s="411"/>
      <c r="BV25" s="409">
        <v>5204242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7350</v>
      </c>
      <c r="R26" s="498"/>
      <c r="S26" s="498"/>
      <c r="T26" s="498"/>
      <c r="U26" s="498"/>
      <c r="V26" s="540"/>
      <c r="W26" s="592"/>
      <c r="X26" s="593"/>
      <c r="Y26" s="594"/>
      <c r="Z26" s="496" t="s">
        <v>177</v>
      </c>
      <c r="AA26" s="598"/>
      <c r="AB26" s="598"/>
      <c r="AC26" s="598"/>
      <c r="AD26" s="598"/>
      <c r="AE26" s="598"/>
      <c r="AF26" s="598"/>
      <c r="AG26" s="599"/>
      <c r="AH26" s="497">
        <v>20</v>
      </c>
      <c r="AI26" s="498"/>
      <c r="AJ26" s="498"/>
      <c r="AK26" s="498"/>
      <c r="AL26" s="540"/>
      <c r="AM26" s="497">
        <v>73480</v>
      </c>
      <c r="AN26" s="498"/>
      <c r="AO26" s="498"/>
      <c r="AP26" s="498"/>
      <c r="AQ26" s="498"/>
      <c r="AR26" s="540"/>
      <c r="AS26" s="497">
        <v>3674</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179</v>
      </c>
      <c r="BO26" s="447"/>
      <c r="BP26" s="447"/>
      <c r="BQ26" s="447"/>
      <c r="BR26" s="447"/>
      <c r="BS26" s="447"/>
      <c r="BT26" s="447"/>
      <c r="BU26" s="448"/>
      <c r="BV26" s="446" t="s">
        <v>179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5600</v>
      </c>
      <c r="R27" s="498"/>
      <c r="S27" s="498"/>
      <c r="T27" s="498"/>
      <c r="U27" s="498"/>
      <c r="V27" s="540"/>
      <c r="W27" s="592"/>
      <c r="X27" s="593"/>
      <c r="Y27" s="594"/>
      <c r="Z27" s="496" t="s">
        <v>181</v>
      </c>
      <c r="AA27" s="476"/>
      <c r="AB27" s="476"/>
      <c r="AC27" s="476"/>
      <c r="AD27" s="476"/>
      <c r="AE27" s="476"/>
      <c r="AF27" s="476"/>
      <c r="AG27" s="477"/>
      <c r="AH27" s="497">
        <v>71</v>
      </c>
      <c r="AI27" s="498"/>
      <c r="AJ27" s="498"/>
      <c r="AK27" s="498"/>
      <c r="AL27" s="540"/>
      <c r="AM27" s="497">
        <v>266840</v>
      </c>
      <c r="AN27" s="498"/>
      <c r="AO27" s="498"/>
      <c r="AP27" s="498"/>
      <c r="AQ27" s="498"/>
      <c r="AR27" s="540"/>
      <c r="AS27" s="497">
        <v>3758</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t="s">
        <v>179</v>
      </c>
      <c r="BO27" s="566"/>
      <c r="BP27" s="566"/>
      <c r="BQ27" s="566"/>
      <c r="BR27" s="566"/>
      <c r="BS27" s="566"/>
      <c r="BT27" s="566"/>
      <c r="BU27" s="567"/>
      <c r="BV27" s="565" t="s">
        <v>179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5150</v>
      </c>
      <c r="R28" s="498"/>
      <c r="S28" s="498"/>
      <c r="T28" s="498"/>
      <c r="U28" s="498"/>
      <c r="V28" s="540"/>
      <c r="W28" s="592"/>
      <c r="X28" s="593"/>
      <c r="Y28" s="594"/>
      <c r="Z28" s="496" t="s">
        <v>184</v>
      </c>
      <c r="AA28" s="476"/>
      <c r="AB28" s="476"/>
      <c r="AC28" s="476"/>
      <c r="AD28" s="476"/>
      <c r="AE28" s="476"/>
      <c r="AF28" s="476"/>
      <c r="AG28" s="477"/>
      <c r="AH28" s="497" t="s">
        <v>179</v>
      </c>
      <c r="AI28" s="498"/>
      <c r="AJ28" s="498"/>
      <c r="AK28" s="498"/>
      <c r="AL28" s="540"/>
      <c r="AM28" s="497" t="s">
        <v>179</v>
      </c>
      <c r="AN28" s="498"/>
      <c r="AO28" s="498"/>
      <c r="AP28" s="498"/>
      <c r="AQ28" s="498"/>
      <c r="AR28" s="540"/>
      <c r="AS28" s="497" t="s">
        <v>179</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11599945</v>
      </c>
      <c r="BO28" s="410"/>
      <c r="BP28" s="410"/>
      <c r="BQ28" s="410"/>
      <c r="BR28" s="410"/>
      <c r="BS28" s="410"/>
      <c r="BT28" s="410"/>
      <c r="BU28" s="411"/>
      <c r="BV28" s="409">
        <v>9599704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28</v>
      </c>
      <c r="M29" s="498"/>
      <c r="N29" s="498"/>
      <c r="O29" s="498"/>
      <c r="P29" s="540"/>
      <c r="Q29" s="497">
        <v>4850</v>
      </c>
      <c r="R29" s="498"/>
      <c r="S29" s="498"/>
      <c r="T29" s="498"/>
      <c r="U29" s="498"/>
      <c r="V29" s="540"/>
      <c r="W29" s="595"/>
      <c r="X29" s="596"/>
      <c r="Y29" s="597"/>
      <c r="Z29" s="496" t="s">
        <v>187</v>
      </c>
      <c r="AA29" s="476"/>
      <c r="AB29" s="476"/>
      <c r="AC29" s="476"/>
      <c r="AD29" s="476"/>
      <c r="AE29" s="476"/>
      <c r="AF29" s="476"/>
      <c r="AG29" s="477"/>
      <c r="AH29" s="497">
        <v>1365</v>
      </c>
      <c r="AI29" s="498"/>
      <c r="AJ29" s="498"/>
      <c r="AK29" s="498"/>
      <c r="AL29" s="540"/>
      <c r="AM29" s="497">
        <v>4518924</v>
      </c>
      <c r="AN29" s="498"/>
      <c r="AO29" s="498"/>
      <c r="AP29" s="498"/>
      <c r="AQ29" s="498"/>
      <c r="AR29" s="540"/>
      <c r="AS29" s="497">
        <v>3311</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1673980</v>
      </c>
      <c r="BO29" s="447"/>
      <c r="BP29" s="447"/>
      <c r="BQ29" s="447"/>
      <c r="BR29" s="447"/>
      <c r="BS29" s="447"/>
      <c r="BT29" s="447"/>
      <c r="BU29" s="448"/>
      <c r="BV29" s="446">
        <v>782584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99.9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775577</v>
      </c>
      <c r="BO30" s="566"/>
      <c r="BP30" s="566"/>
      <c r="BQ30" s="566"/>
      <c r="BR30" s="566"/>
      <c r="BS30" s="566"/>
      <c r="BT30" s="566"/>
      <c r="BU30" s="567"/>
      <c r="BV30" s="565">
        <v>511267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198</v>
      </c>
      <c r="X33" s="435"/>
      <c r="Y33" s="435"/>
      <c r="Z33" s="435"/>
      <c r="AA33" s="435"/>
      <c r="AB33" s="435"/>
      <c r="AC33" s="435"/>
      <c r="AD33" s="435"/>
      <c r="AE33" s="435"/>
      <c r="AF33" s="435"/>
      <c r="AG33" s="435"/>
      <c r="AH33" s="435"/>
      <c r="AI33" s="435"/>
      <c r="AJ33" s="435"/>
      <c r="AK33" s="435"/>
      <c r="AL33" s="203"/>
      <c r="AM33" s="470" t="s">
        <v>196</v>
      </c>
      <c r="AN33" s="470"/>
      <c r="AO33" s="435" t="s">
        <v>197</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196</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下水道事業等会計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IF('各会計、関係団体の財政状況及び健全化判断比率'!B32="","",'各会計、関係団体の財政状況及び健全化判断比率'!B32)</f>
        <v>太陽光発電事業特別会計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太田市外三町広域清掃組合</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太田市健診センター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住宅新築資金等貸付特別会計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群馬県市町村総合事務組合</v>
      </c>
      <c r="BZ35" s="637"/>
      <c r="CA35" s="637"/>
      <c r="CB35" s="637"/>
      <c r="CC35" s="637"/>
      <c r="CD35" s="637"/>
      <c r="CE35" s="637"/>
      <c r="CF35" s="637"/>
      <c r="CG35" s="637"/>
      <c r="CH35" s="637"/>
      <c r="CI35" s="637"/>
      <c r="CJ35" s="637"/>
      <c r="CK35" s="637"/>
      <c r="CL35" s="637"/>
      <c r="CM35" s="637"/>
      <c r="CN35" s="178"/>
      <c r="CO35" s="636">
        <f t="shared" ref="CO35:CO43" si="3">IF(CQ35="","",CO34+1)</f>
        <v>16</v>
      </c>
      <c r="CP35" s="636"/>
      <c r="CQ35" s="637" t="str">
        <f>IF('各会計、関係団体の財政状況及び健全化判断比率'!BS8="","",'各会計、関係団体の財政状況及び健全化判断比率'!BS8)</f>
        <v>太田市文化スポーツ振興財団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八王子山墓園特別会計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群馬県市町村会館管理組合</v>
      </c>
      <c r="BZ36" s="637"/>
      <c r="CA36" s="637"/>
      <c r="CB36" s="637"/>
      <c r="CC36" s="637"/>
      <c r="CD36" s="637"/>
      <c r="CE36" s="637"/>
      <c r="CF36" s="637"/>
      <c r="CG36" s="637"/>
      <c r="CH36" s="637"/>
      <c r="CI36" s="637"/>
      <c r="CJ36" s="637"/>
      <c r="CK36" s="637"/>
      <c r="CL36" s="637"/>
      <c r="CM36" s="637"/>
      <c r="CN36" s="178"/>
      <c r="CO36" s="636">
        <f t="shared" si="3"/>
        <v>17</v>
      </c>
      <c r="CP36" s="636"/>
      <c r="CQ36" s="637" t="str">
        <f>IF('各会計、関係団体の財政状況及び健全化判断比率'!BS9="","",'各会計、関係団体の財政状況及び健全化判断比率'!BS9)</f>
        <v>夢麦酒太田</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群馬県後期高齢者医療広域連合（一般会計）</v>
      </c>
      <c r="BZ37" s="637"/>
      <c r="CA37" s="637"/>
      <c r="CB37" s="637"/>
      <c r="CC37" s="637"/>
      <c r="CD37" s="637"/>
      <c r="CE37" s="637"/>
      <c r="CF37" s="637"/>
      <c r="CG37" s="637"/>
      <c r="CH37" s="637"/>
      <c r="CI37" s="637"/>
      <c r="CJ37" s="637"/>
      <c r="CK37" s="637"/>
      <c r="CL37" s="637"/>
      <c r="CM37" s="637"/>
      <c r="CN37" s="178"/>
      <c r="CO37" s="636">
        <f t="shared" si="3"/>
        <v>18</v>
      </c>
      <c r="CP37" s="636"/>
      <c r="CQ37" s="637" t="str">
        <f>IF('各会計、関係団体の財政状況及び健全化判断比率'!BS10="","",'各会計、関係団体の財政状況及び健全化判断比率'!BS10)</f>
        <v>おおたコミュニティ放送</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群馬県後期高齢者医療広域連合（事業会計）</v>
      </c>
      <c r="BZ38" s="637"/>
      <c r="CA38" s="637"/>
      <c r="CB38" s="637"/>
      <c r="CC38" s="637"/>
      <c r="CD38" s="637"/>
      <c r="CE38" s="637"/>
      <c r="CF38" s="637"/>
      <c r="CG38" s="637"/>
      <c r="CH38" s="637"/>
      <c r="CI38" s="637"/>
      <c r="CJ38" s="637"/>
      <c r="CK38" s="637"/>
      <c r="CL38" s="637"/>
      <c r="CM38" s="637"/>
      <c r="CN38" s="178"/>
      <c r="CO38" s="636">
        <f t="shared" si="3"/>
        <v>19</v>
      </c>
      <c r="CP38" s="636"/>
      <c r="CQ38" s="637" t="str">
        <f>IF('各会計、関係団体の財政状況及び健全化判断比率'!BS11="","",'各会計、関係団体の財政状況及び健全化判断比率'!BS11)</f>
        <v>太田国際貨物ターミナル</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群馬東部水道企業団</v>
      </c>
      <c r="BZ39" s="637"/>
      <c r="CA39" s="637"/>
      <c r="CB39" s="637"/>
      <c r="CC39" s="637"/>
      <c r="CD39" s="637"/>
      <c r="CE39" s="637"/>
      <c r="CF39" s="637"/>
      <c r="CG39" s="637"/>
      <c r="CH39" s="637"/>
      <c r="CI39" s="637"/>
      <c r="CJ39" s="637"/>
      <c r="CK39" s="637"/>
      <c r="CL39" s="637"/>
      <c r="CM39" s="637"/>
      <c r="CN39" s="178"/>
      <c r="CO39" s="636">
        <f t="shared" si="3"/>
        <v>20</v>
      </c>
      <c r="CP39" s="636"/>
      <c r="CQ39" s="637" t="str">
        <f>IF('各会計、関係団体の財政状況及び健全化判断比率'!BS12="","",'各会計、関係団体の財政状況及び健全化判断比率'!BS12)</f>
        <v>太田市土地開発公社</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〇</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21</v>
      </c>
      <c r="CP40" s="636"/>
      <c r="CQ40" s="637" t="str">
        <f>IF('各会計、関係団体の財政状況及び健全化判断比率'!BS13="","",'各会計、関係団体の財政状況及び健全化判断比率'!BS13)</f>
        <v>地域産学官連携ものづくり研究機構</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f t="shared" si="3"/>
        <v>22</v>
      </c>
      <c r="CP41" s="636"/>
      <c r="CQ41" s="637" t="str">
        <f>IF('各会計、関係団体の財政状況及び健全化判断比率'!BS14="","",'各会計、関係団体の財政状況及び健全化判断比率'!BS14)</f>
        <v>太田市行政管理公社</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f t="shared" si="3"/>
        <v>23</v>
      </c>
      <c r="CP42" s="636"/>
      <c r="CQ42" s="637" t="str">
        <f>IF('各会計、関係団体の財政状況及び健全化判断比率'!BS15="","",'各会計、関係団体の財政状況及び健全化判断比率'!BS15)</f>
        <v>おおた電力</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603</v>
      </c>
    </row>
    <row r="54" spans="5:113" x14ac:dyDescent="0.15"/>
    <row r="55" spans="5:113" x14ac:dyDescent="0.15"/>
    <row r="56" spans="5:113" x14ac:dyDescent="0.15"/>
  </sheetData>
  <sheetProtection algorithmName="SHA-512" hashValue="u+Bj42W+AFAi1kEzcFVD1jYFkJDo+gV6LY6U/PTzihmT5jl5hswbLYN6awnV4ZMMjoJlDN5HvoN55SOSKys2AQ==" saltValue="lXwzPKqumsJHlUuVERVTD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560</v>
      </c>
      <c r="D34" s="1215"/>
      <c r="E34" s="1216"/>
      <c r="F34" s="32">
        <v>4.83</v>
      </c>
      <c r="G34" s="33">
        <v>4.16</v>
      </c>
      <c r="H34" s="33">
        <v>4.24</v>
      </c>
      <c r="I34" s="33">
        <v>4.83</v>
      </c>
      <c r="J34" s="34">
        <v>6.22</v>
      </c>
      <c r="K34" s="22"/>
      <c r="L34" s="22"/>
      <c r="M34" s="22"/>
      <c r="N34" s="22"/>
      <c r="O34" s="22"/>
      <c r="P34" s="22"/>
    </row>
    <row r="35" spans="1:16" ht="39" customHeight="1" x14ac:dyDescent="0.15">
      <c r="A35" s="22"/>
      <c r="B35" s="35"/>
      <c r="C35" s="1209" t="s">
        <v>561</v>
      </c>
      <c r="D35" s="1210"/>
      <c r="E35" s="1211"/>
      <c r="F35" s="36">
        <v>0.9</v>
      </c>
      <c r="G35" s="37">
        <v>0.83</v>
      </c>
      <c r="H35" s="37">
        <v>0.78</v>
      </c>
      <c r="I35" s="37">
        <v>1.44</v>
      </c>
      <c r="J35" s="38">
        <v>1.79</v>
      </c>
      <c r="K35" s="22"/>
      <c r="L35" s="22"/>
      <c r="M35" s="22"/>
      <c r="N35" s="22"/>
      <c r="O35" s="22"/>
      <c r="P35" s="22"/>
    </row>
    <row r="36" spans="1:16" ht="39" customHeight="1" x14ac:dyDescent="0.15">
      <c r="A36" s="22"/>
      <c r="B36" s="35"/>
      <c r="C36" s="1209" t="s">
        <v>562</v>
      </c>
      <c r="D36" s="1210"/>
      <c r="E36" s="1211"/>
      <c r="F36" s="36">
        <v>1.52</v>
      </c>
      <c r="G36" s="37">
        <v>2.09</v>
      </c>
      <c r="H36" s="37">
        <v>1.93</v>
      </c>
      <c r="I36" s="37">
        <v>1.95</v>
      </c>
      <c r="J36" s="38">
        <v>1.55</v>
      </c>
      <c r="K36" s="22"/>
      <c r="L36" s="22"/>
      <c r="M36" s="22"/>
      <c r="N36" s="22"/>
      <c r="O36" s="22"/>
      <c r="P36" s="22"/>
    </row>
    <row r="37" spans="1:16" ht="39" customHeight="1" x14ac:dyDescent="0.15">
      <c r="A37" s="22"/>
      <c r="B37" s="35"/>
      <c r="C37" s="1209" t="s">
        <v>563</v>
      </c>
      <c r="D37" s="1210"/>
      <c r="E37" s="1211"/>
      <c r="F37" s="36">
        <v>0.15</v>
      </c>
      <c r="G37" s="37">
        <v>0.2</v>
      </c>
      <c r="H37" s="37">
        <v>0.47</v>
      </c>
      <c r="I37" s="37">
        <v>0.94</v>
      </c>
      <c r="J37" s="38">
        <v>1.48</v>
      </c>
      <c r="K37" s="22"/>
      <c r="L37" s="22"/>
      <c r="M37" s="22"/>
      <c r="N37" s="22"/>
      <c r="O37" s="22"/>
      <c r="P37" s="22"/>
    </row>
    <row r="38" spans="1:16" ht="39" customHeight="1" x14ac:dyDescent="0.15">
      <c r="A38" s="22"/>
      <c r="B38" s="35"/>
      <c r="C38" s="1209" t="s">
        <v>564</v>
      </c>
      <c r="D38" s="1210"/>
      <c r="E38" s="1211"/>
      <c r="F38" s="36">
        <v>0.01</v>
      </c>
      <c r="G38" s="37">
        <v>0.01</v>
      </c>
      <c r="H38" s="37">
        <v>0.02</v>
      </c>
      <c r="I38" s="37">
        <v>0.03</v>
      </c>
      <c r="J38" s="38">
        <v>0.05</v>
      </c>
      <c r="K38" s="22"/>
      <c r="L38" s="22"/>
      <c r="M38" s="22"/>
      <c r="N38" s="22"/>
      <c r="O38" s="22"/>
      <c r="P38" s="22"/>
    </row>
    <row r="39" spans="1:16" ht="39" customHeight="1" x14ac:dyDescent="0.15">
      <c r="A39" s="22"/>
      <c r="B39" s="35"/>
      <c r="C39" s="1209" t="s">
        <v>565</v>
      </c>
      <c r="D39" s="1210"/>
      <c r="E39" s="1211"/>
      <c r="F39" s="36">
        <v>0.01</v>
      </c>
      <c r="G39" s="37">
        <v>0.01</v>
      </c>
      <c r="H39" s="37">
        <v>0.01</v>
      </c>
      <c r="I39" s="37">
        <v>0.03</v>
      </c>
      <c r="J39" s="38">
        <v>0.02</v>
      </c>
      <c r="K39" s="22"/>
      <c r="L39" s="22"/>
      <c r="M39" s="22"/>
      <c r="N39" s="22"/>
      <c r="O39" s="22"/>
      <c r="P39" s="22"/>
    </row>
    <row r="40" spans="1:16" ht="39" customHeight="1" x14ac:dyDescent="0.15">
      <c r="A40" s="22"/>
      <c r="B40" s="35"/>
      <c r="C40" s="1209" t="s">
        <v>566</v>
      </c>
      <c r="D40" s="1210"/>
      <c r="E40" s="1211"/>
      <c r="F40" s="36">
        <v>0.05</v>
      </c>
      <c r="G40" s="37">
        <v>0.04</v>
      </c>
      <c r="H40" s="37">
        <v>0.04</v>
      </c>
      <c r="I40" s="37">
        <v>0.03</v>
      </c>
      <c r="J40" s="38">
        <v>0.02</v>
      </c>
      <c r="K40" s="22"/>
      <c r="L40" s="22"/>
      <c r="M40" s="22"/>
      <c r="N40" s="22"/>
      <c r="O40" s="22"/>
      <c r="P40" s="22"/>
    </row>
    <row r="41" spans="1:16" ht="39" customHeight="1" x14ac:dyDescent="0.15">
      <c r="A41" s="22"/>
      <c r="B41" s="35"/>
      <c r="C41" s="1209" t="s">
        <v>567</v>
      </c>
      <c r="D41" s="1210"/>
      <c r="E41" s="1211"/>
      <c r="F41" s="36">
        <v>0</v>
      </c>
      <c r="G41" s="37">
        <v>0</v>
      </c>
      <c r="H41" s="37">
        <v>0</v>
      </c>
      <c r="I41" s="37">
        <v>0</v>
      </c>
      <c r="J41" s="38">
        <v>0</v>
      </c>
      <c r="K41" s="22"/>
      <c r="L41" s="22"/>
      <c r="M41" s="22"/>
      <c r="N41" s="22"/>
      <c r="O41" s="22"/>
      <c r="P41" s="22"/>
    </row>
    <row r="42" spans="1:16" ht="39" customHeight="1" x14ac:dyDescent="0.15">
      <c r="A42" s="22"/>
      <c r="B42" s="39"/>
      <c r="C42" s="1209" t="s">
        <v>568</v>
      </c>
      <c r="D42" s="1210"/>
      <c r="E42" s="1211"/>
      <c r="F42" s="36" t="s">
        <v>509</v>
      </c>
      <c r="G42" s="37" t="s">
        <v>509</v>
      </c>
      <c r="H42" s="37" t="s">
        <v>509</v>
      </c>
      <c r="I42" s="37" t="s">
        <v>509</v>
      </c>
      <c r="J42" s="38" t="s">
        <v>509</v>
      </c>
      <c r="K42" s="22"/>
      <c r="L42" s="22"/>
      <c r="M42" s="22"/>
      <c r="N42" s="22"/>
      <c r="O42" s="22"/>
      <c r="P42" s="22"/>
    </row>
    <row r="43" spans="1:16" ht="39" customHeight="1" thickBot="1" x14ac:dyDescent="0.2">
      <c r="A43" s="22"/>
      <c r="B43" s="40"/>
      <c r="C43" s="1212" t="s">
        <v>569</v>
      </c>
      <c r="D43" s="1213"/>
      <c r="E43" s="1214"/>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P020AVa48PHtrhuEI0VRZK9TEnglELja7B9ssFyXncV7ExTpu7mnZG1/fd3aaw8l6hbQ66NPtQNm5byE5tmDQ==" saltValue="ecB6cJ8XzaE1oUz9E6l5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7461</v>
      </c>
      <c r="L45" s="60">
        <v>7410</v>
      </c>
      <c r="M45" s="60">
        <v>7360</v>
      </c>
      <c r="N45" s="60">
        <v>7425</v>
      </c>
      <c r="O45" s="61">
        <v>7404</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509</v>
      </c>
      <c r="L46" s="64" t="s">
        <v>509</v>
      </c>
      <c r="M46" s="64" t="s">
        <v>509</v>
      </c>
      <c r="N46" s="64" t="s">
        <v>509</v>
      </c>
      <c r="O46" s="65" t="s">
        <v>509</v>
      </c>
      <c r="P46" s="48"/>
      <c r="Q46" s="48"/>
      <c r="R46" s="48"/>
      <c r="S46" s="48"/>
      <c r="T46" s="48"/>
      <c r="U46" s="48"/>
    </row>
    <row r="47" spans="1:21" ht="30.75" customHeight="1" x14ac:dyDescent="0.15">
      <c r="A47" s="48"/>
      <c r="B47" s="1219"/>
      <c r="C47" s="1220"/>
      <c r="D47" s="62"/>
      <c r="E47" s="1225" t="s">
        <v>14</v>
      </c>
      <c r="F47" s="1225"/>
      <c r="G47" s="1225"/>
      <c r="H47" s="1225"/>
      <c r="I47" s="1225"/>
      <c r="J47" s="1226"/>
      <c r="K47" s="63">
        <v>83</v>
      </c>
      <c r="L47" s="64">
        <v>67</v>
      </c>
      <c r="M47" s="64">
        <v>50</v>
      </c>
      <c r="N47" s="64">
        <v>33</v>
      </c>
      <c r="O47" s="65">
        <v>17</v>
      </c>
      <c r="P47" s="48"/>
      <c r="Q47" s="48"/>
      <c r="R47" s="48"/>
      <c r="S47" s="48"/>
      <c r="T47" s="48"/>
      <c r="U47" s="48"/>
    </row>
    <row r="48" spans="1:21" ht="30.75" customHeight="1" x14ac:dyDescent="0.15">
      <c r="A48" s="48"/>
      <c r="B48" s="1219"/>
      <c r="C48" s="1220"/>
      <c r="D48" s="62"/>
      <c r="E48" s="1225" t="s">
        <v>15</v>
      </c>
      <c r="F48" s="1225"/>
      <c r="G48" s="1225"/>
      <c r="H48" s="1225"/>
      <c r="I48" s="1225"/>
      <c r="J48" s="1226"/>
      <c r="K48" s="63">
        <v>1708</v>
      </c>
      <c r="L48" s="64">
        <v>1661</v>
      </c>
      <c r="M48" s="64">
        <v>1444</v>
      </c>
      <c r="N48" s="64">
        <v>1351</v>
      </c>
      <c r="O48" s="65">
        <v>1375</v>
      </c>
      <c r="P48" s="48"/>
      <c r="Q48" s="48"/>
      <c r="R48" s="48"/>
      <c r="S48" s="48"/>
      <c r="T48" s="48"/>
      <c r="U48" s="48"/>
    </row>
    <row r="49" spans="1:21" ht="30.75" customHeight="1" x14ac:dyDescent="0.15">
      <c r="A49" s="48"/>
      <c r="B49" s="1219"/>
      <c r="C49" s="1220"/>
      <c r="D49" s="62"/>
      <c r="E49" s="1225" t="s">
        <v>16</v>
      </c>
      <c r="F49" s="1225"/>
      <c r="G49" s="1225"/>
      <c r="H49" s="1225"/>
      <c r="I49" s="1225"/>
      <c r="J49" s="1226"/>
      <c r="K49" s="63">
        <v>114</v>
      </c>
      <c r="L49" s="64">
        <v>114</v>
      </c>
      <c r="M49" s="64">
        <v>1</v>
      </c>
      <c r="N49" s="64">
        <v>1</v>
      </c>
      <c r="O49" s="65">
        <v>428</v>
      </c>
      <c r="P49" s="48"/>
      <c r="Q49" s="48"/>
      <c r="R49" s="48"/>
      <c r="S49" s="48"/>
      <c r="T49" s="48"/>
      <c r="U49" s="48"/>
    </row>
    <row r="50" spans="1:21" ht="30.75" customHeight="1" x14ac:dyDescent="0.15">
      <c r="A50" s="48"/>
      <c r="B50" s="1219"/>
      <c r="C50" s="1220"/>
      <c r="D50" s="62"/>
      <c r="E50" s="1225" t="s">
        <v>17</v>
      </c>
      <c r="F50" s="1225"/>
      <c r="G50" s="1225"/>
      <c r="H50" s="1225"/>
      <c r="I50" s="1225"/>
      <c r="J50" s="1226"/>
      <c r="K50" s="63">
        <v>47</v>
      </c>
      <c r="L50" s="64">
        <v>38</v>
      </c>
      <c r="M50" s="64">
        <v>32</v>
      </c>
      <c r="N50" s="64">
        <v>28</v>
      </c>
      <c r="O50" s="65">
        <v>25</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509</v>
      </c>
      <c r="L51" s="64" t="s">
        <v>509</v>
      </c>
      <c r="M51" s="64" t="s">
        <v>509</v>
      </c>
      <c r="N51" s="64" t="s">
        <v>509</v>
      </c>
      <c r="O51" s="65" t="s">
        <v>509</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7066</v>
      </c>
      <c r="L52" s="64">
        <v>6999</v>
      </c>
      <c r="M52" s="64">
        <v>6716</v>
      </c>
      <c r="N52" s="64">
        <v>6785</v>
      </c>
      <c r="O52" s="65">
        <v>6686</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2347</v>
      </c>
      <c r="L53" s="69">
        <v>2291</v>
      </c>
      <c r="M53" s="69">
        <v>2171</v>
      </c>
      <c r="N53" s="69">
        <v>2053</v>
      </c>
      <c r="O53" s="70">
        <v>2563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8MS3hwXSbBhvqk/OFmP8GwS5Ux+UAj4vf/h7ME9y7HHAMbHlptBg5uVECLizyxYWxtl645pHZGq4LE3tcqnKg==" saltValue="lEanUE6Dg4zvrhBI1Hpm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43" t="s">
        <v>30</v>
      </c>
      <c r="C41" s="1244"/>
      <c r="D41" s="102"/>
      <c r="E41" s="1249" t="s">
        <v>31</v>
      </c>
      <c r="F41" s="1249"/>
      <c r="G41" s="1249"/>
      <c r="H41" s="1250"/>
      <c r="I41" s="358">
        <v>69041</v>
      </c>
      <c r="J41" s="359">
        <v>65140</v>
      </c>
      <c r="K41" s="359">
        <v>60833</v>
      </c>
      <c r="L41" s="359">
        <v>60688</v>
      </c>
      <c r="M41" s="360">
        <v>58968</v>
      </c>
    </row>
    <row r="42" spans="2:13" ht="27.75" customHeight="1" x14ac:dyDescent="0.15">
      <c r="B42" s="1245"/>
      <c r="C42" s="1246"/>
      <c r="D42" s="103"/>
      <c r="E42" s="1251" t="s">
        <v>32</v>
      </c>
      <c r="F42" s="1251"/>
      <c r="G42" s="1251"/>
      <c r="H42" s="1252"/>
      <c r="I42" s="361">
        <v>531</v>
      </c>
      <c r="J42" s="362">
        <v>489</v>
      </c>
      <c r="K42" s="362">
        <v>458</v>
      </c>
      <c r="L42" s="362">
        <v>431</v>
      </c>
      <c r="M42" s="363">
        <v>407</v>
      </c>
    </row>
    <row r="43" spans="2:13" ht="27.75" customHeight="1" x14ac:dyDescent="0.15">
      <c r="B43" s="1245"/>
      <c r="C43" s="1246"/>
      <c r="D43" s="103"/>
      <c r="E43" s="1251" t="s">
        <v>33</v>
      </c>
      <c r="F43" s="1251"/>
      <c r="G43" s="1251"/>
      <c r="H43" s="1252"/>
      <c r="I43" s="361">
        <v>22394</v>
      </c>
      <c r="J43" s="362">
        <v>20451</v>
      </c>
      <c r="K43" s="362">
        <v>18381</v>
      </c>
      <c r="L43" s="362">
        <v>18140</v>
      </c>
      <c r="M43" s="363">
        <v>18262</v>
      </c>
    </row>
    <row r="44" spans="2:13" ht="27.75" customHeight="1" x14ac:dyDescent="0.15">
      <c r="B44" s="1245"/>
      <c r="C44" s="1246"/>
      <c r="D44" s="103"/>
      <c r="E44" s="1251" t="s">
        <v>34</v>
      </c>
      <c r="F44" s="1251"/>
      <c r="G44" s="1251"/>
      <c r="H44" s="1252"/>
      <c r="I44" s="361">
        <v>113</v>
      </c>
      <c r="J44" s="362">
        <v>629</v>
      </c>
      <c r="K44" s="362">
        <v>1763</v>
      </c>
      <c r="L44" s="362">
        <v>10063</v>
      </c>
      <c r="M44" s="363">
        <v>9617</v>
      </c>
    </row>
    <row r="45" spans="2:13" ht="27.75" customHeight="1" x14ac:dyDescent="0.15">
      <c r="B45" s="1245"/>
      <c r="C45" s="1246"/>
      <c r="D45" s="103"/>
      <c r="E45" s="1251" t="s">
        <v>35</v>
      </c>
      <c r="F45" s="1251"/>
      <c r="G45" s="1251"/>
      <c r="H45" s="1252"/>
      <c r="I45" s="361">
        <v>11599</v>
      </c>
      <c r="J45" s="362">
        <v>11488</v>
      </c>
      <c r="K45" s="362">
        <v>11518</v>
      </c>
      <c r="L45" s="362">
        <v>11537</v>
      </c>
      <c r="M45" s="363">
        <v>11444</v>
      </c>
    </row>
    <row r="46" spans="2:13" ht="27.75" customHeight="1" x14ac:dyDescent="0.15">
      <c r="B46" s="1245"/>
      <c r="C46" s="1246"/>
      <c r="D46" s="104"/>
      <c r="E46" s="1251" t="s">
        <v>36</v>
      </c>
      <c r="F46" s="1251"/>
      <c r="G46" s="1251"/>
      <c r="H46" s="1252"/>
      <c r="I46" s="361">
        <v>90</v>
      </c>
      <c r="J46" s="362">
        <v>96</v>
      </c>
      <c r="K46" s="362">
        <v>38</v>
      </c>
      <c r="L46" s="362">
        <v>37</v>
      </c>
      <c r="M46" s="363">
        <v>29</v>
      </c>
    </row>
    <row r="47" spans="2:13" ht="27.75" customHeight="1" x14ac:dyDescent="0.15">
      <c r="B47" s="1245"/>
      <c r="C47" s="1246"/>
      <c r="D47" s="105"/>
      <c r="E47" s="1253" t="s">
        <v>37</v>
      </c>
      <c r="F47" s="1254"/>
      <c r="G47" s="1254"/>
      <c r="H47" s="1255"/>
      <c r="I47" s="361" t="s">
        <v>509</v>
      </c>
      <c r="J47" s="362" t="s">
        <v>509</v>
      </c>
      <c r="K47" s="362" t="s">
        <v>509</v>
      </c>
      <c r="L47" s="362" t="s">
        <v>509</v>
      </c>
      <c r="M47" s="363" t="s">
        <v>509</v>
      </c>
    </row>
    <row r="48" spans="2:13" ht="27.75" customHeight="1" x14ac:dyDescent="0.15">
      <c r="B48" s="1245"/>
      <c r="C48" s="1246"/>
      <c r="D48" s="103"/>
      <c r="E48" s="1251" t="s">
        <v>38</v>
      </c>
      <c r="F48" s="1251"/>
      <c r="G48" s="1251"/>
      <c r="H48" s="1252"/>
      <c r="I48" s="361" t="s">
        <v>509</v>
      </c>
      <c r="J48" s="362" t="s">
        <v>509</v>
      </c>
      <c r="K48" s="362" t="s">
        <v>509</v>
      </c>
      <c r="L48" s="362" t="s">
        <v>509</v>
      </c>
      <c r="M48" s="363" t="s">
        <v>509</v>
      </c>
    </row>
    <row r="49" spans="2:13" ht="27.75" customHeight="1" x14ac:dyDescent="0.15">
      <c r="B49" s="1247"/>
      <c r="C49" s="1248"/>
      <c r="D49" s="103"/>
      <c r="E49" s="1251" t="s">
        <v>39</v>
      </c>
      <c r="F49" s="1251"/>
      <c r="G49" s="1251"/>
      <c r="H49" s="1252"/>
      <c r="I49" s="361" t="s">
        <v>509</v>
      </c>
      <c r="J49" s="362" t="s">
        <v>509</v>
      </c>
      <c r="K49" s="362" t="s">
        <v>509</v>
      </c>
      <c r="L49" s="362" t="s">
        <v>509</v>
      </c>
      <c r="M49" s="363" t="s">
        <v>509</v>
      </c>
    </row>
    <row r="50" spans="2:13" ht="27.75" customHeight="1" x14ac:dyDescent="0.15">
      <c r="B50" s="1256" t="s">
        <v>40</v>
      </c>
      <c r="C50" s="1257"/>
      <c r="D50" s="106"/>
      <c r="E50" s="1251" t="s">
        <v>41</v>
      </c>
      <c r="F50" s="1251"/>
      <c r="G50" s="1251"/>
      <c r="H50" s="1252"/>
      <c r="I50" s="361">
        <v>12798</v>
      </c>
      <c r="J50" s="362">
        <v>14608</v>
      </c>
      <c r="K50" s="362">
        <v>12507</v>
      </c>
      <c r="L50" s="362">
        <v>11479</v>
      </c>
      <c r="M50" s="363">
        <v>15027</v>
      </c>
    </row>
    <row r="51" spans="2:13" ht="27.75" customHeight="1" x14ac:dyDescent="0.15">
      <c r="B51" s="1245"/>
      <c r="C51" s="1246"/>
      <c r="D51" s="103"/>
      <c r="E51" s="1251" t="s">
        <v>42</v>
      </c>
      <c r="F51" s="1251"/>
      <c r="G51" s="1251"/>
      <c r="H51" s="1252"/>
      <c r="I51" s="361">
        <v>10058</v>
      </c>
      <c r="J51" s="362">
        <v>9962</v>
      </c>
      <c r="K51" s="362">
        <v>10426</v>
      </c>
      <c r="L51" s="362">
        <v>10604</v>
      </c>
      <c r="M51" s="363">
        <v>11214</v>
      </c>
    </row>
    <row r="52" spans="2:13" ht="27.75" customHeight="1" x14ac:dyDescent="0.15">
      <c r="B52" s="1247"/>
      <c r="C52" s="1248"/>
      <c r="D52" s="103"/>
      <c r="E52" s="1251" t="s">
        <v>43</v>
      </c>
      <c r="F52" s="1251"/>
      <c r="G52" s="1251"/>
      <c r="H52" s="1252"/>
      <c r="I52" s="361">
        <v>62148</v>
      </c>
      <c r="J52" s="362">
        <v>59821</v>
      </c>
      <c r="K52" s="362">
        <v>60653</v>
      </c>
      <c r="L52" s="362">
        <v>61067</v>
      </c>
      <c r="M52" s="363">
        <v>59880</v>
      </c>
    </row>
    <row r="53" spans="2:13" ht="27.75" customHeight="1" thickBot="1" x14ac:dyDescent="0.2">
      <c r="B53" s="1258" t="s">
        <v>44</v>
      </c>
      <c r="C53" s="1259"/>
      <c r="D53" s="107"/>
      <c r="E53" s="1260" t="s">
        <v>45</v>
      </c>
      <c r="F53" s="1260"/>
      <c r="G53" s="1260"/>
      <c r="H53" s="1261"/>
      <c r="I53" s="364">
        <v>18766</v>
      </c>
      <c r="J53" s="365">
        <v>13902</v>
      </c>
      <c r="K53" s="365">
        <v>9406</v>
      </c>
      <c r="L53" s="365">
        <v>17744</v>
      </c>
      <c r="M53" s="366">
        <v>12606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vbgrQyoQf95qdorIUyMQnDIoI67XahWiprIbrrVZn3syU9TQwJt7cOZ7WK968flV5f01RslssW5Kfzo1Jw1w==" saltValue="IViFOPhCqS0mbqBEzCva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0" t="s">
        <v>48</v>
      </c>
      <c r="D55" s="1270"/>
      <c r="E55" s="1271"/>
      <c r="F55" s="119">
        <v>9947</v>
      </c>
      <c r="G55" s="119">
        <v>9600</v>
      </c>
      <c r="H55" s="120">
        <v>11600</v>
      </c>
    </row>
    <row r="56" spans="2:8" ht="52.5" customHeight="1" x14ac:dyDescent="0.15">
      <c r="B56" s="121"/>
      <c r="C56" s="1272" t="s">
        <v>49</v>
      </c>
      <c r="D56" s="1272"/>
      <c r="E56" s="1273"/>
      <c r="F56" s="122">
        <v>1183</v>
      </c>
      <c r="G56" s="122">
        <v>783</v>
      </c>
      <c r="H56" s="123">
        <v>1674</v>
      </c>
    </row>
    <row r="57" spans="2:8" ht="53.25" customHeight="1" x14ac:dyDescent="0.15">
      <c r="B57" s="121"/>
      <c r="C57" s="1274" t="s">
        <v>50</v>
      </c>
      <c r="D57" s="1274"/>
      <c r="E57" s="1275"/>
      <c r="F57" s="124">
        <v>314</v>
      </c>
      <c r="G57" s="124">
        <v>511</v>
      </c>
      <c r="H57" s="125">
        <v>776</v>
      </c>
    </row>
    <row r="58" spans="2:8" ht="45.75" customHeight="1" x14ac:dyDescent="0.15">
      <c r="B58" s="126"/>
      <c r="C58" s="1262" t="s">
        <v>580</v>
      </c>
      <c r="D58" s="1263"/>
      <c r="E58" s="1264"/>
      <c r="F58" s="127">
        <v>0</v>
      </c>
      <c r="G58" s="127">
        <v>0</v>
      </c>
      <c r="H58" s="128">
        <v>182</v>
      </c>
    </row>
    <row r="59" spans="2:8" ht="45.75" customHeight="1" x14ac:dyDescent="0.15">
      <c r="B59" s="126"/>
      <c r="C59" s="1262" t="s">
        <v>576</v>
      </c>
      <c r="D59" s="1263"/>
      <c r="E59" s="1264"/>
      <c r="F59" s="127">
        <v>0</v>
      </c>
      <c r="G59" s="127">
        <v>0</v>
      </c>
      <c r="H59" s="128">
        <v>160</v>
      </c>
    </row>
    <row r="60" spans="2:8" ht="45.75" customHeight="1" x14ac:dyDescent="0.15">
      <c r="B60" s="126"/>
      <c r="C60" s="1262" t="s">
        <v>577</v>
      </c>
      <c r="D60" s="1263"/>
      <c r="E60" s="1264"/>
      <c r="F60" s="127">
        <v>39</v>
      </c>
      <c r="G60" s="127">
        <v>71</v>
      </c>
      <c r="H60" s="128">
        <v>90</v>
      </c>
    </row>
    <row r="61" spans="2:8" ht="45.75" customHeight="1" x14ac:dyDescent="0.15">
      <c r="B61" s="126"/>
      <c r="C61" s="1262" t="s">
        <v>578</v>
      </c>
      <c r="D61" s="1263"/>
      <c r="E61" s="1264"/>
      <c r="F61" s="127">
        <v>72</v>
      </c>
      <c r="G61" s="127">
        <v>72</v>
      </c>
      <c r="H61" s="128">
        <v>73</v>
      </c>
    </row>
    <row r="62" spans="2:8" ht="45.75" customHeight="1" thickBot="1" x14ac:dyDescent="0.2">
      <c r="B62" s="129"/>
      <c r="C62" s="1265" t="s">
        <v>579</v>
      </c>
      <c r="D62" s="1266"/>
      <c r="E62" s="1267"/>
      <c r="F62" s="130">
        <v>69</v>
      </c>
      <c r="G62" s="130">
        <v>69</v>
      </c>
      <c r="H62" s="131">
        <v>69</v>
      </c>
    </row>
    <row r="63" spans="2:8" ht="52.5" customHeight="1" thickBot="1" x14ac:dyDescent="0.2">
      <c r="B63" s="132"/>
      <c r="C63" s="1268" t="s">
        <v>51</v>
      </c>
      <c r="D63" s="1268"/>
      <c r="E63" s="1269"/>
      <c r="F63" s="133">
        <v>11444</v>
      </c>
      <c r="G63" s="133">
        <v>10894</v>
      </c>
      <c r="H63" s="134">
        <v>14050</v>
      </c>
    </row>
    <row r="64" spans="2:8" x14ac:dyDescent="0.15"/>
  </sheetData>
  <sheetProtection algorithmName="SHA-512" hashValue="UgkLK3+OFA5nhUuvZngs5m5sflzWYwJC4Vv+HJUzo44ASXUdgwSIbcmQPnF1bx9DGxcuw9iNlBl3eBrWDR9cww==" saltValue="7hWkqy4Es/+TSHoNkwVW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609</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551</v>
      </c>
      <c r="BQ50" s="1289"/>
      <c r="BR50" s="1289"/>
      <c r="BS50" s="1289"/>
      <c r="BT50" s="1289"/>
      <c r="BU50" s="1289"/>
      <c r="BV50" s="1289"/>
      <c r="BW50" s="1289"/>
      <c r="BX50" s="1289" t="s">
        <v>552</v>
      </c>
      <c r="BY50" s="1289"/>
      <c r="BZ50" s="1289"/>
      <c r="CA50" s="1289"/>
      <c r="CB50" s="1289"/>
      <c r="CC50" s="1289"/>
      <c r="CD50" s="1289"/>
      <c r="CE50" s="1289"/>
      <c r="CF50" s="1289" t="s">
        <v>553</v>
      </c>
      <c r="CG50" s="1289"/>
      <c r="CH50" s="1289"/>
      <c r="CI50" s="1289"/>
      <c r="CJ50" s="1289"/>
      <c r="CK50" s="1289"/>
      <c r="CL50" s="1289"/>
      <c r="CM50" s="1289"/>
      <c r="CN50" s="1289" t="s">
        <v>554</v>
      </c>
      <c r="CO50" s="1289"/>
      <c r="CP50" s="1289"/>
      <c r="CQ50" s="1289"/>
      <c r="CR50" s="1289"/>
      <c r="CS50" s="1289"/>
      <c r="CT50" s="1289"/>
      <c r="CU50" s="1289"/>
      <c r="CV50" s="1289" t="s">
        <v>555</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610</v>
      </c>
      <c r="AO51" s="1292"/>
      <c r="AP51" s="1292"/>
      <c r="AQ51" s="1292"/>
      <c r="AR51" s="1292"/>
      <c r="AS51" s="1292"/>
      <c r="AT51" s="1292"/>
      <c r="AU51" s="1292"/>
      <c r="AV51" s="1292"/>
      <c r="AW51" s="1292"/>
      <c r="AX51" s="1292"/>
      <c r="AY51" s="1292"/>
      <c r="AZ51" s="1292"/>
      <c r="BA51" s="1292"/>
      <c r="BB51" s="1292" t="s">
        <v>618</v>
      </c>
      <c r="BC51" s="1292"/>
      <c r="BD51" s="1292"/>
      <c r="BE51" s="1292"/>
      <c r="BF51" s="1292"/>
      <c r="BG51" s="1292"/>
      <c r="BH51" s="1292"/>
      <c r="BI51" s="1292"/>
      <c r="BJ51" s="1292"/>
      <c r="BK51" s="1292"/>
      <c r="BL51" s="1292"/>
      <c r="BM51" s="1292"/>
      <c r="BN51" s="1292"/>
      <c r="BO51" s="1292"/>
      <c r="BP51" s="1290">
        <v>41.8</v>
      </c>
      <c r="BQ51" s="1290"/>
      <c r="BR51" s="1290"/>
      <c r="BS51" s="1290"/>
      <c r="BT51" s="1290"/>
      <c r="BU51" s="1290"/>
      <c r="BV51" s="1290"/>
      <c r="BW51" s="1290"/>
      <c r="BX51" s="1290">
        <v>35.200000000000003</v>
      </c>
      <c r="BY51" s="1290"/>
      <c r="BZ51" s="1290"/>
      <c r="CA51" s="1290"/>
      <c r="CB51" s="1290"/>
      <c r="CC51" s="1290"/>
      <c r="CD51" s="1290"/>
      <c r="CE51" s="1290"/>
      <c r="CF51" s="1290">
        <v>23.4</v>
      </c>
      <c r="CG51" s="1290"/>
      <c r="CH51" s="1290"/>
      <c r="CI51" s="1290"/>
      <c r="CJ51" s="1290"/>
      <c r="CK51" s="1290"/>
      <c r="CL51" s="1290"/>
      <c r="CM51" s="1290"/>
      <c r="CN51" s="1290">
        <v>45.1</v>
      </c>
      <c r="CO51" s="1290"/>
      <c r="CP51" s="1290"/>
      <c r="CQ51" s="1290"/>
      <c r="CR51" s="1290"/>
      <c r="CS51" s="1290"/>
      <c r="CT51" s="1290"/>
      <c r="CU51" s="1290"/>
      <c r="CV51" s="1290">
        <v>30.2</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611</v>
      </c>
      <c r="BC53" s="1292"/>
      <c r="BD53" s="1292"/>
      <c r="BE53" s="1292"/>
      <c r="BF53" s="1292"/>
      <c r="BG53" s="1292"/>
      <c r="BH53" s="1292"/>
      <c r="BI53" s="1292"/>
      <c r="BJ53" s="1292"/>
      <c r="BK53" s="1292"/>
      <c r="BL53" s="1292"/>
      <c r="BM53" s="1292"/>
      <c r="BN53" s="1292"/>
      <c r="BO53" s="1292"/>
      <c r="BP53" s="1290">
        <v>55.2</v>
      </c>
      <c r="BQ53" s="1290"/>
      <c r="BR53" s="1290"/>
      <c r="BS53" s="1290"/>
      <c r="BT53" s="1290"/>
      <c r="BU53" s="1290"/>
      <c r="BV53" s="1290"/>
      <c r="BW53" s="1290"/>
      <c r="BX53" s="1290">
        <v>56.7</v>
      </c>
      <c r="BY53" s="1290"/>
      <c r="BZ53" s="1290"/>
      <c r="CA53" s="1290"/>
      <c r="CB53" s="1290"/>
      <c r="CC53" s="1290"/>
      <c r="CD53" s="1290"/>
      <c r="CE53" s="1290"/>
      <c r="CF53" s="1290">
        <v>58.5</v>
      </c>
      <c r="CG53" s="1290"/>
      <c r="CH53" s="1290"/>
      <c r="CI53" s="1290"/>
      <c r="CJ53" s="1290"/>
      <c r="CK53" s="1290"/>
      <c r="CL53" s="1290"/>
      <c r="CM53" s="1290"/>
      <c r="CN53" s="1290">
        <v>60</v>
      </c>
      <c r="CO53" s="1290"/>
      <c r="CP53" s="1290"/>
      <c r="CQ53" s="1290"/>
      <c r="CR53" s="1290"/>
      <c r="CS53" s="1290"/>
      <c r="CT53" s="1290"/>
      <c r="CU53" s="1290"/>
      <c r="CV53" s="1290">
        <v>61.1</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612</v>
      </c>
      <c r="AO55" s="1289"/>
      <c r="AP55" s="1289"/>
      <c r="AQ55" s="1289"/>
      <c r="AR55" s="1289"/>
      <c r="AS55" s="1289"/>
      <c r="AT55" s="1289"/>
      <c r="AU55" s="1289"/>
      <c r="AV55" s="1289"/>
      <c r="AW55" s="1289"/>
      <c r="AX55" s="1289"/>
      <c r="AY55" s="1289"/>
      <c r="AZ55" s="1289"/>
      <c r="BA55" s="1289"/>
      <c r="BB55" s="1292" t="s">
        <v>615</v>
      </c>
      <c r="BC55" s="1292"/>
      <c r="BD55" s="1292"/>
      <c r="BE55" s="1292"/>
      <c r="BF55" s="1292"/>
      <c r="BG55" s="1292"/>
      <c r="BH55" s="1292"/>
      <c r="BI55" s="1292"/>
      <c r="BJ55" s="1292"/>
      <c r="BK55" s="1292"/>
      <c r="BL55" s="1292"/>
      <c r="BM55" s="1292"/>
      <c r="BN55" s="1292"/>
      <c r="BO55" s="1292"/>
      <c r="BP55" s="1290">
        <v>30</v>
      </c>
      <c r="BQ55" s="1290"/>
      <c r="BR55" s="1290"/>
      <c r="BS55" s="1290"/>
      <c r="BT55" s="1290"/>
      <c r="BU55" s="1290"/>
      <c r="BV55" s="1290"/>
      <c r="BW55" s="1290"/>
      <c r="BX55" s="1290">
        <v>23.1</v>
      </c>
      <c r="BY55" s="1290"/>
      <c r="BZ55" s="1290"/>
      <c r="CA55" s="1290"/>
      <c r="CB55" s="1290"/>
      <c r="CC55" s="1290"/>
      <c r="CD55" s="1290"/>
      <c r="CE55" s="1290"/>
      <c r="CF55" s="1290">
        <v>19</v>
      </c>
      <c r="CG55" s="1290"/>
      <c r="CH55" s="1290"/>
      <c r="CI55" s="1290"/>
      <c r="CJ55" s="1290"/>
      <c r="CK55" s="1290"/>
      <c r="CL55" s="1290"/>
      <c r="CM55" s="1290"/>
      <c r="CN55" s="1290">
        <v>18</v>
      </c>
      <c r="CO55" s="1290"/>
      <c r="CP55" s="1290"/>
      <c r="CQ55" s="1290"/>
      <c r="CR55" s="1290"/>
      <c r="CS55" s="1290"/>
      <c r="CT55" s="1290"/>
      <c r="CU55" s="1290"/>
      <c r="CV55" s="1290">
        <v>13.1</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619</v>
      </c>
      <c r="BC57" s="1292"/>
      <c r="BD57" s="1292"/>
      <c r="BE57" s="1292"/>
      <c r="BF57" s="1292"/>
      <c r="BG57" s="1292"/>
      <c r="BH57" s="1292"/>
      <c r="BI57" s="1292"/>
      <c r="BJ57" s="1292"/>
      <c r="BK57" s="1292"/>
      <c r="BL57" s="1292"/>
      <c r="BM57" s="1292"/>
      <c r="BN57" s="1292"/>
      <c r="BO57" s="1292"/>
      <c r="BP57" s="1290">
        <v>58.3</v>
      </c>
      <c r="BQ57" s="1290"/>
      <c r="BR57" s="1290"/>
      <c r="BS57" s="1290"/>
      <c r="BT57" s="1290"/>
      <c r="BU57" s="1290"/>
      <c r="BV57" s="1290"/>
      <c r="BW57" s="1290"/>
      <c r="BX57" s="1290">
        <v>60.4</v>
      </c>
      <c r="BY57" s="1290"/>
      <c r="BZ57" s="1290"/>
      <c r="CA57" s="1290"/>
      <c r="CB57" s="1290"/>
      <c r="CC57" s="1290"/>
      <c r="CD57" s="1290"/>
      <c r="CE57" s="1290"/>
      <c r="CF57" s="1290">
        <v>60.9</v>
      </c>
      <c r="CG57" s="1290"/>
      <c r="CH57" s="1290"/>
      <c r="CI57" s="1290"/>
      <c r="CJ57" s="1290"/>
      <c r="CK57" s="1290"/>
      <c r="CL57" s="1290"/>
      <c r="CM57" s="1290"/>
      <c r="CN57" s="1290">
        <v>61.9</v>
      </c>
      <c r="CO57" s="1290"/>
      <c r="CP57" s="1290"/>
      <c r="CQ57" s="1290"/>
      <c r="CR57" s="1290"/>
      <c r="CS57" s="1290"/>
      <c r="CT57" s="1290"/>
      <c r="CU57" s="1290"/>
      <c r="CV57" s="1290">
        <v>62.5</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613</v>
      </c>
    </row>
    <row r="64" spans="1:109" x14ac:dyDescent="0.15">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609</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551</v>
      </c>
      <c r="BQ72" s="1289"/>
      <c r="BR72" s="1289"/>
      <c r="BS72" s="1289"/>
      <c r="BT72" s="1289"/>
      <c r="BU72" s="1289"/>
      <c r="BV72" s="1289"/>
      <c r="BW72" s="1289"/>
      <c r="BX72" s="1289" t="s">
        <v>552</v>
      </c>
      <c r="BY72" s="1289"/>
      <c r="BZ72" s="1289"/>
      <c r="CA72" s="1289"/>
      <c r="CB72" s="1289"/>
      <c r="CC72" s="1289"/>
      <c r="CD72" s="1289"/>
      <c r="CE72" s="1289"/>
      <c r="CF72" s="1289" t="s">
        <v>553</v>
      </c>
      <c r="CG72" s="1289"/>
      <c r="CH72" s="1289"/>
      <c r="CI72" s="1289"/>
      <c r="CJ72" s="1289"/>
      <c r="CK72" s="1289"/>
      <c r="CL72" s="1289"/>
      <c r="CM72" s="1289"/>
      <c r="CN72" s="1289" t="s">
        <v>554</v>
      </c>
      <c r="CO72" s="1289"/>
      <c r="CP72" s="1289"/>
      <c r="CQ72" s="1289"/>
      <c r="CR72" s="1289"/>
      <c r="CS72" s="1289"/>
      <c r="CT72" s="1289"/>
      <c r="CU72" s="1289"/>
      <c r="CV72" s="1289" t="s">
        <v>555</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610</v>
      </c>
      <c r="AO73" s="1292"/>
      <c r="AP73" s="1292"/>
      <c r="AQ73" s="1292"/>
      <c r="AR73" s="1292"/>
      <c r="AS73" s="1292"/>
      <c r="AT73" s="1292"/>
      <c r="AU73" s="1292"/>
      <c r="AV73" s="1292"/>
      <c r="AW73" s="1292"/>
      <c r="AX73" s="1292"/>
      <c r="AY73" s="1292"/>
      <c r="AZ73" s="1292"/>
      <c r="BA73" s="1292"/>
      <c r="BB73" s="1292" t="s">
        <v>615</v>
      </c>
      <c r="BC73" s="1292"/>
      <c r="BD73" s="1292"/>
      <c r="BE73" s="1292"/>
      <c r="BF73" s="1292"/>
      <c r="BG73" s="1292"/>
      <c r="BH73" s="1292"/>
      <c r="BI73" s="1292"/>
      <c r="BJ73" s="1292"/>
      <c r="BK73" s="1292"/>
      <c r="BL73" s="1292"/>
      <c r="BM73" s="1292"/>
      <c r="BN73" s="1292"/>
      <c r="BO73" s="1292"/>
      <c r="BP73" s="1290">
        <v>41.8</v>
      </c>
      <c r="BQ73" s="1290"/>
      <c r="BR73" s="1290"/>
      <c r="BS73" s="1290"/>
      <c r="BT73" s="1290"/>
      <c r="BU73" s="1290"/>
      <c r="BV73" s="1290"/>
      <c r="BW73" s="1290"/>
      <c r="BX73" s="1290">
        <v>35.200000000000003</v>
      </c>
      <c r="BY73" s="1290"/>
      <c r="BZ73" s="1290"/>
      <c r="CA73" s="1290"/>
      <c r="CB73" s="1290"/>
      <c r="CC73" s="1290"/>
      <c r="CD73" s="1290"/>
      <c r="CE73" s="1290"/>
      <c r="CF73" s="1290">
        <v>23.4</v>
      </c>
      <c r="CG73" s="1290"/>
      <c r="CH73" s="1290"/>
      <c r="CI73" s="1290"/>
      <c r="CJ73" s="1290"/>
      <c r="CK73" s="1290"/>
      <c r="CL73" s="1290"/>
      <c r="CM73" s="1290"/>
      <c r="CN73" s="1290">
        <v>45.1</v>
      </c>
      <c r="CO73" s="1290"/>
      <c r="CP73" s="1290"/>
      <c r="CQ73" s="1290"/>
      <c r="CR73" s="1290"/>
      <c r="CS73" s="1290"/>
      <c r="CT73" s="1290"/>
      <c r="CU73" s="1290"/>
      <c r="CV73" s="1290">
        <v>30.2</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616</v>
      </c>
      <c r="BC75" s="1292"/>
      <c r="BD75" s="1292"/>
      <c r="BE75" s="1292"/>
      <c r="BF75" s="1292"/>
      <c r="BG75" s="1292"/>
      <c r="BH75" s="1292"/>
      <c r="BI75" s="1292"/>
      <c r="BJ75" s="1292"/>
      <c r="BK75" s="1292"/>
      <c r="BL75" s="1292"/>
      <c r="BM75" s="1292"/>
      <c r="BN75" s="1292"/>
      <c r="BO75" s="1292"/>
      <c r="BP75" s="1290">
        <v>5.5</v>
      </c>
      <c r="BQ75" s="1290"/>
      <c r="BR75" s="1290"/>
      <c r="BS75" s="1290"/>
      <c r="BT75" s="1290"/>
      <c r="BU75" s="1290"/>
      <c r="BV75" s="1290"/>
      <c r="BW75" s="1290"/>
      <c r="BX75" s="1290">
        <v>5.6</v>
      </c>
      <c r="BY75" s="1290"/>
      <c r="BZ75" s="1290"/>
      <c r="CA75" s="1290"/>
      <c r="CB75" s="1290"/>
      <c r="CC75" s="1290"/>
      <c r="CD75" s="1290"/>
      <c r="CE75" s="1290"/>
      <c r="CF75" s="1290">
        <v>5.4</v>
      </c>
      <c r="CG75" s="1290"/>
      <c r="CH75" s="1290"/>
      <c r="CI75" s="1290"/>
      <c r="CJ75" s="1290"/>
      <c r="CK75" s="1290"/>
      <c r="CL75" s="1290"/>
      <c r="CM75" s="1290"/>
      <c r="CN75" s="1290">
        <v>5.4</v>
      </c>
      <c r="CO75" s="1290"/>
      <c r="CP75" s="1290"/>
      <c r="CQ75" s="1290"/>
      <c r="CR75" s="1290"/>
      <c r="CS75" s="1290"/>
      <c r="CT75" s="1290"/>
      <c r="CU75" s="1290"/>
      <c r="CV75" s="1290">
        <v>5.6</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612</v>
      </c>
      <c r="AO77" s="1289"/>
      <c r="AP77" s="1289"/>
      <c r="AQ77" s="1289"/>
      <c r="AR77" s="1289"/>
      <c r="AS77" s="1289"/>
      <c r="AT77" s="1289"/>
      <c r="AU77" s="1289"/>
      <c r="AV77" s="1289"/>
      <c r="AW77" s="1289"/>
      <c r="AX77" s="1289"/>
      <c r="AY77" s="1289"/>
      <c r="AZ77" s="1289"/>
      <c r="BA77" s="1289"/>
      <c r="BB77" s="1292" t="s">
        <v>618</v>
      </c>
      <c r="BC77" s="1292"/>
      <c r="BD77" s="1292"/>
      <c r="BE77" s="1292"/>
      <c r="BF77" s="1292"/>
      <c r="BG77" s="1292"/>
      <c r="BH77" s="1292"/>
      <c r="BI77" s="1292"/>
      <c r="BJ77" s="1292"/>
      <c r="BK77" s="1292"/>
      <c r="BL77" s="1292"/>
      <c r="BM77" s="1292"/>
      <c r="BN77" s="1292"/>
      <c r="BO77" s="1292"/>
      <c r="BP77" s="1290">
        <v>30</v>
      </c>
      <c r="BQ77" s="1290"/>
      <c r="BR77" s="1290"/>
      <c r="BS77" s="1290"/>
      <c r="BT77" s="1290"/>
      <c r="BU77" s="1290"/>
      <c r="BV77" s="1290"/>
      <c r="BW77" s="1290"/>
      <c r="BX77" s="1290">
        <v>23.1</v>
      </c>
      <c r="BY77" s="1290"/>
      <c r="BZ77" s="1290"/>
      <c r="CA77" s="1290"/>
      <c r="CB77" s="1290"/>
      <c r="CC77" s="1290"/>
      <c r="CD77" s="1290"/>
      <c r="CE77" s="1290"/>
      <c r="CF77" s="1290">
        <v>19</v>
      </c>
      <c r="CG77" s="1290"/>
      <c r="CH77" s="1290"/>
      <c r="CI77" s="1290"/>
      <c r="CJ77" s="1290"/>
      <c r="CK77" s="1290"/>
      <c r="CL77" s="1290"/>
      <c r="CM77" s="1290"/>
      <c r="CN77" s="1290">
        <v>18</v>
      </c>
      <c r="CO77" s="1290"/>
      <c r="CP77" s="1290"/>
      <c r="CQ77" s="1290"/>
      <c r="CR77" s="1290"/>
      <c r="CS77" s="1290"/>
      <c r="CT77" s="1290"/>
      <c r="CU77" s="1290"/>
      <c r="CV77" s="1290">
        <v>13.1</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620</v>
      </c>
      <c r="BC79" s="1292"/>
      <c r="BD79" s="1292"/>
      <c r="BE79" s="1292"/>
      <c r="BF79" s="1292"/>
      <c r="BG79" s="1292"/>
      <c r="BH79" s="1292"/>
      <c r="BI79" s="1292"/>
      <c r="BJ79" s="1292"/>
      <c r="BK79" s="1292"/>
      <c r="BL79" s="1292"/>
      <c r="BM79" s="1292"/>
      <c r="BN79" s="1292"/>
      <c r="BO79" s="1292"/>
      <c r="BP79" s="1290">
        <v>5</v>
      </c>
      <c r="BQ79" s="1290"/>
      <c r="BR79" s="1290"/>
      <c r="BS79" s="1290"/>
      <c r="BT79" s="1290"/>
      <c r="BU79" s="1290"/>
      <c r="BV79" s="1290"/>
      <c r="BW79" s="1290"/>
      <c r="BX79" s="1290">
        <v>4.2</v>
      </c>
      <c r="BY79" s="1290"/>
      <c r="BZ79" s="1290"/>
      <c r="CA79" s="1290"/>
      <c r="CB79" s="1290"/>
      <c r="CC79" s="1290"/>
      <c r="CD79" s="1290"/>
      <c r="CE79" s="1290"/>
      <c r="CF79" s="1290">
        <v>3.6</v>
      </c>
      <c r="CG79" s="1290"/>
      <c r="CH79" s="1290"/>
      <c r="CI79" s="1290"/>
      <c r="CJ79" s="1290"/>
      <c r="CK79" s="1290"/>
      <c r="CL79" s="1290"/>
      <c r="CM79" s="1290"/>
      <c r="CN79" s="1290">
        <v>3.5</v>
      </c>
      <c r="CO79" s="1290"/>
      <c r="CP79" s="1290"/>
      <c r="CQ79" s="1290"/>
      <c r="CR79" s="1290"/>
      <c r="CS79" s="1290"/>
      <c r="CT79" s="1290"/>
      <c r="CU79" s="1290"/>
      <c r="CV79" s="1290">
        <v>3.6</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ocwVw9iJyx6lGChQd4OknfYPSN1D549i+IlnDLOjCAOB1o/WDhAeRxvGSRlm8UhP5AdkopwhgzvI6PQta+lUZw==" saltValue="pC3hrQQC9U2wF7+O0wUO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621</v>
      </c>
    </row>
  </sheetData>
  <sheetProtection algorithmName="SHA-512" hashValue="owiWd6zFJza2kCZuIy53hZr+jNx87kRe06jD9N61x9+swOCfHw83JtsnWEW1gyUztnGDNsr7k1X5hvhhrtQvmw==" saltValue="TL/WVIxIP7KovSZQQ5/w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F20" sqref="BF2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622</v>
      </c>
    </row>
  </sheetData>
  <sheetProtection algorithmName="SHA-512" hashValue="GI2UKoD1KXMctiuU7NJUDCT3+WwjOgN9n0gzBO+Ar9Me4AaPvuWFZM3pT1VLdIDaaSUPjM2hyGDaiL0P9SfecA==" saltValue="Kf9YX576692+5T6CPrZR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45597</v>
      </c>
      <c r="E3" s="153"/>
      <c r="F3" s="154">
        <v>45426</v>
      </c>
      <c r="G3" s="155"/>
      <c r="H3" s="156"/>
    </row>
    <row r="4" spans="1:8" x14ac:dyDescent="0.15">
      <c r="A4" s="157"/>
      <c r="B4" s="158"/>
      <c r="C4" s="159"/>
      <c r="D4" s="160">
        <v>25237</v>
      </c>
      <c r="E4" s="161"/>
      <c r="F4" s="162">
        <v>24508</v>
      </c>
      <c r="G4" s="163"/>
      <c r="H4" s="164"/>
    </row>
    <row r="5" spans="1:8" x14ac:dyDescent="0.15">
      <c r="A5" s="145" t="s">
        <v>543</v>
      </c>
      <c r="B5" s="150"/>
      <c r="C5" s="151"/>
      <c r="D5" s="152">
        <v>32809</v>
      </c>
      <c r="E5" s="153"/>
      <c r="F5" s="154">
        <v>45022</v>
      </c>
      <c r="G5" s="155"/>
      <c r="H5" s="156"/>
    </row>
    <row r="6" spans="1:8" x14ac:dyDescent="0.15">
      <c r="A6" s="157"/>
      <c r="B6" s="158"/>
      <c r="C6" s="159"/>
      <c r="D6" s="160">
        <v>21196</v>
      </c>
      <c r="E6" s="161"/>
      <c r="F6" s="162">
        <v>25247</v>
      </c>
      <c r="G6" s="163"/>
      <c r="H6" s="164"/>
    </row>
    <row r="7" spans="1:8" x14ac:dyDescent="0.15">
      <c r="A7" s="145" t="s">
        <v>544</v>
      </c>
      <c r="B7" s="150"/>
      <c r="C7" s="151"/>
      <c r="D7" s="152">
        <v>31846</v>
      </c>
      <c r="E7" s="153"/>
      <c r="F7" s="154">
        <v>46035</v>
      </c>
      <c r="G7" s="155"/>
      <c r="H7" s="156"/>
    </row>
    <row r="8" spans="1:8" x14ac:dyDescent="0.15">
      <c r="A8" s="157"/>
      <c r="B8" s="158"/>
      <c r="C8" s="159"/>
      <c r="D8" s="160">
        <v>21513</v>
      </c>
      <c r="E8" s="161"/>
      <c r="F8" s="162">
        <v>25158</v>
      </c>
      <c r="G8" s="163"/>
      <c r="H8" s="164"/>
    </row>
    <row r="9" spans="1:8" x14ac:dyDescent="0.15">
      <c r="A9" s="145" t="s">
        <v>545</v>
      </c>
      <c r="B9" s="150"/>
      <c r="C9" s="151"/>
      <c r="D9" s="152">
        <v>46079</v>
      </c>
      <c r="E9" s="153"/>
      <c r="F9" s="154">
        <v>43261</v>
      </c>
      <c r="G9" s="155"/>
      <c r="H9" s="156"/>
    </row>
    <row r="10" spans="1:8" x14ac:dyDescent="0.15">
      <c r="A10" s="157"/>
      <c r="B10" s="158"/>
      <c r="C10" s="159"/>
      <c r="D10" s="160">
        <v>26662</v>
      </c>
      <c r="E10" s="161"/>
      <c r="F10" s="162">
        <v>24721</v>
      </c>
      <c r="G10" s="163"/>
      <c r="H10" s="164"/>
    </row>
    <row r="11" spans="1:8" x14ac:dyDescent="0.15">
      <c r="A11" s="145" t="s">
        <v>546</v>
      </c>
      <c r="B11" s="150"/>
      <c r="C11" s="151"/>
      <c r="D11" s="152">
        <v>37529</v>
      </c>
      <c r="E11" s="153"/>
      <c r="F11" s="154">
        <v>40626</v>
      </c>
      <c r="G11" s="155"/>
      <c r="H11" s="156"/>
    </row>
    <row r="12" spans="1:8" x14ac:dyDescent="0.15">
      <c r="A12" s="157"/>
      <c r="B12" s="158"/>
      <c r="C12" s="165"/>
      <c r="D12" s="160">
        <v>20947</v>
      </c>
      <c r="E12" s="161"/>
      <c r="F12" s="162">
        <v>24279</v>
      </c>
      <c r="G12" s="163"/>
      <c r="H12" s="164"/>
    </row>
    <row r="13" spans="1:8" x14ac:dyDescent="0.15">
      <c r="A13" s="145"/>
      <c r="B13" s="150"/>
      <c r="C13" s="166"/>
      <c r="D13" s="167">
        <v>38772</v>
      </c>
      <c r="E13" s="168"/>
      <c r="F13" s="169">
        <v>44074</v>
      </c>
      <c r="G13" s="170"/>
      <c r="H13" s="156"/>
    </row>
    <row r="14" spans="1:8" x14ac:dyDescent="0.15">
      <c r="A14" s="157"/>
      <c r="B14" s="158"/>
      <c r="C14" s="159"/>
      <c r="D14" s="160">
        <v>23111</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4.8499999999999996</v>
      </c>
      <c r="C19" s="171">
        <f>ROUND(VALUE(SUBSTITUTE(実質収支比率等に係る経年分析!G$48,"▲","-")),2)</f>
        <v>4.1900000000000004</v>
      </c>
      <c r="D19" s="171">
        <f>ROUND(VALUE(SUBSTITUTE(実質収支比率等に係る経年分析!H$48,"▲","-")),2)</f>
        <v>4.2699999999999996</v>
      </c>
      <c r="E19" s="171">
        <f>ROUND(VALUE(SUBSTITUTE(実質収支比率等に係る経年分析!I$48,"▲","-")),2)</f>
        <v>4.88</v>
      </c>
      <c r="F19" s="171">
        <f>ROUND(VALUE(SUBSTITUTE(実質収支比率等に係る経年分析!J$48,"▲","-")),2)</f>
        <v>6.26</v>
      </c>
    </row>
    <row r="20" spans="1:11" x14ac:dyDescent="0.15">
      <c r="A20" s="171" t="s">
        <v>55</v>
      </c>
      <c r="B20" s="171">
        <f>ROUND(VALUE(SUBSTITUTE(実質収支比率等に係る経年分析!F$47,"▲","-")),2)</f>
        <v>18.989999999999998</v>
      </c>
      <c r="C20" s="171">
        <f>ROUND(VALUE(SUBSTITUTE(実質収支比率等に係る経年分析!G$47,"▲","-")),2)</f>
        <v>25.98</v>
      </c>
      <c r="D20" s="171">
        <f>ROUND(VALUE(SUBSTITUTE(実質収支比率等に係る経年分析!H$47,"▲","-")),2)</f>
        <v>21.81</v>
      </c>
      <c r="E20" s="171">
        <f>ROUND(VALUE(SUBSTITUTE(実質収支比率等に係る経年分析!I$47,"▲","-")),2)</f>
        <v>21.36</v>
      </c>
      <c r="F20" s="171">
        <f>ROUND(VALUE(SUBSTITUTE(実質収支比率等に係る経年分析!J$47,"▲","-")),2)</f>
        <v>24.59</v>
      </c>
    </row>
    <row r="21" spans="1:11" x14ac:dyDescent="0.15">
      <c r="A21" s="171" t="s">
        <v>56</v>
      </c>
      <c r="B21" s="171">
        <f>IF(ISNUMBER(VALUE(SUBSTITUTE(実質収支比率等に係る経年分析!F$49,"▲","-"))),ROUND(VALUE(SUBSTITUTE(実質収支比率等に係る経年分析!F$49,"▲","-")),2),NA())</f>
        <v>-6.23</v>
      </c>
      <c r="C21" s="171">
        <f>IF(ISNUMBER(VALUE(SUBSTITUTE(実質収支比率等に係る経年分析!G$49,"▲","-"))),ROUND(VALUE(SUBSTITUTE(実質収支比率等に係る経年分析!G$49,"▲","-")),2),NA())</f>
        <v>-1.6</v>
      </c>
      <c r="D21" s="171">
        <f>IF(ISNUMBER(VALUE(SUBSTITUTE(実質収支比率等に係る経年分析!H$49,"▲","-"))),ROUND(VALUE(SUBSTITUTE(実質収支比率等に係る経年分析!H$49,"▲","-")),2),NA())</f>
        <v>-7.62</v>
      </c>
      <c r="E21" s="171">
        <f>IF(ISNUMBER(VALUE(SUBSTITUTE(実質収支比率等に係る経年分析!I$49,"▲","-"))),ROUND(VALUE(SUBSTITUTE(実質収支比率等に係る経年分析!I$49,"▲","-")),2),NA())</f>
        <v>-4.2300000000000004</v>
      </c>
      <c r="F21" s="171">
        <f>IF(ISNUMBER(VALUE(SUBSTITUTE(実質収支比率等に係る経年分析!J$49,"▲","-"))),ROUND(VALUE(SUBSTITUTE(実質収支比率等に係る経年分析!J$49,"▲","-")),2),NA())</f>
        <v>1.63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住宅新築資金等貸付特別会計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太陽光発電事業特別会計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八王子山墓園特別会計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x14ac:dyDescent="0.15">
      <c r="A34" s="172" t="str">
        <f>IF(連結実質赤字比率に係る赤字・黒字の構成分析!C$36="",NA(),連結実質赤字比率に係る赤字・黒字の構成分析!C$36)</f>
        <v>下水道事業等会計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7066</v>
      </c>
      <c r="E42" s="173"/>
      <c r="F42" s="173"/>
      <c r="G42" s="173">
        <f>'実質公債費比率（分子）の構造'!L$52</f>
        <v>6999</v>
      </c>
      <c r="H42" s="173"/>
      <c r="I42" s="173"/>
      <c r="J42" s="173">
        <f>'実質公債費比率（分子）の構造'!M$52</f>
        <v>6716</v>
      </c>
      <c r="K42" s="173"/>
      <c r="L42" s="173"/>
      <c r="M42" s="173">
        <f>'実質公債費比率（分子）の構造'!N$52</f>
        <v>6785</v>
      </c>
      <c r="N42" s="173"/>
      <c r="O42" s="173"/>
      <c r="P42" s="173">
        <f>'実質公債費比率（分子）の構造'!O$52</f>
        <v>6686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47</v>
      </c>
      <c r="C44" s="173"/>
      <c r="D44" s="173"/>
      <c r="E44" s="173">
        <f>'実質公債費比率（分子）の構造'!L$50</f>
        <v>38</v>
      </c>
      <c r="F44" s="173"/>
      <c r="G44" s="173"/>
      <c r="H44" s="173">
        <f>'実質公債費比率（分子）の構造'!M$50</f>
        <v>32</v>
      </c>
      <c r="I44" s="173"/>
      <c r="J44" s="173"/>
      <c r="K44" s="173">
        <f>'実質公債費比率（分子）の構造'!N$50</f>
        <v>28</v>
      </c>
      <c r="L44" s="173"/>
      <c r="M44" s="173"/>
      <c r="N44" s="173">
        <f>'実質公債費比率（分子）の構造'!O$50</f>
        <v>25</v>
      </c>
      <c r="O44" s="173"/>
      <c r="P44" s="173"/>
    </row>
    <row r="45" spans="1:16" x14ac:dyDescent="0.15">
      <c r="A45" s="173" t="s">
        <v>66</v>
      </c>
      <c r="B45" s="173">
        <f>'実質公債費比率（分子）の構造'!K$49</f>
        <v>114</v>
      </c>
      <c r="C45" s="173"/>
      <c r="D45" s="173"/>
      <c r="E45" s="173">
        <f>'実質公債費比率（分子）の構造'!L$49</f>
        <v>114</v>
      </c>
      <c r="F45" s="173"/>
      <c r="G45" s="173"/>
      <c r="H45" s="173">
        <f>'実質公債費比率（分子）の構造'!M$49</f>
        <v>1</v>
      </c>
      <c r="I45" s="173"/>
      <c r="J45" s="173"/>
      <c r="K45" s="173">
        <f>'実質公債費比率（分子）の構造'!N$49</f>
        <v>1</v>
      </c>
      <c r="L45" s="173"/>
      <c r="M45" s="173"/>
      <c r="N45" s="173">
        <f>'実質公債費比率（分子）の構造'!O$49</f>
        <v>428</v>
      </c>
      <c r="O45" s="173"/>
      <c r="P45" s="173"/>
    </row>
    <row r="46" spans="1:16" x14ac:dyDescent="0.15">
      <c r="A46" s="173" t="s">
        <v>67</v>
      </c>
      <c r="B46" s="173">
        <f>'実質公債費比率（分子）の構造'!K$48</f>
        <v>1708</v>
      </c>
      <c r="C46" s="173"/>
      <c r="D46" s="173"/>
      <c r="E46" s="173">
        <f>'実質公債費比率（分子）の構造'!L$48</f>
        <v>1661</v>
      </c>
      <c r="F46" s="173"/>
      <c r="G46" s="173"/>
      <c r="H46" s="173">
        <f>'実質公債費比率（分子）の構造'!M$48</f>
        <v>1444</v>
      </c>
      <c r="I46" s="173"/>
      <c r="J46" s="173"/>
      <c r="K46" s="173">
        <f>'実質公債費比率（分子）の構造'!N$48</f>
        <v>1351</v>
      </c>
      <c r="L46" s="173"/>
      <c r="M46" s="173"/>
      <c r="N46" s="173">
        <f>'実質公債費比率（分子）の構造'!O$48</f>
        <v>1375</v>
      </c>
      <c r="O46" s="173"/>
      <c r="P46" s="173"/>
    </row>
    <row r="47" spans="1:16" x14ac:dyDescent="0.15">
      <c r="A47" s="173" t="s">
        <v>68</v>
      </c>
      <c r="B47" s="173">
        <f>'実質公債費比率（分子）の構造'!K$47</f>
        <v>83</v>
      </c>
      <c r="C47" s="173"/>
      <c r="D47" s="173"/>
      <c r="E47" s="173">
        <f>'実質公債費比率（分子）の構造'!L$47</f>
        <v>67</v>
      </c>
      <c r="F47" s="173"/>
      <c r="G47" s="173"/>
      <c r="H47" s="173">
        <f>'実質公債費比率（分子）の構造'!M$47</f>
        <v>50</v>
      </c>
      <c r="I47" s="173"/>
      <c r="J47" s="173"/>
      <c r="K47" s="173">
        <f>'実質公債費比率（分子）の構造'!N$47</f>
        <v>33</v>
      </c>
      <c r="L47" s="173"/>
      <c r="M47" s="173"/>
      <c r="N47" s="173">
        <f>'実質公債費比率（分子）の構造'!O$47</f>
        <v>17</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7461</v>
      </c>
      <c r="C49" s="173"/>
      <c r="D49" s="173"/>
      <c r="E49" s="173">
        <f>'実質公債費比率（分子）の構造'!L$45</f>
        <v>7410</v>
      </c>
      <c r="F49" s="173"/>
      <c r="G49" s="173"/>
      <c r="H49" s="173">
        <f>'実質公債費比率（分子）の構造'!M$45</f>
        <v>7360</v>
      </c>
      <c r="I49" s="173"/>
      <c r="J49" s="173"/>
      <c r="K49" s="173">
        <f>'実質公債費比率（分子）の構造'!N$45</f>
        <v>7425</v>
      </c>
      <c r="L49" s="173"/>
      <c r="M49" s="173"/>
      <c r="N49" s="173">
        <f>'実質公債費比率（分子）の構造'!O$45</f>
        <v>7404</v>
      </c>
      <c r="O49" s="173"/>
      <c r="P49" s="173"/>
    </row>
    <row r="50" spans="1:16" x14ac:dyDescent="0.15">
      <c r="A50" s="173" t="s">
        <v>71</v>
      </c>
      <c r="B50" s="173" t="e">
        <f>NA()</f>
        <v>#N/A</v>
      </c>
      <c r="C50" s="173">
        <f>IF(ISNUMBER('実質公債費比率（分子）の構造'!K$53),'実質公債費比率（分子）の構造'!K$53,NA())</f>
        <v>2347</v>
      </c>
      <c r="D50" s="173" t="e">
        <f>NA()</f>
        <v>#N/A</v>
      </c>
      <c r="E50" s="173" t="e">
        <f>NA()</f>
        <v>#N/A</v>
      </c>
      <c r="F50" s="173">
        <f>IF(ISNUMBER('実質公債費比率（分子）の構造'!L$53),'実質公債費比率（分子）の構造'!L$53,NA())</f>
        <v>2291</v>
      </c>
      <c r="G50" s="173" t="e">
        <f>NA()</f>
        <v>#N/A</v>
      </c>
      <c r="H50" s="173" t="e">
        <f>NA()</f>
        <v>#N/A</v>
      </c>
      <c r="I50" s="173">
        <f>IF(ISNUMBER('実質公債費比率（分子）の構造'!M$53),'実質公債費比率（分子）の構造'!M$53,NA())</f>
        <v>2171</v>
      </c>
      <c r="J50" s="173" t="e">
        <f>NA()</f>
        <v>#N/A</v>
      </c>
      <c r="K50" s="173" t="e">
        <f>NA()</f>
        <v>#N/A</v>
      </c>
      <c r="L50" s="173">
        <f>IF(ISNUMBER('実質公債費比率（分子）の構造'!N$53),'実質公債費比率（分子）の構造'!N$53,NA())</f>
        <v>2053</v>
      </c>
      <c r="M50" s="173" t="e">
        <f>NA()</f>
        <v>#N/A</v>
      </c>
      <c r="N50" s="173" t="e">
        <f>NA()</f>
        <v>#N/A</v>
      </c>
      <c r="O50" s="173">
        <f>IF(ISNUMBER('実質公債費比率（分子）の構造'!O$53),'実質公債費比率（分子）の構造'!O$53,NA())</f>
        <v>2563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62148</v>
      </c>
      <c r="E56" s="172"/>
      <c r="F56" s="172"/>
      <c r="G56" s="172">
        <f>'将来負担比率（分子）の構造'!J$52</f>
        <v>59821</v>
      </c>
      <c r="H56" s="172"/>
      <c r="I56" s="172"/>
      <c r="J56" s="172">
        <f>'将来負担比率（分子）の構造'!K$52</f>
        <v>60653</v>
      </c>
      <c r="K56" s="172"/>
      <c r="L56" s="172"/>
      <c r="M56" s="172">
        <f>'将来負担比率（分子）の構造'!L$52</f>
        <v>61067</v>
      </c>
      <c r="N56" s="172"/>
      <c r="O56" s="172"/>
      <c r="P56" s="172">
        <f>'将来負担比率（分子）の構造'!M$52</f>
        <v>59880</v>
      </c>
    </row>
    <row r="57" spans="1:16" x14ac:dyDescent="0.15">
      <c r="A57" s="172" t="s">
        <v>42</v>
      </c>
      <c r="B57" s="172"/>
      <c r="C57" s="172"/>
      <c r="D57" s="172">
        <f>'将来負担比率（分子）の構造'!I$51</f>
        <v>10058</v>
      </c>
      <c r="E57" s="172"/>
      <c r="F57" s="172"/>
      <c r="G57" s="172">
        <f>'将来負担比率（分子）の構造'!J$51</f>
        <v>9962</v>
      </c>
      <c r="H57" s="172"/>
      <c r="I57" s="172"/>
      <c r="J57" s="172">
        <f>'将来負担比率（分子）の構造'!K$51</f>
        <v>10426</v>
      </c>
      <c r="K57" s="172"/>
      <c r="L57" s="172"/>
      <c r="M57" s="172">
        <f>'将来負担比率（分子）の構造'!L$51</f>
        <v>10604</v>
      </c>
      <c r="N57" s="172"/>
      <c r="O57" s="172"/>
      <c r="P57" s="172">
        <f>'将来負担比率（分子）の構造'!M$51</f>
        <v>11214</v>
      </c>
    </row>
    <row r="58" spans="1:16" x14ac:dyDescent="0.15">
      <c r="A58" s="172" t="s">
        <v>41</v>
      </c>
      <c r="B58" s="172"/>
      <c r="C58" s="172"/>
      <c r="D58" s="172">
        <f>'将来負担比率（分子）の構造'!I$50</f>
        <v>12798</v>
      </c>
      <c r="E58" s="172"/>
      <c r="F58" s="172"/>
      <c r="G58" s="172">
        <f>'将来負担比率（分子）の構造'!J$50</f>
        <v>14608</v>
      </c>
      <c r="H58" s="172"/>
      <c r="I58" s="172"/>
      <c r="J58" s="172">
        <f>'将来負担比率（分子）の構造'!K$50</f>
        <v>12507</v>
      </c>
      <c r="K58" s="172"/>
      <c r="L58" s="172"/>
      <c r="M58" s="172">
        <f>'将来負担比率（分子）の構造'!L$50</f>
        <v>11479</v>
      </c>
      <c r="N58" s="172"/>
      <c r="O58" s="172"/>
      <c r="P58" s="172">
        <f>'将来負担比率（分子）の構造'!M$50</f>
        <v>15027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90</v>
      </c>
      <c r="C61" s="172"/>
      <c r="D61" s="172"/>
      <c r="E61" s="172">
        <f>'将来負担比率（分子）の構造'!J$46</f>
        <v>96</v>
      </c>
      <c r="F61" s="172"/>
      <c r="G61" s="172"/>
      <c r="H61" s="172">
        <f>'将来負担比率（分子）の構造'!K$46</f>
        <v>38</v>
      </c>
      <c r="I61" s="172"/>
      <c r="J61" s="172"/>
      <c r="K61" s="172">
        <f>'将来負担比率（分子）の構造'!L$46</f>
        <v>37</v>
      </c>
      <c r="L61" s="172"/>
      <c r="M61" s="172"/>
      <c r="N61" s="172">
        <f>'将来負担比率（分子）の構造'!M$46</f>
        <v>29</v>
      </c>
      <c r="O61" s="172"/>
      <c r="P61" s="172"/>
    </row>
    <row r="62" spans="1:16" x14ac:dyDescent="0.15">
      <c r="A62" s="172" t="s">
        <v>35</v>
      </c>
      <c r="B62" s="172">
        <f>'将来負担比率（分子）の構造'!I$45</f>
        <v>11599</v>
      </c>
      <c r="C62" s="172"/>
      <c r="D62" s="172"/>
      <c r="E62" s="172">
        <f>'将来負担比率（分子）の構造'!J$45</f>
        <v>11488</v>
      </c>
      <c r="F62" s="172"/>
      <c r="G62" s="172"/>
      <c r="H62" s="172">
        <f>'将来負担比率（分子）の構造'!K$45</f>
        <v>11518</v>
      </c>
      <c r="I62" s="172"/>
      <c r="J62" s="172"/>
      <c r="K62" s="172">
        <f>'将来負担比率（分子）の構造'!L$45</f>
        <v>11537</v>
      </c>
      <c r="L62" s="172"/>
      <c r="M62" s="172"/>
      <c r="N62" s="172">
        <f>'将来負担比率（分子）の構造'!M$45</f>
        <v>11444</v>
      </c>
      <c r="O62" s="172"/>
      <c r="P62" s="172"/>
    </row>
    <row r="63" spans="1:16" x14ac:dyDescent="0.15">
      <c r="A63" s="172" t="s">
        <v>34</v>
      </c>
      <c r="B63" s="172">
        <f>'将来負担比率（分子）の構造'!I$44</f>
        <v>113</v>
      </c>
      <c r="C63" s="172"/>
      <c r="D63" s="172"/>
      <c r="E63" s="172">
        <f>'将来負担比率（分子）の構造'!J$44</f>
        <v>629</v>
      </c>
      <c r="F63" s="172"/>
      <c r="G63" s="172"/>
      <c r="H63" s="172">
        <f>'将来負担比率（分子）の構造'!K$44</f>
        <v>1763</v>
      </c>
      <c r="I63" s="172"/>
      <c r="J63" s="172"/>
      <c r="K63" s="172">
        <f>'将来負担比率（分子）の構造'!L$44</f>
        <v>10063</v>
      </c>
      <c r="L63" s="172"/>
      <c r="M63" s="172"/>
      <c r="N63" s="172">
        <f>'将来負担比率（分子）の構造'!M$44</f>
        <v>9617</v>
      </c>
      <c r="O63" s="172"/>
      <c r="P63" s="172"/>
    </row>
    <row r="64" spans="1:16" x14ac:dyDescent="0.15">
      <c r="A64" s="172" t="s">
        <v>33</v>
      </c>
      <c r="B64" s="172">
        <f>'将来負担比率（分子）の構造'!I$43</f>
        <v>22394</v>
      </c>
      <c r="C64" s="172"/>
      <c r="D64" s="172"/>
      <c r="E64" s="172">
        <f>'将来負担比率（分子）の構造'!J$43</f>
        <v>20451</v>
      </c>
      <c r="F64" s="172"/>
      <c r="G64" s="172"/>
      <c r="H64" s="172">
        <f>'将来負担比率（分子）の構造'!K$43</f>
        <v>18381</v>
      </c>
      <c r="I64" s="172"/>
      <c r="J64" s="172"/>
      <c r="K64" s="172">
        <f>'将来負担比率（分子）の構造'!L$43</f>
        <v>18140</v>
      </c>
      <c r="L64" s="172"/>
      <c r="M64" s="172"/>
      <c r="N64" s="172">
        <f>'将来負担比率（分子）の構造'!M$43</f>
        <v>18262</v>
      </c>
      <c r="O64" s="172"/>
      <c r="P64" s="172"/>
    </row>
    <row r="65" spans="1:16" x14ac:dyDescent="0.15">
      <c r="A65" s="172" t="s">
        <v>32</v>
      </c>
      <c r="B65" s="172">
        <f>'将来負担比率（分子）の構造'!I$42</f>
        <v>531</v>
      </c>
      <c r="C65" s="172"/>
      <c r="D65" s="172"/>
      <c r="E65" s="172">
        <f>'将来負担比率（分子）の構造'!J$42</f>
        <v>489</v>
      </c>
      <c r="F65" s="172"/>
      <c r="G65" s="172"/>
      <c r="H65" s="172">
        <f>'将来負担比率（分子）の構造'!K$42</f>
        <v>458</v>
      </c>
      <c r="I65" s="172"/>
      <c r="J65" s="172"/>
      <c r="K65" s="172">
        <f>'将来負担比率（分子）の構造'!L$42</f>
        <v>431</v>
      </c>
      <c r="L65" s="172"/>
      <c r="M65" s="172"/>
      <c r="N65" s="172">
        <f>'将来負担比率（分子）の構造'!M$42</f>
        <v>407</v>
      </c>
      <c r="O65" s="172"/>
      <c r="P65" s="172"/>
    </row>
    <row r="66" spans="1:16" x14ac:dyDescent="0.15">
      <c r="A66" s="172" t="s">
        <v>31</v>
      </c>
      <c r="B66" s="172">
        <f>'将来負担比率（分子）の構造'!I$41</f>
        <v>69041</v>
      </c>
      <c r="C66" s="172"/>
      <c r="D66" s="172"/>
      <c r="E66" s="172">
        <f>'将来負担比率（分子）の構造'!J$41</f>
        <v>65140</v>
      </c>
      <c r="F66" s="172"/>
      <c r="G66" s="172"/>
      <c r="H66" s="172">
        <f>'将来負担比率（分子）の構造'!K$41</f>
        <v>60833</v>
      </c>
      <c r="I66" s="172"/>
      <c r="J66" s="172"/>
      <c r="K66" s="172">
        <f>'将来負担比率（分子）の構造'!L$41</f>
        <v>60688</v>
      </c>
      <c r="L66" s="172"/>
      <c r="M66" s="172"/>
      <c r="N66" s="172">
        <f>'将来負担比率（分子）の構造'!M$41</f>
        <v>58968</v>
      </c>
      <c r="O66" s="172"/>
      <c r="P66" s="172"/>
    </row>
    <row r="67" spans="1:16" x14ac:dyDescent="0.15">
      <c r="A67" s="172" t="s">
        <v>75</v>
      </c>
      <c r="B67" s="172" t="e">
        <f>NA()</f>
        <v>#N/A</v>
      </c>
      <c r="C67" s="172">
        <f>IF(ISNUMBER('将来負担比率（分子）の構造'!I$53), IF('将来負担比率（分子）の構造'!I$53 &lt; 0, 0, '将来負担比率（分子）の構造'!I$53), NA())</f>
        <v>18766</v>
      </c>
      <c r="D67" s="172" t="e">
        <f>NA()</f>
        <v>#N/A</v>
      </c>
      <c r="E67" s="172" t="e">
        <f>NA()</f>
        <v>#N/A</v>
      </c>
      <c r="F67" s="172">
        <f>IF(ISNUMBER('将来負担比率（分子）の構造'!J$53), IF('将来負担比率（分子）の構造'!J$53 &lt; 0, 0, '将来負担比率（分子）の構造'!J$53), NA())</f>
        <v>13902</v>
      </c>
      <c r="G67" s="172" t="e">
        <f>NA()</f>
        <v>#N/A</v>
      </c>
      <c r="H67" s="172" t="e">
        <f>NA()</f>
        <v>#N/A</v>
      </c>
      <c r="I67" s="172">
        <f>IF(ISNUMBER('将来負担比率（分子）の構造'!K$53), IF('将来負担比率（分子）の構造'!K$53 &lt; 0, 0, '将来負担比率（分子）の構造'!K$53), NA())</f>
        <v>9406</v>
      </c>
      <c r="J67" s="172" t="e">
        <f>NA()</f>
        <v>#N/A</v>
      </c>
      <c r="K67" s="172" t="e">
        <f>NA()</f>
        <v>#N/A</v>
      </c>
      <c r="L67" s="172">
        <f>IF(ISNUMBER('将来負担比率（分子）の構造'!L$53), IF('将来負担比率（分子）の構造'!L$53 &lt; 0, 0, '将来負担比率（分子）の構造'!L$53), NA())</f>
        <v>17744</v>
      </c>
      <c r="M67" s="172" t="e">
        <f>NA()</f>
        <v>#N/A</v>
      </c>
      <c r="N67" s="172" t="e">
        <f>NA()</f>
        <v>#N/A</v>
      </c>
      <c r="O67" s="172">
        <f>IF(ISNUMBER('将来負担比率（分子）の構造'!M$53), IF('将来負担比率（分子）の構造'!M$53 &lt; 0, 0, '将来負担比率（分子）の構造'!M$53), NA())</f>
        <v>12606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9947</v>
      </c>
      <c r="C72" s="176">
        <f>基金残高に係る経年分析!G55</f>
        <v>9600</v>
      </c>
      <c r="D72" s="176">
        <f>基金残高に係る経年分析!H55</f>
        <v>11600</v>
      </c>
    </row>
    <row r="73" spans="1:16" x14ac:dyDescent="0.15">
      <c r="A73" s="175" t="s">
        <v>78</v>
      </c>
      <c r="B73" s="176">
        <f>基金残高に係る経年分析!F56</f>
        <v>1183</v>
      </c>
      <c r="C73" s="176">
        <f>基金残高に係る経年分析!G56</f>
        <v>783</v>
      </c>
      <c r="D73" s="176">
        <f>基金残高に係る経年分析!H56</f>
        <v>1674</v>
      </c>
    </row>
    <row r="74" spans="1:16" x14ac:dyDescent="0.15">
      <c r="A74" s="175" t="s">
        <v>79</v>
      </c>
      <c r="B74" s="176">
        <f>基金残高に係る経年分析!F57</f>
        <v>314</v>
      </c>
      <c r="C74" s="176">
        <f>基金残高に係る経年分析!G57</f>
        <v>511</v>
      </c>
      <c r="D74" s="176">
        <f>基金残高に係る経年分析!H57</f>
        <v>776</v>
      </c>
    </row>
  </sheetData>
  <sheetProtection algorithmName="SHA-512" hashValue="jWZhSC7kH99pOcBs06W91xXu5+Cnee83gg9+PrHY9GkyZviSiz6TVvwFOXEaRHAnnLUGRYKNOKcPHQN24Z2v4Q==" saltValue="qWot2mKicm7GrelKLxTvz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225</v>
      </c>
      <c r="C5" s="652"/>
      <c r="D5" s="652"/>
      <c r="E5" s="652"/>
      <c r="F5" s="652"/>
      <c r="G5" s="652"/>
      <c r="H5" s="652"/>
      <c r="I5" s="652"/>
      <c r="J5" s="652"/>
      <c r="K5" s="652"/>
      <c r="L5" s="652"/>
      <c r="M5" s="652"/>
      <c r="N5" s="652"/>
      <c r="O5" s="652"/>
      <c r="P5" s="652"/>
      <c r="Q5" s="653"/>
      <c r="R5" s="654">
        <v>37265223</v>
      </c>
      <c r="S5" s="655"/>
      <c r="T5" s="655"/>
      <c r="U5" s="655"/>
      <c r="V5" s="655"/>
      <c r="W5" s="655"/>
      <c r="X5" s="655"/>
      <c r="Y5" s="656"/>
      <c r="Z5" s="657">
        <v>40.4</v>
      </c>
      <c r="AA5" s="657"/>
      <c r="AB5" s="657"/>
      <c r="AC5" s="657"/>
      <c r="AD5" s="658">
        <v>35795601</v>
      </c>
      <c r="AE5" s="658"/>
      <c r="AF5" s="658"/>
      <c r="AG5" s="658"/>
      <c r="AH5" s="658"/>
      <c r="AI5" s="658"/>
      <c r="AJ5" s="658"/>
      <c r="AK5" s="658"/>
      <c r="AL5" s="659">
        <v>76.599999999999994</v>
      </c>
      <c r="AM5" s="660"/>
      <c r="AN5" s="660"/>
      <c r="AO5" s="661"/>
      <c r="AP5" s="651" t="s">
        <v>226</v>
      </c>
      <c r="AQ5" s="652"/>
      <c r="AR5" s="652"/>
      <c r="AS5" s="652"/>
      <c r="AT5" s="652"/>
      <c r="AU5" s="652"/>
      <c r="AV5" s="652"/>
      <c r="AW5" s="652"/>
      <c r="AX5" s="652"/>
      <c r="AY5" s="652"/>
      <c r="AZ5" s="652"/>
      <c r="BA5" s="652"/>
      <c r="BB5" s="652"/>
      <c r="BC5" s="652"/>
      <c r="BD5" s="652"/>
      <c r="BE5" s="652"/>
      <c r="BF5" s="653"/>
      <c r="BG5" s="665">
        <v>35794195</v>
      </c>
      <c r="BH5" s="666"/>
      <c r="BI5" s="666"/>
      <c r="BJ5" s="666"/>
      <c r="BK5" s="666"/>
      <c r="BL5" s="666"/>
      <c r="BM5" s="666"/>
      <c r="BN5" s="667"/>
      <c r="BO5" s="668">
        <v>96.1</v>
      </c>
      <c r="BP5" s="668"/>
      <c r="BQ5" s="668"/>
      <c r="BR5" s="668"/>
      <c r="BS5" s="669">
        <v>744808</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15">
      <c r="B6" s="662" t="s">
        <v>230</v>
      </c>
      <c r="C6" s="663"/>
      <c r="D6" s="663"/>
      <c r="E6" s="663"/>
      <c r="F6" s="663"/>
      <c r="G6" s="663"/>
      <c r="H6" s="663"/>
      <c r="I6" s="663"/>
      <c r="J6" s="663"/>
      <c r="K6" s="663"/>
      <c r="L6" s="663"/>
      <c r="M6" s="663"/>
      <c r="N6" s="663"/>
      <c r="O6" s="663"/>
      <c r="P6" s="663"/>
      <c r="Q6" s="664"/>
      <c r="R6" s="665">
        <v>782880</v>
      </c>
      <c r="S6" s="666"/>
      <c r="T6" s="666"/>
      <c r="U6" s="666"/>
      <c r="V6" s="666"/>
      <c r="W6" s="666"/>
      <c r="X6" s="666"/>
      <c r="Y6" s="667"/>
      <c r="Z6" s="668">
        <v>0.8</v>
      </c>
      <c r="AA6" s="668"/>
      <c r="AB6" s="668"/>
      <c r="AC6" s="668"/>
      <c r="AD6" s="669">
        <v>782880</v>
      </c>
      <c r="AE6" s="669"/>
      <c r="AF6" s="669"/>
      <c r="AG6" s="669"/>
      <c r="AH6" s="669"/>
      <c r="AI6" s="669"/>
      <c r="AJ6" s="669"/>
      <c r="AK6" s="669"/>
      <c r="AL6" s="670">
        <v>1.7</v>
      </c>
      <c r="AM6" s="671"/>
      <c r="AN6" s="671"/>
      <c r="AO6" s="672"/>
      <c r="AP6" s="662" t="s">
        <v>231</v>
      </c>
      <c r="AQ6" s="663"/>
      <c r="AR6" s="663"/>
      <c r="AS6" s="663"/>
      <c r="AT6" s="663"/>
      <c r="AU6" s="663"/>
      <c r="AV6" s="663"/>
      <c r="AW6" s="663"/>
      <c r="AX6" s="663"/>
      <c r="AY6" s="663"/>
      <c r="AZ6" s="663"/>
      <c r="BA6" s="663"/>
      <c r="BB6" s="663"/>
      <c r="BC6" s="663"/>
      <c r="BD6" s="663"/>
      <c r="BE6" s="663"/>
      <c r="BF6" s="664"/>
      <c r="BG6" s="665">
        <v>35794195</v>
      </c>
      <c r="BH6" s="666"/>
      <c r="BI6" s="666"/>
      <c r="BJ6" s="666"/>
      <c r="BK6" s="666"/>
      <c r="BL6" s="666"/>
      <c r="BM6" s="666"/>
      <c r="BN6" s="667"/>
      <c r="BO6" s="668">
        <v>96.1</v>
      </c>
      <c r="BP6" s="668"/>
      <c r="BQ6" s="668"/>
      <c r="BR6" s="668"/>
      <c r="BS6" s="669">
        <v>744808</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432416</v>
      </c>
      <c r="CS6" s="666"/>
      <c r="CT6" s="666"/>
      <c r="CU6" s="666"/>
      <c r="CV6" s="666"/>
      <c r="CW6" s="666"/>
      <c r="CX6" s="666"/>
      <c r="CY6" s="667"/>
      <c r="CZ6" s="659">
        <v>0.5</v>
      </c>
      <c r="DA6" s="660"/>
      <c r="DB6" s="660"/>
      <c r="DC6" s="679"/>
      <c r="DD6" s="674" t="s">
        <v>179</v>
      </c>
      <c r="DE6" s="666"/>
      <c r="DF6" s="666"/>
      <c r="DG6" s="666"/>
      <c r="DH6" s="666"/>
      <c r="DI6" s="666"/>
      <c r="DJ6" s="666"/>
      <c r="DK6" s="666"/>
      <c r="DL6" s="666"/>
      <c r="DM6" s="666"/>
      <c r="DN6" s="666"/>
      <c r="DO6" s="666"/>
      <c r="DP6" s="667"/>
      <c r="DQ6" s="674">
        <v>432416</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23899</v>
      </c>
      <c r="S7" s="666"/>
      <c r="T7" s="666"/>
      <c r="U7" s="666"/>
      <c r="V7" s="666"/>
      <c r="W7" s="666"/>
      <c r="X7" s="666"/>
      <c r="Y7" s="667"/>
      <c r="Z7" s="668">
        <v>0</v>
      </c>
      <c r="AA7" s="668"/>
      <c r="AB7" s="668"/>
      <c r="AC7" s="668"/>
      <c r="AD7" s="669">
        <v>23899</v>
      </c>
      <c r="AE7" s="669"/>
      <c r="AF7" s="669"/>
      <c r="AG7" s="669"/>
      <c r="AH7" s="669"/>
      <c r="AI7" s="669"/>
      <c r="AJ7" s="669"/>
      <c r="AK7" s="669"/>
      <c r="AL7" s="670">
        <v>0.1</v>
      </c>
      <c r="AM7" s="671"/>
      <c r="AN7" s="671"/>
      <c r="AO7" s="672"/>
      <c r="AP7" s="662" t="s">
        <v>234</v>
      </c>
      <c r="AQ7" s="663"/>
      <c r="AR7" s="663"/>
      <c r="AS7" s="663"/>
      <c r="AT7" s="663"/>
      <c r="AU7" s="663"/>
      <c r="AV7" s="663"/>
      <c r="AW7" s="663"/>
      <c r="AX7" s="663"/>
      <c r="AY7" s="663"/>
      <c r="AZ7" s="663"/>
      <c r="BA7" s="663"/>
      <c r="BB7" s="663"/>
      <c r="BC7" s="663"/>
      <c r="BD7" s="663"/>
      <c r="BE7" s="663"/>
      <c r="BF7" s="664"/>
      <c r="BG7" s="665">
        <v>15428213</v>
      </c>
      <c r="BH7" s="666"/>
      <c r="BI7" s="666"/>
      <c r="BJ7" s="666"/>
      <c r="BK7" s="666"/>
      <c r="BL7" s="666"/>
      <c r="BM7" s="666"/>
      <c r="BN7" s="667"/>
      <c r="BO7" s="668">
        <v>41.4</v>
      </c>
      <c r="BP7" s="668"/>
      <c r="BQ7" s="668"/>
      <c r="BR7" s="668"/>
      <c r="BS7" s="669">
        <v>744808</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8032366</v>
      </c>
      <c r="CS7" s="666"/>
      <c r="CT7" s="666"/>
      <c r="CU7" s="666"/>
      <c r="CV7" s="666"/>
      <c r="CW7" s="666"/>
      <c r="CX7" s="666"/>
      <c r="CY7" s="667"/>
      <c r="CZ7" s="668">
        <v>9.1</v>
      </c>
      <c r="DA7" s="668"/>
      <c r="DB7" s="668"/>
      <c r="DC7" s="668"/>
      <c r="DD7" s="674">
        <v>350670</v>
      </c>
      <c r="DE7" s="666"/>
      <c r="DF7" s="666"/>
      <c r="DG7" s="666"/>
      <c r="DH7" s="666"/>
      <c r="DI7" s="666"/>
      <c r="DJ7" s="666"/>
      <c r="DK7" s="666"/>
      <c r="DL7" s="666"/>
      <c r="DM7" s="666"/>
      <c r="DN7" s="666"/>
      <c r="DO7" s="666"/>
      <c r="DP7" s="667"/>
      <c r="DQ7" s="674">
        <v>7199287</v>
      </c>
      <c r="DR7" s="666"/>
      <c r="DS7" s="666"/>
      <c r="DT7" s="666"/>
      <c r="DU7" s="666"/>
      <c r="DV7" s="666"/>
      <c r="DW7" s="666"/>
      <c r="DX7" s="666"/>
      <c r="DY7" s="666"/>
      <c r="DZ7" s="666"/>
      <c r="EA7" s="666"/>
      <c r="EB7" s="666"/>
      <c r="EC7" s="675"/>
    </row>
    <row r="8" spans="2:143" ht="11.25" customHeight="1" x14ac:dyDescent="0.15">
      <c r="B8" s="662" t="s">
        <v>236</v>
      </c>
      <c r="C8" s="663"/>
      <c r="D8" s="663"/>
      <c r="E8" s="663"/>
      <c r="F8" s="663"/>
      <c r="G8" s="663"/>
      <c r="H8" s="663"/>
      <c r="I8" s="663"/>
      <c r="J8" s="663"/>
      <c r="K8" s="663"/>
      <c r="L8" s="663"/>
      <c r="M8" s="663"/>
      <c r="N8" s="663"/>
      <c r="O8" s="663"/>
      <c r="P8" s="663"/>
      <c r="Q8" s="664"/>
      <c r="R8" s="665">
        <v>193070</v>
      </c>
      <c r="S8" s="666"/>
      <c r="T8" s="666"/>
      <c r="U8" s="666"/>
      <c r="V8" s="666"/>
      <c r="W8" s="666"/>
      <c r="X8" s="666"/>
      <c r="Y8" s="667"/>
      <c r="Z8" s="668">
        <v>0.2</v>
      </c>
      <c r="AA8" s="668"/>
      <c r="AB8" s="668"/>
      <c r="AC8" s="668"/>
      <c r="AD8" s="669">
        <v>193070</v>
      </c>
      <c r="AE8" s="669"/>
      <c r="AF8" s="669"/>
      <c r="AG8" s="669"/>
      <c r="AH8" s="669"/>
      <c r="AI8" s="669"/>
      <c r="AJ8" s="669"/>
      <c r="AK8" s="669"/>
      <c r="AL8" s="670">
        <v>0.4</v>
      </c>
      <c r="AM8" s="671"/>
      <c r="AN8" s="671"/>
      <c r="AO8" s="672"/>
      <c r="AP8" s="662" t="s">
        <v>237</v>
      </c>
      <c r="AQ8" s="663"/>
      <c r="AR8" s="663"/>
      <c r="AS8" s="663"/>
      <c r="AT8" s="663"/>
      <c r="AU8" s="663"/>
      <c r="AV8" s="663"/>
      <c r="AW8" s="663"/>
      <c r="AX8" s="663"/>
      <c r="AY8" s="663"/>
      <c r="AZ8" s="663"/>
      <c r="BA8" s="663"/>
      <c r="BB8" s="663"/>
      <c r="BC8" s="663"/>
      <c r="BD8" s="663"/>
      <c r="BE8" s="663"/>
      <c r="BF8" s="664"/>
      <c r="BG8" s="665">
        <v>409231</v>
      </c>
      <c r="BH8" s="666"/>
      <c r="BI8" s="666"/>
      <c r="BJ8" s="666"/>
      <c r="BK8" s="666"/>
      <c r="BL8" s="666"/>
      <c r="BM8" s="666"/>
      <c r="BN8" s="667"/>
      <c r="BO8" s="668">
        <v>1.1000000000000001</v>
      </c>
      <c r="BP8" s="668"/>
      <c r="BQ8" s="668"/>
      <c r="BR8" s="668"/>
      <c r="BS8" s="669" t="s">
        <v>179</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37910769</v>
      </c>
      <c r="CS8" s="666"/>
      <c r="CT8" s="666"/>
      <c r="CU8" s="666"/>
      <c r="CV8" s="666"/>
      <c r="CW8" s="666"/>
      <c r="CX8" s="666"/>
      <c r="CY8" s="667"/>
      <c r="CZ8" s="668">
        <v>42.9</v>
      </c>
      <c r="DA8" s="668"/>
      <c r="DB8" s="668"/>
      <c r="DC8" s="668"/>
      <c r="DD8" s="674">
        <v>598938</v>
      </c>
      <c r="DE8" s="666"/>
      <c r="DF8" s="666"/>
      <c r="DG8" s="666"/>
      <c r="DH8" s="666"/>
      <c r="DI8" s="666"/>
      <c r="DJ8" s="666"/>
      <c r="DK8" s="666"/>
      <c r="DL8" s="666"/>
      <c r="DM8" s="666"/>
      <c r="DN8" s="666"/>
      <c r="DO8" s="666"/>
      <c r="DP8" s="667"/>
      <c r="DQ8" s="674">
        <v>14329199</v>
      </c>
      <c r="DR8" s="666"/>
      <c r="DS8" s="666"/>
      <c r="DT8" s="666"/>
      <c r="DU8" s="666"/>
      <c r="DV8" s="666"/>
      <c r="DW8" s="666"/>
      <c r="DX8" s="666"/>
      <c r="DY8" s="666"/>
      <c r="DZ8" s="666"/>
      <c r="EA8" s="666"/>
      <c r="EB8" s="666"/>
      <c r="EC8" s="675"/>
    </row>
    <row r="9" spans="2:143" ht="11.25" customHeight="1" x14ac:dyDescent="0.15">
      <c r="B9" s="662" t="s">
        <v>239</v>
      </c>
      <c r="C9" s="663"/>
      <c r="D9" s="663"/>
      <c r="E9" s="663"/>
      <c r="F9" s="663"/>
      <c r="G9" s="663"/>
      <c r="H9" s="663"/>
      <c r="I9" s="663"/>
      <c r="J9" s="663"/>
      <c r="K9" s="663"/>
      <c r="L9" s="663"/>
      <c r="M9" s="663"/>
      <c r="N9" s="663"/>
      <c r="O9" s="663"/>
      <c r="P9" s="663"/>
      <c r="Q9" s="664"/>
      <c r="R9" s="665">
        <v>213577</v>
      </c>
      <c r="S9" s="666"/>
      <c r="T9" s="666"/>
      <c r="U9" s="666"/>
      <c r="V9" s="666"/>
      <c r="W9" s="666"/>
      <c r="X9" s="666"/>
      <c r="Y9" s="667"/>
      <c r="Z9" s="668">
        <v>0.2</v>
      </c>
      <c r="AA9" s="668"/>
      <c r="AB9" s="668"/>
      <c r="AC9" s="668"/>
      <c r="AD9" s="669">
        <v>213577</v>
      </c>
      <c r="AE9" s="669"/>
      <c r="AF9" s="669"/>
      <c r="AG9" s="669"/>
      <c r="AH9" s="669"/>
      <c r="AI9" s="669"/>
      <c r="AJ9" s="669"/>
      <c r="AK9" s="669"/>
      <c r="AL9" s="670">
        <v>0.5</v>
      </c>
      <c r="AM9" s="671"/>
      <c r="AN9" s="671"/>
      <c r="AO9" s="672"/>
      <c r="AP9" s="662" t="s">
        <v>240</v>
      </c>
      <c r="AQ9" s="663"/>
      <c r="AR9" s="663"/>
      <c r="AS9" s="663"/>
      <c r="AT9" s="663"/>
      <c r="AU9" s="663"/>
      <c r="AV9" s="663"/>
      <c r="AW9" s="663"/>
      <c r="AX9" s="663"/>
      <c r="AY9" s="663"/>
      <c r="AZ9" s="663"/>
      <c r="BA9" s="663"/>
      <c r="BB9" s="663"/>
      <c r="BC9" s="663"/>
      <c r="BD9" s="663"/>
      <c r="BE9" s="663"/>
      <c r="BF9" s="664"/>
      <c r="BG9" s="665">
        <v>11971002</v>
      </c>
      <c r="BH9" s="666"/>
      <c r="BI9" s="666"/>
      <c r="BJ9" s="666"/>
      <c r="BK9" s="666"/>
      <c r="BL9" s="666"/>
      <c r="BM9" s="666"/>
      <c r="BN9" s="667"/>
      <c r="BO9" s="668">
        <v>32.1</v>
      </c>
      <c r="BP9" s="668"/>
      <c r="BQ9" s="668"/>
      <c r="BR9" s="668"/>
      <c r="BS9" s="669" t="s">
        <v>179</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7011015</v>
      </c>
      <c r="CS9" s="666"/>
      <c r="CT9" s="666"/>
      <c r="CU9" s="666"/>
      <c r="CV9" s="666"/>
      <c r="CW9" s="666"/>
      <c r="CX9" s="666"/>
      <c r="CY9" s="667"/>
      <c r="CZ9" s="668">
        <v>7.9</v>
      </c>
      <c r="DA9" s="668"/>
      <c r="DB9" s="668"/>
      <c r="DC9" s="668"/>
      <c r="DD9" s="674">
        <v>296179</v>
      </c>
      <c r="DE9" s="666"/>
      <c r="DF9" s="666"/>
      <c r="DG9" s="666"/>
      <c r="DH9" s="666"/>
      <c r="DI9" s="666"/>
      <c r="DJ9" s="666"/>
      <c r="DK9" s="666"/>
      <c r="DL9" s="666"/>
      <c r="DM9" s="666"/>
      <c r="DN9" s="666"/>
      <c r="DO9" s="666"/>
      <c r="DP9" s="667"/>
      <c r="DQ9" s="674">
        <v>4801379</v>
      </c>
      <c r="DR9" s="666"/>
      <c r="DS9" s="666"/>
      <c r="DT9" s="666"/>
      <c r="DU9" s="666"/>
      <c r="DV9" s="666"/>
      <c r="DW9" s="666"/>
      <c r="DX9" s="666"/>
      <c r="DY9" s="666"/>
      <c r="DZ9" s="666"/>
      <c r="EA9" s="666"/>
      <c r="EB9" s="666"/>
      <c r="EC9" s="675"/>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179</v>
      </c>
      <c r="S10" s="666"/>
      <c r="T10" s="666"/>
      <c r="U10" s="666"/>
      <c r="V10" s="666"/>
      <c r="W10" s="666"/>
      <c r="X10" s="666"/>
      <c r="Y10" s="667"/>
      <c r="Z10" s="668" t="s">
        <v>179</v>
      </c>
      <c r="AA10" s="668"/>
      <c r="AB10" s="668"/>
      <c r="AC10" s="668"/>
      <c r="AD10" s="669" t="s">
        <v>179</v>
      </c>
      <c r="AE10" s="669"/>
      <c r="AF10" s="669"/>
      <c r="AG10" s="669"/>
      <c r="AH10" s="669"/>
      <c r="AI10" s="669"/>
      <c r="AJ10" s="669"/>
      <c r="AK10" s="669"/>
      <c r="AL10" s="670" t="s">
        <v>179</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938274</v>
      </c>
      <c r="BH10" s="666"/>
      <c r="BI10" s="666"/>
      <c r="BJ10" s="666"/>
      <c r="BK10" s="666"/>
      <c r="BL10" s="666"/>
      <c r="BM10" s="666"/>
      <c r="BN10" s="667"/>
      <c r="BO10" s="668">
        <v>2.5</v>
      </c>
      <c r="BP10" s="668"/>
      <c r="BQ10" s="668"/>
      <c r="BR10" s="668"/>
      <c r="BS10" s="669">
        <v>153329</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96173</v>
      </c>
      <c r="CS10" s="666"/>
      <c r="CT10" s="666"/>
      <c r="CU10" s="666"/>
      <c r="CV10" s="666"/>
      <c r="CW10" s="666"/>
      <c r="CX10" s="666"/>
      <c r="CY10" s="667"/>
      <c r="CZ10" s="668">
        <v>0.1</v>
      </c>
      <c r="DA10" s="668"/>
      <c r="DB10" s="668"/>
      <c r="DC10" s="668"/>
      <c r="DD10" s="674" t="s">
        <v>179</v>
      </c>
      <c r="DE10" s="666"/>
      <c r="DF10" s="666"/>
      <c r="DG10" s="666"/>
      <c r="DH10" s="666"/>
      <c r="DI10" s="666"/>
      <c r="DJ10" s="666"/>
      <c r="DK10" s="666"/>
      <c r="DL10" s="666"/>
      <c r="DM10" s="666"/>
      <c r="DN10" s="666"/>
      <c r="DO10" s="666"/>
      <c r="DP10" s="667"/>
      <c r="DQ10" s="674">
        <v>70154</v>
      </c>
      <c r="DR10" s="666"/>
      <c r="DS10" s="666"/>
      <c r="DT10" s="666"/>
      <c r="DU10" s="666"/>
      <c r="DV10" s="666"/>
      <c r="DW10" s="666"/>
      <c r="DX10" s="666"/>
      <c r="DY10" s="666"/>
      <c r="DZ10" s="666"/>
      <c r="EA10" s="666"/>
      <c r="EB10" s="666"/>
      <c r="EC10" s="675"/>
    </row>
    <row r="11" spans="2:143" ht="11.25" customHeight="1" x14ac:dyDescent="0.15">
      <c r="B11" s="662" t="s">
        <v>245</v>
      </c>
      <c r="C11" s="663"/>
      <c r="D11" s="663"/>
      <c r="E11" s="663"/>
      <c r="F11" s="663"/>
      <c r="G11" s="663"/>
      <c r="H11" s="663"/>
      <c r="I11" s="663"/>
      <c r="J11" s="663"/>
      <c r="K11" s="663"/>
      <c r="L11" s="663"/>
      <c r="M11" s="663"/>
      <c r="N11" s="663"/>
      <c r="O11" s="663"/>
      <c r="P11" s="663"/>
      <c r="Q11" s="664"/>
      <c r="R11" s="665">
        <v>5611764</v>
      </c>
      <c r="S11" s="666"/>
      <c r="T11" s="666"/>
      <c r="U11" s="666"/>
      <c r="V11" s="666"/>
      <c r="W11" s="666"/>
      <c r="X11" s="666"/>
      <c r="Y11" s="667"/>
      <c r="Z11" s="670">
        <v>6.1</v>
      </c>
      <c r="AA11" s="671"/>
      <c r="AB11" s="671"/>
      <c r="AC11" s="683"/>
      <c r="AD11" s="674">
        <v>5611764</v>
      </c>
      <c r="AE11" s="666"/>
      <c r="AF11" s="666"/>
      <c r="AG11" s="666"/>
      <c r="AH11" s="666"/>
      <c r="AI11" s="666"/>
      <c r="AJ11" s="666"/>
      <c r="AK11" s="667"/>
      <c r="AL11" s="670">
        <v>12</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2109706</v>
      </c>
      <c r="BH11" s="666"/>
      <c r="BI11" s="666"/>
      <c r="BJ11" s="666"/>
      <c r="BK11" s="666"/>
      <c r="BL11" s="666"/>
      <c r="BM11" s="666"/>
      <c r="BN11" s="667"/>
      <c r="BO11" s="668">
        <v>5.7</v>
      </c>
      <c r="BP11" s="668"/>
      <c r="BQ11" s="668"/>
      <c r="BR11" s="668"/>
      <c r="BS11" s="669">
        <v>591479</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1136859</v>
      </c>
      <c r="CS11" s="666"/>
      <c r="CT11" s="666"/>
      <c r="CU11" s="666"/>
      <c r="CV11" s="666"/>
      <c r="CW11" s="666"/>
      <c r="CX11" s="666"/>
      <c r="CY11" s="667"/>
      <c r="CZ11" s="668">
        <v>1.3</v>
      </c>
      <c r="DA11" s="668"/>
      <c r="DB11" s="668"/>
      <c r="DC11" s="668"/>
      <c r="DD11" s="674">
        <v>392618</v>
      </c>
      <c r="DE11" s="666"/>
      <c r="DF11" s="666"/>
      <c r="DG11" s="666"/>
      <c r="DH11" s="666"/>
      <c r="DI11" s="666"/>
      <c r="DJ11" s="666"/>
      <c r="DK11" s="666"/>
      <c r="DL11" s="666"/>
      <c r="DM11" s="666"/>
      <c r="DN11" s="666"/>
      <c r="DO11" s="666"/>
      <c r="DP11" s="667"/>
      <c r="DQ11" s="674">
        <v>827295</v>
      </c>
      <c r="DR11" s="666"/>
      <c r="DS11" s="666"/>
      <c r="DT11" s="666"/>
      <c r="DU11" s="666"/>
      <c r="DV11" s="666"/>
      <c r="DW11" s="666"/>
      <c r="DX11" s="666"/>
      <c r="DY11" s="666"/>
      <c r="DZ11" s="666"/>
      <c r="EA11" s="666"/>
      <c r="EB11" s="666"/>
      <c r="EC11" s="675"/>
    </row>
    <row r="12" spans="2:143" ht="11.25" customHeight="1" x14ac:dyDescent="0.15">
      <c r="B12" s="662" t="s">
        <v>248</v>
      </c>
      <c r="C12" s="663"/>
      <c r="D12" s="663"/>
      <c r="E12" s="663"/>
      <c r="F12" s="663"/>
      <c r="G12" s="663"/>
      <c r="H12" s="663"/>
      <c r="I12" s="663"/>
      <c r="J12" s="663"/>
      <c r="K12" s="663"/>
      <c r="L12" s="663"/>
      <c r="M12" s="663"/>
      <c r="N12" s="663"/>
      <c r="O12" s="663"/>
      <c r="P12" s="663"/>
      <c r="Q12" s="664"/>
      <c r="R12" s="665">
        <v>30374</v>
      </c>
      <c r="S12" s="666"/>
      <c r="T12" s="666"/>
      <c r="U12" s="666"/>
      <c r="V12" s="666"/>
      <c r="W12" s="666"/>
      <c r="X12" s="666"/>
      <c r="Y12" s="667"/>
      <c r="Z12" s="668">
        <v>0</v>
      </c>
      <c r="AA12" s="668"/>
      <c r="AB12" s="668"/>
      <c r="AC12" s="668"/>
      <c r="AD12" s="669">
        <v>30374</v>
      </c>
      <c r="AE12" s="669"/>
      <c r="AF12" s="669"/>
      <c r="AG12" s="669"/>
      <c r="AH12" s="669"/>
      <c r="AI12" s="669"/>
      <c r="AJ12" s="669"/>
      <c r="AK12" s="669"/>
      <c r="AL12" s="670">
        <v>0.1</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17867445</v>
      </c>
      <c r="BH12" s="666"/>
      <c r="BI12" s="666"/>
      <c r="BJ12" s="666"/>
      <c r="BK12" s="666"/>
      <c r="BL12" s="666"/>
      <c r="BM12" s="666"/>
      <c r="BN12" s="667"/>
      <c r="BO12" s="668">
        <v>47.9</v>
      </c>
      <c r="BP12" s="668"/>
      <c r="BQ12" s="668"/>
      <c r="BR12" s="668"/>
      <c r="BS12" s="669" t="s">
        <v>179</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2624794</v>
      </c>
      <c r="CS12" s="666"/>
      <c r="CT12" s="666"/>
      <c r="CU12" s="666"/>
      <c r="CV12" s="666"/>
      <c r="CW12" s="666"/>
      <c r="CX12" s="666"/>
      <c r="CY12" s="667"/>
      <c r="CZ12" s="668">
        <v>3</v>
      </c>
      <c r="DA12" s="668"/>
      <c r="DB12" s="668"/>
      <c r="DC12" s="668"/>
      <c r="DD12" s="674">
        <v>135880</v>
      </c>
      <c r="DE12" s="666"/>
      <c r="DF12" s="666"/>
      <c r="DG12" s="666"/>
      <c r="DH12" s="666"/>
      <c r="DI12" s="666"/>
      <c r="DJ12" s="666"/>
      <c r="DK12" s="666"/>
      <c r="DL12" s="666"/>
      <c r="DM12" s="666"/>
      <c r="DN12" s="666"/>
      <c r="DO12" s="666"/>
      <c r="DP12" s="667"/>
      <c r="DQ12" s="674">
        <v>574333</v>
      </c>
      <c r="DR12" s="666"/>
      <c r="DS12" s="666"/>
      <c r="DT12" s="666"/>
      <c r="DU12" s="666"/>
      <c r="DV12" s="666"/>
      <c r="DW12" s="666"/>
      <c r="DX12" s="666"/>
      <c r="DY12" s="666"/>
      <c r="DZ12" s="666"/>
      <c r="EA12" s="666"/>
      <c r="EB12" s="666"/>
      <c r="EC12" s="675"/>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179</v>
      </c>
      <c r="S13" s="666"/>
      <c r="T13" s="666"/>
      <c r="U13" s="666"/>
      <c r="V13" s="666"/>
      <c r="W13" s="666"/>
      <c r="X13" s="666"/>
      <c r="Y13" s="667"/>
      <c r="Z13" s="668" t="s">
        <v>179</v>
      </c>
      <c r="AA13" s="668"/>
      <c r="AB13" s="668"/>
      <c r="AC13" s="668"/>
      <c r="AD13" s="669" t="s">
        <v>179</v>
      </c>
      <c r="AE13" s="669"/>
      <c r="AF13" s="669"/>
      <c r="AG13" s="669"/>
      <c r="AH13" s="669"/>
      <c r="AI13" s="669"/>
      <c r="AJ13" s="669"/>
      <c r="AK13" s="669"/>
      <c r="AL13" s="670" t="s">
        <v>179</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17834061</v>
      </c>
      <c r="BH13" s="666"/>
      <c r="BI13" s="666"/>
      <c r="BJ13" s="666"/>
      <c r="BK13" s="666"/>
      <c r="BL13" s="666"/>
      <c r="BM13" s="666"/>
      <c r="BN13" s="667"/>
      <c r="BO13" s="668">
        <v>47.9</v>
      </c>
      <c r="BP13" s="668"/>
      <c r="BQ13" s="668"/>
      <c r="BR13" s="668"/>
      <c r="BS13" s="669" t="s">
        <v>179</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7515840</v>
      </c>
      <c r="CS13" s="666"/>
      <c r="CT13" s="666"/>
      <c r="CU13" s="666"/>
      <c r="CV13" s="666"/>
      <c r="CW13" s="666"/>
      <c r="CX13" s="666"/>
      <c r="CY13" s="667"/>
      <c r="CZ13" s="668">
        <v>8.5</v>
      </c>
      <c r="DA13" s="668"/>
      <c r="DB13" s="668"/>
      <c r="DC13" s="668"/>
      <c r="DD13" s="674">
        <v>3409722</v>
      </c>
      <c r="DE13" s="666"/>
      <c r="DF13" s="666"/>
      <c r="DG13" s="666"/>
      <c r="DH13" s="666"/>
      <c r="DI13" s="666"/>
      <c r="DJ13" s="666"/>
      <c r="DK13" s="666"/>
      <c r="DL13" s="666"/>
      <c r="DM13" s="666"/>
      <c r="DN13" s="666"/>
      <c r="DO13" s="666"/>
      <c r="DP13" s="667"/>
      <c r="DQ13" s="674">
        <v>5411340</v>
      </c>
      <c r="DR13" s="666"/>
      <c r="DS13" s="666"/>
      <c r="DT13" s="666"/>
      <c r="DU13" s="666"/>
      <c r="DV13" s="666"/>
      <c r="DW13" s="666"/>
      <c r="DX13" s="666"/>
      <c r="DY13" s="666"/>
      <c r="DZ13" s="666"/>
      <c r="EA13" s="666"/>
      <c r="EB13" s="666"/>
      <c r="EC13" s="675"/>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179</v>
      </c>
      <c r="S14" s="666"/>
      <c r="T14" s="666"/>
      <c r="U14" s="666"/>
      <c r="V14" s="666"/>
      <c r="W14" s="666"/>
      <c r="X14" s="666"/>
      <c r="Y14" s="667"/>
      <c r="Z14" s="668" t="s">
        <v>179</v>
      </c>
      <c r="AA14" s="668"/>
      <c r="AB14" s="668"/>
      <c r="AC14" s="668"/>
      <c r="AD14" s="669" t="s">
        <v>179</v>
      </c>
      <c r="AE14" s="669"/>
      <c r="AF14" s="669"/>
      <c r="AG14" s="669"/>
      <c r="AH14" s="669"/>
      <c r="AI14" s="669"/>
      <c r="AJ14" s="669"/>
      <c r="AK14" s="669"/>
      <c r="AL14" s="670" t="s">
        <v>179</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722779</v>
      </c>
      <c r="BH14" s="666"/>
      <c r="BI14" s="666"/>
      <c r="BJ14" s="666"/>
      <c r="BK14" s="666"/>
      <c r="BL14" s="666"/>
      <c r="BM14" s="666"/>
      <c r="BN14" s="667"/>
      <c r="BO14" s="668">
        <v>1.9</v>
      </c>
      <c r="BP14" s="668"/>
      <c r="BQ14" s="668"/>
      <c r="BR14" s="668"/>
      <c r="BS14" s="669" t="s">
        <v>179</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3844754</v>
      </c>
      <c r="CS14" s="666"/>
      <c r="CT14" s="666"/>
      <c r="CU14" s="666"/>
      <c r="CV14" s="666"/>
      <c r="CW14" s="666"/>
      <c r="CX14" s="666"/>
      <c r="CY14" s="667"/>
      <c r="CZ14" s="668">
        <v>4.4000000000000004</v>
      </c>
      <c r="DA14" s="668"/>
      <c r="DB14" s="668"/>
      <c r="DC14" s="668"/>
      <c r="DD14" s="674">
        <v>371001</v>
      </c>
      <c r="DE14" s="666"/>
      <c r="DF14" s="666"/>
      <c r="DG14" s="666"/>
      <c r="DH14" s="666"/>
      <c r="DI14" s="666"/>
      <c r="DJ14" s="666"/>
      <c r="DK14" s="666"/>
      <c r="DL14" s="666"/>
      <c r="DM14" s="666"/>
      <c r="DN14" s="666"/>
      <c r="DO14" s="666"/>
      <c r="DP14" s="667"/>
      <c r="DQ14" s="674">
        <v>2926428</v>
      </c>
      <c r="DR14" s="666"/>
      <c r="DS14" s="666"/>
      <c r="DT14" s="666"/>
      <c r="DU14" s="666"/>
      <c r="DV14" s="666"/>
      <c r="DW14" s="666"/>
      <c r="DX14" s="666"/>
      <c r="DY14" s="666"/>
      <c r="DZ14" s="666"/>
      <c r="EA14" s="666"/>
      <c r="EB14" s="666"/>
      <c r="EC14" s="675"/>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179</v>
      </c>
      <c r="S15" s="666"/>
      <c r="T15" s="666"/>
      <c r="U15" s="666"/>
      <c r="V15" s="666"/>
      <c r="W15" s="666"/>
      <c r="X15" s="666"/>
      <c r="Y15" s="667"/>
      <c r="Z15" s="668" t="s">
        <v>179</v>
      </c>
      <c r="AA15" s="668"/>
      <c r="AB15" s="668"/>
      <c r="AC15" s="668"/>
      <c r="AD15" s="669" t="s">
        <v>179</v>
      </c>
      <c r="AE15" s="669"/>
      <c r="AF15" s="669"/>
      <c r="AG15" s="669"/>
      <c r="AH15" s="669"/>
      <c r="AI15" s="669"/>
      <c r="AJ15" s="669"/>
      <c r="AK15" s="669"/>
      <c r="AL15" s="670" t="s">
        <v>179</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1775758</v>
      </c>
      <c r="BH15" s="666"/>
      <c r="BI15" s="666"/>
      <c r="BJ15" s="666"/>
      <c r="BK15" s="666"/>
      <c r="BL15" s="666"/>
      <c r="BM15" s="666"/>
      <c r="BN15" s="667"/>
      <c r="BO15" s="668">
        <v>4.8</v>
      </c>
      <c r="BP15" s="668"/>
      <c r="BQ15" s="668"/>
      <c r="BR15" s="668"/>
      <c r="BS15" s="669" t="s">
        <v>179</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12305469</v>
      </c>
      <c r="CS15" s="666"/>
      <c r="CT15" s="666"/>
      <c r="CU15" s="666"/>
      <c r="CV15" s="666"/>
      <c r="CW15" s="666"/>
      <c r="CX15" s="666"/>
      <c r="CY15" s="667"/>
      <c r="CZ15" s="668">
        <v>13.9</v>
      </c>
      <c r="DA15" s="668"/>
      <c r="DB15" s="668"/>
      <c r="DC15" s="668"/>
      <c r="DD15" s="674">
        <v>2814766</v>
      </c>
      <c r="DE15" s="666"/>
      <c r="DF15" s="666"/>
      <c r="DG15" s="666"/>
      <c r="DH15" s="666"/>
      <c r="DI15" s="666"/>
      <c r="DJ15" s="666"/>
      <c r="DK15" s="666"/>
      <c r="DL15" s="666"/>
      <c r="DM15" s="666"/>
      <c r="DN15" s="666"/>
      <c r="DO15" s="666"/>
      <c r="DP15" s="667"/>
      <c r="DQ15" s="674">
        <v>8129800</v>
      </c>
      <c r="DR15" s="666"/>
      <c r="DS15" s="666"/>
      <c r="DT15" s="666"/>
      <c r="DU15" s="666"/>
      <c r="DV15" s="666"/>
      <c r="DW15" s="666"/>
      <c r="DX15" s="666"/>
      <c r="DY15" s="666"/>
      <c r="DZ15" s="666"/>
      <c r="EA15" s="666"/>
      <c r="EB15" s="666"/>
      <c r="EC15" s="675"/>
    </row>
    <row r="16" spans="2:143" ht="11.25" customHeight="1" x14ac:dyDescent="0.15">
      <c r="B16" s="662" t="s">
        <v>260</v>
      </c>
      <c r="C16" s="663"/>
      <c r="D16" s="663"/>
      <c r="E16" s="663"/>
      <c r="F16" s="663"/>
      <c r="G16" s="663"/>
      <c r="H16" s="663"/>
      <c r="I16" s="663"/>
      <c r="J16" s="663"/>
      <c r="K16" s="663"/>
      <c r="L16" s="663"/>
      <c r="M16" s="663"/>
      <c r="N16" s="663"/>
      <c r="O16" s="663"/>
      <c r="P16" s="663"/>
      <c r="Q16" s="664"/>
      <c r="R16" s="665">
        <v>84629</v>
      </c>
      <c r="S16" s="666"/>
      <c r="T16" s="666"/>
      <c r="U16" s="666"/>
      <c r="V16" s="666"/>
      <c r="W16" s="666"/>
      <c r="X16" s="666"/>
      <c r="Y16" s="667"/>
      <c r="Z16" s="668">
        <v>0.1</v>
      </c>
      <c r="AA16" s="668"/>
      <c r="AB16" s="668"/>
      <c r="AC16" s="668"/>
      <c r="AD16" s="669">
        <v>84629</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179</v>
      </c>
      <c r="BH16" s="666"/>
      <c r="BI16" s="666"/>
      <c r="BJ16" s="666"/>
      <c r="BK16" s="666"/>
      <c r="BL16" s="666"/>
      <c r="BM16" s="666"/>
      <c r="BN16" s="667"/>
      <c r="BO16" s="668" t="s">
        <v>179</v>
      </c>
      <c r="BP16" s="668"/>
      <c r="BQ16" s="668"/>
      <c r="BR16" s="668"/>
      <c r="BS16" s="669" t="s">
        <v>179</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t="s">
        <v>179</v>
      </c>
      <c r="CS16" s="666"/>
      <c r="CT16" s="666"/>
      <c r="CU16" s="666"/>
      <c r="CV16" s="666"/>
      <c r="CW16" s="666"/>
      <c r="CX16" s="666"/>
      <c r="CY16" s="667"/>
      <c r="CZ16" s="668" t="s">
        <v>179</v>
      </c>
      <c r="DA16" s="668"/>
      <c r="DB16" s="668"/>
      <c r="DC16" s="668"/>
      <c r="DD16" s="674" t="s">
        <v>179</v>
      </c>
      <c r="DE16" s="666"/>
      <c r="DF16" s="666"/>
      <c r="DG16" s="666"/>
      <c r="DH16" s="666"/>
      <c r="DI16" s="666"/>
      <c r="DJ16" s="666"/>
      <c r="DK16" s="666"/>
      <c r="DL16" s="666"/>
      <c r="DM16" s="666"/>
      <c r="DN16" s="666"/>
      <c r="DO16" s="666"/>
      <c r="DP16" s="667"/>
      <c r="DQ16" s="674" t="s">
        <v>179</v>
      </c>
      <c r="DR16" s="666"/>
      <c r="DS16" s="666"/>
      <c r="DT16" s="666"/>
      <c r="DU16" s="666"/>
      <c r="DV16" s="666"/>
      <c r="DW16" s="666"/>
      <c r="DX16" s="666"/>
      <c r="DY16" s="666"/>
      <c r="DZ16" s="666"/>
      <c r="EA16" s="666"/>
      <c r="EB16" s="666"/>
      <c r="EC16" s="675"/>
    </row>
    <row r="17" spans="2:133" ht="11.25" customHeight="1" x14ac:dyDescent="0.15">
      <c r="B17" s="662" t="s">
        <v>263</v>
      </c>
      <c r="C17" s="663"/>
      <c r="D17" s="663"/>
      <c r="E17" s="663"/>
      <c r="F17" s="663"/>
      <c r="G17" s="663"/>
      <c r="H17" s="663"/>
      <c r="I17" s="663"/>
      <c r="J17" s="663"/>
      <c r="K17" s="663"/>
      <c r="L17" s="663"/>
      <c r="M17" s="663"/>
      <c r="N17" s="663"/>
      <c r="O17" s="663"/>
      <c r="P17" s="663"/>
      <c r="Q17" s="664"/>
      <c r="R17" s="665">
        <v>797853</v>
      </c>
      <c r="S17" s="666"/>
      <c r="T17" s="666"/>
      <c r="U17" s="666"/>
      <c r="V17" s="666"/>
      <c r="W17" s="666"/>
      <c r="X17" s="666"/>
      <c r="Y17" s="667"/>
      <c r="Z17" s="668">
        <v>0.9</v>
      </c>
      <c r="AA17" s="668"/>
      <c r="AB17" s="668"/>
      <c r="AC17" s="668"/>
      <c r="AD17" s="669">
        <v>797853</v>
      </c>
      <c r="AE17" s="669"/>
      <c r="AF17" s="669"/>
      <c r="AG17" s="669"/>
      <c r="AH17" s="669"/>
      <c r="AI17" s="669"/>
      <c r="AJ17" s="669"/>
      <c r="AK17" s="669"/>
      <c r="AL17" s="670">
        <v>1.7</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179</v>
      </c>
      <c r="BH17" s="666"/>
      <c r="BI17" s="666"/>
      <c r="BJ17" s="666"/>
      <c r="BK17" s="666"/>
      <c r="BL17" s="666"/>
      <c r="BM17" s="666"/>
      <c r="BN17" s="667"/>
      <c r="BO17" s="668" t="s">
        <v>179</v>
      </c>
      <c r="BP17" s="668"/>
      <c r="BQ17" s="668"/>
      <c r="BR17" s="668"/>
      <c r="BS17" s="669" t="s">
        <v>179</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7440164</v>
      </c>
      <c r="CS17" s="666"/>
      <c r="CT17" s="666"/>
      <c r="CU17" s="666"/>
      <c r="CV17" s="666"/>
      <c r="CW17" s="666"/>
      <c r="CX17" s="666"/>
      <c r="CY17" s="667"/>
      <c r="CZ17" s="668">
        <v>8.4</v>
      </c>
      <c r="DA17" s="668"/>
      <c r="DB17" s="668"/>
      <c r="DC17" s="668"/>
      <c r="DD17" s="674" t="s">
        <v>179</v>
      </c>
      <c r="DE17" s="666"/>
      <c r="DF17" s="666"/>
      <c r="DG17" s="666"/>
      <c r="DH17" s="666"/>
      <c r="DI17" s="666"/>
      <c r="DJ17" s="666"/>
      <c r="DK17" s="666"/>
      <c r="DL17" s="666"/>
      <c r="DM17" s="666"/>
      <c r="DN17" s="666"/>
      <c r="DO17" s="666"/>
      <c r="DP17" s="667"/>
      <c r="DQ17" s="674">
        <v>7220801</v>
      </c>
      <c r="DR17" s="666"/>
      <c r="DS17" s="666"/>
      <c r="DT17" s="666"/>
      <c r="DU17" s="666"/>
      <c r="DV17" s="666"/>
      <c r="DW17" s="666"/>
      <c r="DX17" s="666"/>
      <c r="DY17" s="666"/>
      <c r="DZ17" s="666"/>
      <c r="EA17" s="666"/>
      <c r="EB17" s="666"/>
      <c r="EC17" s="675"/>
    </row>
    <row r="18" spans="2:133" ht="11.25" customHeight="1" x14ac:dyDescent="0.15">
      <c r="B18" s="662" t="s">
        <v>266</v>
      </c>
      <c r="C18" s="663"/>
      <c r="D18" s="663"/>
      <c r="E18" s="663"/>
      <c r="F18" s="663"/>
      <c r="G18" s="663"/>
      <c r="H18" s="663"/>
      <c r="I18" s="663"/>
      <c r="J18" s="663"/>
      <c r="K18" s="663"/>
      <c r="L18" s="663"/>
      <c r="M18" s="663"/>
      <c r="N18" s="663"/>
      <c r="O18" s="663"/>
      <c r="P18" s="663"/>
      <c r="Q18" s="664"/>
      <c r="R18" s="665">
        <v>953535</v>
      </c>
      <c r="S18" s="666"/>
      <c r="T18" s="666"/>
      <c r="U18" s="666"/>
      <c r="V18" s="666"/>
      <c r="W18" s="666"/>
      <c r="X18" s="666"/>
      <c r="Y18" s="667"/>
      <c r="Z18" s="668">
        <v>1</v>
      </c>
      <c r="AA18" s="668"/>
      <c r="AB18" s="668"/>
      <c r="AC18" s="668"/>
      <c r="AD18" s="669">
        <v>953535</v>
      </c>
      <c r="AE18" s="669"/>
      <c r="AF18" s="669"/>
      <c r="AG18" s="669"/>
      <c r="AH18" s="669"/>
      <c r="AI18" s="669"/>
      <c r="AJ18" s="669"/>
      <c r="AK18" s="669"/>
      <c r="AL18" s="670">
        <v>2</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179</v>
      </c>
      <c r="BH18" s="666"/>
      <c r="BI18" s="666"/>
      <c r="BJ18" s="666"/>
      <c r="BK18" s="666"/>
      <c r="BL18" s="666"/>
      <c r="BM18" s="666"/>
      <c r="BN18" s="667"/>
      <c r="BO18" s="668" t="s">
        <v>179</v>
      </c>
      <c r="BP18" s="668"/>
      <c r="BQ18" s="668"/>
      <c r="BR18" s="668"/>
      <c r="BS18" s="669" t="s">
        <v>179</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179</v>
      </c>
      <c r="CS18" s="666"/>
      <c r="CT18" s="666"/>
      <c r="CU18" s="666"/>
      <c r="CV18" s="666"/>
      <c r="CW18" s="666"/>
      <c r="CX18" s="666"/>
      <c r="CY18" s="667"/>
      <c r="CZ18" s="668" t="s">
        <v>179</v>
      </c>
      <c r="DA18" s="668"/>
      <c r="DB18" s="668"/>
      <c r="DC18" s="668"/>
      <c r="DD18" s="674" t="s">
        <v>179</v>
      </c>
      <c r="DE18" s="666"/>
      <c r="DF18" s="666"/>
      <c r="DG18" s="666"/>
      <c r="DH18" s="666"/>
      <c r="DI18" s="666"/>
      <c r="DJ18" s="666"/>
      <c r="DK18" s="666"/>
      <c r="DL18" s="666"/>
      <c r="DM18" s="666"/>
      <c r="DN18" s="666"/>
      <c r="DO18" s="666"/>
      <c r="DP18" s="667"/>
      <c r="DQ18" s="674" t="s">
        <v>179</v>
      </c>
      <c r="DR18" s="666"/>
      <c r="DS18" s="666"/>
      <c r="DT18" s="666"/>
      <c r="DU18" s="666"/>
      <c r="DV18" s="666"/>
      <c r="DW18" s="666"/>
      <c r="DX18" s="666"/>
      <c r="DY18" s="666"/>
      <c r="DZ18" s="666"/>
      <c r="EA18" s="666"/>
      <c r="EB18" s="666"/>
      <c r="EC18" s="675"/>
    </row>
    <row r="19" spans="2:133" ht="11.25" customHeight="1" x14ac:dyDescent="0.15">
      <c r="B19" s="662" t="s">
        <v>269</v>
      </c>
      <c r="C19" s="663"/>
      <c r="D19" s="663"/>
      <c r="E19" s="663"/>
      <c r="F19" s="663"/>
      <c r="G19" s="663"/>
      <c r="H19" s="663"/>
      <c r="I19" s="663"/>
      <c r="J19" s="663"/>
      <c r="K19" s="663"/>
      <c r="L19" s="663"/>
      <c r="M19" s="663"/>
      <c r="N19" s="663"/>
      <c r="O19" s="663"/>
      <c r="P19" s="663"/>
      <c r="Q19" s="664"/>
      <c r="R19" s="665">
        <v>262642</v>
      </c>
      <c r="S19" s="666"/>
      <c r="T19" s="666"/>
      <c r="U19" s="666"/>
      <c r="V19" s="666"/>
      <c r="W19" s="666"/>
      <c r="X19" s="666"/>
      <c r="Y19" s="667"/>
      <c r="Z19" s="668">
        <v>0.3</v>
      </c>
      <c r="AA19" s="668"/>
      <c r="AB19" s="668"/>
      <c r="AC19" s="668"/>
      <c r="AD19" s="669">
        <v>262642</v>
      </c>
      <c r="AE19" s="669"/>
      <c r="AF19" s="669"/>
      <c r="AG19" s="669"/>
      <c r="AH19" s="669"/>
      <c r="AI19" s="669"/>
      <c r="AJ19" s="669"/>
      <c r="AK19" s="669"/>
      <c r="AL19" s="670">
        <v>0.6</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1471028</v>
      </c>
      <c r="BH19" s="666"/>
      <c r="BI19" s="666"/>
      <c r="BJ19" s="666"/>
      <c r="BK19" s="666"/>
      <c r="BL19" s="666"/>
      <c r="BM19" s="666"/>
      <c r="BN19" s="667"/>
      <c r="BO19" s="668">
        <v>3.9</v>
      </c>
      <c r="BP19" s="668"/>
      <c r="BQ19" s="668"/>
      <c r="BR19" s="668"/>
      <c r="BS19" s="669" t="s">
        <v>179</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179</v>
      </c>
      <c r="CS19" s="666"/>
      <c r="CT19" s="666"/>
      <c r="CU19" s="666"/>
      <c r="CV19" s="666"/>
      <c r="CW19" s="666"/>
      <c r="CX19" s="666"/>
      <c r="CY19" s="667"/>
      <c r="CZ19" s="668" t="s">
        <v>179</v>
      </c>
      <c r="DA19" s="668"/>
      <c r="DB19" s="668"/>
      <c r="DC19" s="668"/>
      <c r="DD19" s="674" t="s">
        <v>179</v>
      </c>
      <c r="DE19" s="666"/>
      <c r="DF19" s="666"/>
      <c r="DG19" s="666"/>
      <c r="DH19" s="666"/>
      <c r="DI19" s="666"/>
      <c r="DJ19" s="666"/>
      <c r="DK19" s="666"/>
      <c r="DL19" s="666"/>
      <c r="DM19" s="666"/>
      <c r="DN19" s="666"/>
      <c r="DO19" s="666"/>
      <c r="DP19" s="667"/>
      <c r="DQ19" s="674" t="s">
        <v>179</v>
      </c>
      <c r="DR19" s="666"/>
      <c r="DS19" s="666"/>
      <c r="DT19" s="666"/>
      <c r="DU19" s="666"/>
      <c r="DV19" s="666"/>
      <c r="DW19" s="666"/>
      <c r="DX19" s="666"/>
      <c r="DY19" s="666"/>
      <c r="DZ19" s="666"/>
      <c r="EA19" s="666"/>
      <c r="EB19" s="666"/>
      <c r="EC19" s="675"/>
    </row>
    <row r="20" spans="2:133" ht="11.25" customHeight="1" x14ac:dyDescent="0.15">
      <c r="B20" s="662" t="s">
        <v>272</v>
      </c>
      <c r="C20" s="663"/>
      <c r="D20" s="663"/>
      <c r="E20" s="663"/>
      <c r="F20" s="663"/>
      <c r="G20" s="663"/>
      <c r="H20" s="663"/>
      <c r="I20" s="663"/>
      <c r="J20" s="663"/>
      <c r="K20" s="663"/>
      <c r="L20" s="663"/>
      <c r="M20" s="663"/>
      <c r="N20" s="663"/>
      <c r="O20" s="663"/>
      <c r="P20" s="663"/>
      <c r="Q20" s="664"/>
      <c r="R20" s="665">
        <v>24150</v>
      </c>
      <c r="S20" s="666"/>
      <c r="T20" s="666"/>
      <c r="U20" s="666"/>
      <c r="V20" s="666"/>
      <c r="W20" s="666"/>
      <c r="X20" s="666"/>
      <c r="Y20" s="667"/>
      <c r="Z20" s="668">
        <v>0</v>
      </c>
      <c r="AA20" s="668"/>
      <c r="AB20" s="668"/>
      <c r="AC20" s="668"/>
      <c r="AD20" s="669">
        <v>24150</v>
      </c>
      <c r="AE20" s="669"/>
      <c r="AF20" s="669"/>
      <c r="AG20" s="669"/>
      <c r="AH20" s="669"/>
      <c r="AI20" s="669"/>
      <c r="AJ20" s="669"/>
      <c r="AK20" s="669"/>
      <c r="AL20" s="670">
        <v>0.1</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1471028</v>
      </c>
      <c r="BH20" s="666"/>
      <c r="BI20" s="666"/>
      <c r="BJ20" s="666"/>
      <c r="BK20" s="666"/>
      <c r="BL20" s="666"/>
      <c r="BM20" s="666"/>
      <c r="BN20" s="667"/>
      <c r="BO20" s="668">
        <v>3.9</v>
      </c>
      <c r="BP20" s="668"/>
      <c r="BQ20" s="668"/>
      <c r="BR20" s="668"/>
      <c r="BS20" s="669" t="s">
        <v>179</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88350619</v>
      </c>
      <c r="CS20" s="666"/>
      <c r="CT20" s="666"/>
      <c r="CU20" s="666"/>
      <c r="CV20" s="666"/>
      <c r="CW20" s="666"/>
      <c r="CX20" s="666"/>
      <c r="CY20" s="667"/>
      <c r="CZ20" s="668">
        <v>100</v>
      </c>
      <c r="DA20" s="668"/>
      <c r="DB20" s="668"/>
      <c r="DC20" s="668"/>
      <c r="DD20" s="674">
        <v>8369774</v>
      </c>
      <c r="DE20" s="666"/>
      <c r="DF20" s="666"/>
      <c r="DG20" s="666"/>
      <c r="DH20" s="666"/>
      <c r="DI20" s="666"/>
      <c r="DJ20" s="666"/>
      <c r="DK20" s="666"/>
      <c r="DL20" s="666"/>
      <c r="DM20" s="666"/>
      <c r="DN20" s="666"/>
      <c r="DO20" s="666"/>
      <c r="DP20" s="667"/>
      <c r="DQ20" s="674">
        <v>51922432</v>
      </c>
      <c r="DR20" s="666"/>
      <c r="DS20" s="666"/>
      <c r="DT20" s="666"/>
      <c r="DU20" s="666"/>
      <c r="DV20" s="666"/>
      <c r="DW20" s="666"/>
      <c r="DX20" s="666"/>
      <c r="DY20" s="666"/>
      <c r="DZ20" s="666"/>
      <c r="EA20" s="666"/>
      <c r="EB20" s="666"/>
      <c r="EC20" s="675"/>
    </row>
    <row r="21" spans="2:133" ht="11.25" customHeight="1" x14ac:dyDescent="0.15">
      <c r="B21" s="662" t="s">
        <v>275</v>
      </c>
      <c r="C21" s="663"/>
      <c r="D21" s="663"/>
      <c r="E21" s="663"/>
      <c r="F21" s="663"/>
      <c r="G21" s="663"/>
      <c r="H21" s="663"/>
      <c r="I21" s="663"/>
      <c r="J21" s="663"/>
      <c r="K21" s="663"/>
      <c r="L21" s="663"/>
      <c r="M21" s="663"/>
      <c r="N21" s="663"/>
      <c r="O21" s="663"/>
      <c r="P21" s="663"/>
      <c r="Q21" s="664"/>
      <c r="R21" s="665">
        <v>12884</v>
      </c>
      <c r="S21" s="666"/>
      <c r="T21" s="666"/>
      <c r="U21" s="666"/>
      <c r="V21" s="666"/>
      <c r="W21" s="666"/>
      <c r="X21" s="666"/>
      <c r="Y21" s="667"/>
      <c r="Z21" s="668">
        <v>0</v>
      </c>
      <c r="AA21" s="668"/>
      <c r="AB21" s="668"/>
      <c r="AC21" s="668"/>
      <c r="AD21" s="669">
        <v>12884</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v>1406</v>
      </c>
      <c r="BH21" s="666"/>
      <c r="BI21" s="666"/>
      <c r="BJ21" s="666"/>
      <c r="BK21" s="666"/>
      <c r="BL21" s="666"/>
      <c r="BM21" s="666"/>
      <c r="BN21" s="667"/>
      <c r="BO21" s="668">
        <v>0</v>
      </c>
      <c r="BP21" s="668"/>
      <c r="BQ21" s="668"/>
      <c r="BR21" s="668"/>
      <c r="BS21" s="669" t="s">
        <v>179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277</v>
      </c>
      <c r="C22" s="702"/>
      <c r="D22" s="702"/>
      <c r="E22" s="702"/>
      <c r="F22" s="702"/>
      <c r="G22" s="702"/>
      <c r="H22" s="702"/>
      <c r="I22" s="702"/>
      <c r="J22" s="702"/>
      <c r="K22" s="702"/>
      <c r="L22" s="702"/>
      <c r="M22" s="702"/>
      <c r="N22" s="702"/>
      <c r="O22" s="702"/>
      <c r="P22" s="702"/>
      <c r="Q22" s="703"/>
      <c r="R22" s="665">
        <v>653859</v>
      </c>
      <c r="S22" s="666"/>
      <c r="T22" s="666"/>
      <c r="U22" s="666"/>
      <c r="V22" s="666"/>
      <c r="W22" s="666"/>
      <c r="X22" s="666"/>
      <c r="Y22" s="667"/>
      <c r="Z22" s="668">
        <v>0.7</v>
      </c>
      <c r="AA22" s="668"/>
      <c r="AB22" s="668"/>
      <c r="AC22" s="668"/>
      <c r="AD22" s="669" t="s">
        <v>179</v>
      </c>
      <c r="AE22" s="669"/>
      <c r="AF22" s="669"/>
      <c r="AG22" s="669"/>
      <c r="AH22" s="669"/>
      <c r="AI22" s="669"/>
      <c r="AJ22" s="669"/>
      <c r="AK22" s="669"/>
      <c r="AL22" s="670" t="s">
        <v>179</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179</v>
      </c>
      <c r="BH22" s="666"/>
      <c r="BI22" s="666"/>
      <c r="BJ22" s="666"/>
      <c r="BK22" s="666"/>
      <c r="BL22" s="666"/>
      <c r="BM22" s="666"/>
      <c r="BN22" s="667"/>
      <c r="BO22" s="668" t="s">
        <v>179</v>
      </c>
      <c r="BP22" s="668"/>
      <c r="BQ22" s="668"/>
      <c r="BR22" s="668"/>
      <c r="BS22" s="669" t="s">
        <v>179</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280</v>
      </c>
      <c r="C23" s="663"/>
      <c r="D23" s="663"/>
      <c r="E23" s="663"/>
      <c r="F23" s="663"/>
      <c r="G23" s="663"/>
      <c r="H23" s="663"/>
      <c r="I23" s="663"/>
      <c r="J23" s="663"/>
      <c r="K23" s="663"/>
      <c r="L23" s="663"/>
      <c r="M23" s="663"/>
      <c r="N23" s="663"/>
      <c r="O23" s="663"/>
      <c r="P23" s="663"/>
      <c r="Q23" s="664"/>
      <c r="R23" s="665">
        <v>2711256</v>
      </c>
      <c r="S23" s="666"/>
      <c r="T23" s="666"/>
      <c r="U23" s="666"/>
      <c r="V23" s="666"/>
      <c r="W23" s="666"/>
      <c r="X23" s="666"/>
      <c r="Y23" s="667"/>
      <c r="Z23" s="668">
        <v>2.9</v>
      </c>
      <c r="AA23" s="668"/>
      <c r="AB23" s="668"/>
      <c r="AC23" s="668"/>
      <c r="AD23" s="669">
        <v>2069243</v>
      </c>
      <c r="AE23" s="669"/>
      <c r="AF23" s="669"/>
      <c r="AG23" s="669"/>
      <c r="AH23" s="669"/>
      <c r="AI23" s="669"/>
      <c r="AJ23" s="669"/>
      <c r="AK23" s="669"/>
      <c r="AL23" s="670">
        <v>4.4000000000000004</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v>1469622</v>
      </c>
      <c r="BH23" s="666"/>
      <c r="BI23" s="666"/>
      <c r="BJ23" s="666"/>
      <c r="BK23" s="666"/>
      <c r="BL23" s="666"/>
      <c r="BM23" s="666"/>
      <c r="BN23" s="667"/>
      <c r="BO23" s="668">
        <v>3.9</v>
      </c>
      <c r="BP23" s="668"/>
      <c r="BQ23" s="668"/>
      <c r="BR23" s="668"/>
      <c r="BS23" s="669" t="s">
        <v>179</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6" t="s">
        <v>285</v>
      </c>
      <c r="DM23" s="697"/>
      <c r="DN23" s="697"/>
      <c r="DO23" s="697"/>
      <c r="DP23" s="697"/>
      <c r="DQ23" s="697"/>
      <c r="DR23" s="697"/>
      <c r="DS23" s="697"/>
      <c r="DT23" s="697"/>
      <c r="DU23" s="697"/>
      <c r="DV23" s="698"/>
      <c r="DW23" s="647" t="s">
        <v>286</v>
      </c>
      <c r="DX23" s="648"/>
      <c r="DY23" s="648"/>
      <c r="DZ23" s="648"/>
      <c r="EA23" s="648"/>
      <c r="EB23" s="648"/>
      <c r="EC23" s="649"/>
    </row>
    <row r="24" spans="2:133" ht="11.25" customHeight="1" x14ac:dyDescent="0.15">
      <c r="B24" s="662" t="s">
        <v>287</v>
      </c>
      <c r="C24" s="663"/>
      <c r="D24" s="663"/>
      <c r="E24" s="663"/>
      <c r="F24" s="663"/>
      <c r="G24" s="663"/>
      <c r="H24" s="663"/>
      <c r="I24" s="663"/>
      <c r="J24" s="663"/>
      <c r="K24" s="663"/>
      <c r="L24" s="663"/>
      <c r="M24" s="663"/>
      <c r="N24" s="663"/>
      <c r="O24" s="663"/>
      <c r="P24" s="663"/>
      <c r="Q24" s="664"/>
      <c r="R24" s="665">
        <v>2069243</v>
      </c>
      <c r="S24" s="666"/>
      <c r="T24" s="666"/>
      <c r="U24" s="666"/>
      <c r="V24" s="666"/>
      <c r="W24" s="666"/>
      <c r="X24" s="666"/>
      <c r="Y24" s="667"/>
      <c r="Z24" s="668">
        <v>2.2000000000000002</v>
      </c>
      <c r="AA24" s="668"/>
      <c r="AB24" s="668"/>
      <c r="AC24" s="668"/>
      <c r="AD24" s="669">
        <v>2069243</v>
      </c>
      <c r="AE24" s="669"/>
      <c r="AF24" s="669"/>
      <c r="AG24" s="669"/>
      <c r="AH24" s="669"/>
      <c r="AI24" s="669"/>
      <c r="AJ24" s="669"/>
      <c r="AK24" s="669"/>
      <c r="AL24" s="670">
        <v>4.4000000000000004</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179</v>
      </c>
      <c r="BH24" s="666"/>
      <c r="BI24" s="666"/>
      <c r="BJ24" s="666"/>
      <c r="BK24" s="666"/>
      <c r="BL24" s="666"/>
      <c r="BM24" s="666"/>
      <c r="BN24" s="667"/>
      <c r="BO24" s="668" t="s">
        <v>179</v>
      </c>
      <c r="BP24" s="668"/>
      <c r="BQ24" s="668"/>
      <c r="BR24" s="668"/>
      <c r="BS24" s="669" t="s">
        <v>179</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47772834</v>
      </c>
      <c r="CS24" s="655"/>
      <c r="CT24" s="655"/>
      <c r="CU24" s="655"/>
      <c r="CV24" s="655"/>
      <c r="CW24" s="655"/>
      <c r="CX24" s="655"/>
      <c r="CY24" s="656"/>
      <c r="CZ24" s="659">
        <v>54.1</v>
      </c>
      <c r="DA24" s="660"/>
      <c r="DB24" s="660"/>
      <c r="DC24" s="679"/>
      <c r="DD24" s="707">
        <v>25702247</v>
      </c>
      <c r="DE24" s="655"/>
      <c r="DF24" s="655"/>
      <c r="DG24" s="655"/>
      <c r="DH24" s="655"/>
      <c r="DI24" s="655"/>
      <c r="DJ24" s="655"/>
      <c r="DK24" s="656"/>
      <c r="DL24" s="707">
        <v>25603366</v>
      </c>
      <c r="DM24" s="655"/>
      <c r="DN24" s="655"/>
      <c r="DO24" s="655"/>
      <c r="DP24" s="655"/>
      <c r="DQ24" s="655"/>
      <c r="DR24" s="655"/>
      <c r="DS24" s="655"/>
      <c r="DT24" s="655"/>
      <c r="DU24" s="655"/>
      <c r="DV24" s="656"/>
      <c r="DW24" s="659">
        <v>50.3</v>
      </c>
      <c r="DX24" s="660"/>
      <c r="DY24" s="660"/>
      <c r="DZ24" s="660"/>
      <c r="EA24" s="660"/>
      <c r="EB24" s="660"/>
      <c r="EC24" s="661"/>
    </row>
    <row r="25" spans="2:133" ht="11.25" customHeight="1" x14ac:dyDescent="0.15">
      <c r="B25" s="662" t="s">
        <v>290</v>
      </c>
      <c r="C25" s="663"/>
      <c r="D25" s="663"/>
      <c r="E25" s="663"/>
      <c r="F25" s="663"/>
      <c r="G25" s="663"/>
      <c r="H25" s="663"/>
      <c r="I25" s="663"/>
      <c r="J25" s="663"/>
      <c r="K25" s="663"/>
      <c r="L25" s="663"/>
      <c r="M25" s="663"/>
      <c r="N25" s="663"/>
      <c r="O25" s="663"/>
      <c r="P25" s="663"/>
      <c r="Q25" s="664"/>
      <c r="R25" s="665">
        <v>641880</v>
      </c>
      <c r="S25" s="666"/>
      <c r="T25" s="666"/>
      <c r="U25" s="666"/>
      <c r="V25" s="666"/>
      <c r="W25" s="666"/>
      <c r="X25" s="666"/>
      <c r="Y25" s="667"/>
      <c r="Z25" s="668">
        <v>0.7</v>
      </c>
      <c r="AA25" s="668"/>
      <c r="AB25" s="668"/>
      <c r="AC25" s="668"/>
      <c r="AD25" s="669" t="s">
        <v>179</v>
      </c>
      <c r="AE25" s="669"/>
      <c r="AF25" s="669"/>
      <c r="AG25" s="669"/>
      <c r="AH25" s="669"/>
      <c r="AI25" s="669"/>
      <c r="AJ25" s="669"/>
      <c r="AK25" s="669"/>
      <c r="AL25" s="670" t="s">
        <v>179</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179</v>
      </c>
      <c r="BH25" s="666"/>
      <c r="BI25" s="666"/>
      <c r="BJ25" s="666"/>
      <c r="BK25" s="666"/>
      <c r="BL25" s="666"/>
      <c r="BM25" s="666"/>
      <c r="BN25" s="667"/>
      <c r="BO25" s="668" t="s">
        <v>179</v>
      </c>
      <c r="BP25" s="668"/>
      <c r="BQ25" s="668"/>
      <c r="BR25" s="668"/>
      <c r="BS25" s="669" t="s">
        <v>179</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13257417</v>
      </c>
      <c r="CS25" s="704"/>
      <c r="CT25" s="704"/>
      <c r="CU25" s="704"/>
      <c r="CV25" s="704"/>
      <c r="CW25" s="704"/>
      <c r="CX25" s="704"/>
      <c r="CY25" s="705"/>
      <c r="CZ25" s="670">
        <v>15</v>
      </c>
      <c r="DA25" s="699"/>
      <c r="DB25" s="699"/>
      <c r="DC25" s="706"/>
      <c r="DD25" s="674">
        <v>12346174</v>
      </c>
      <c r="DE25" s="704"/>
      <c r="DF25" s="704"/>
      <c r="DG25" s="704"/>
      <c r="DH25" s="704"/>
      <c r="DI25" s="704"/>
      <c r="DJ25" s="704"/>
      <c r="DK25" s="705"/>
      <c r="DL25" s="674">
        <v>12310418</v>
      </c>
      <c r="DM25" s="704"/>
      <c r="DN25" s="704"/>
      <c r="DO25" s="704"/>
      <c r="DP25" s="704"/>
      <c r="DQ25" s="704"/>
      <c r="DR25" s="704"/>
      <c r="DS25" s="704"/>
      <c r="DT25" s="704"/>
      <c r="DU25" s="704"/>
      <c r="DV25" s="705"/>
      <c r="DW25" s="670">
        <v>24.2</v>
      </c>
      <c r="DX25" s="699"/>
      <c r="DY25" s="699"/>
      <c r="DZ25" s="699"/>
      <c r="EA25" s="699"/>
      <c r="EB25" s="699"/>
      <c r="EC25" s="700"/>
    </row>
    <row r="26" spans="2:133" ht="11.25" customHeight="1" x14ac:dyDescent="0.15">
      <c r="B26" s="662" t="s">
        <v>293</v>
      </c>
      <c r="C26" s="663"/>
      <c r="D26" s="663"/>
      <c r="E26" s="663"/>
      <c r="F26" s="663"/>
      <c r="G26" s="663"/>
      <c r="H26" s="663"/>
      <c r="I26" s="663"/>
      <c r="J26" s="663"/>
      <c r="K26" s="663"/>
      <c r="L26" s="663"/>
      <c r="M26" s="663"/>
      <c r="N26" s="663"/>
      <c r="O26" s="663"/>
      <c r="P26" s="663"/>
      <c r="Q26" s="664"/>
      <c r="R26" s="665">
        <v>133</v>
      </c>
      <c r="S26" s="666"/>
      <c r="T26" s="666"/>
      <c r="U26" s="666"/>
      <c r="V26" s="666"/>
      <c r="W26" s="666"/>
      <c r="X26" s="666"/>
      <c r="Y26" s="667"/>
      <c r="Z26" s="668">
        <v>0</v>
      </c>
      <c r="AA26" s="668"/>
      <c r="AB26" s="668"/>
      <c r="AC26" s="668"/>
      <c r="AD26" s="669" t="s">
        <v>179</v>
      </c>
      <c r="AE26" s="669"/>
      <c r="AF26" s="669"/>
      <c r="AG26" s="669"/>
      <c r="AH26" s="669"/>
      <c r="AI26" s="669"/>
      <c r="AJ26" s="669"/>
      <c r="AK26" s="669"/>
      <c r="AL26" s="670" t="s">
        <v>179</v>
      </c>
      <c r="AM26" s="671"/>
      <c r="AN26" s="671"/>
      <c r="AO26" s="672"/>
      <c r="AP26" s="684" t="s">
        <v>294</v>
      </c>
      <c r="AQ26" s="714"/>
      <c r="AR26" s="714"/>
      <c r="AS26" s="714"/>
      <c r="AT26" s="714"/>
      <c r="AU26" s="714"/>
      <c r="AV26" s="714"/>
      <c r="AW26" s="714"/>
      <c r="AX26" s="714"/>
      <c r="AY26" s="714"/>
      <c r="AZ26" s="714"/>
      <c r="BA26" s="714"/>
      <c r="BB26" s="714"/>
      <c r="BC26" s="714"/>
      <c r="BD26" s="714"/>
      <c r="BE26" s="714"/>
      <c r="BF26" s="686"/>
      <c r="BG26" s="665" t="s">
        <v>179</v>
      </c>
      <c r="BH26" s="666"/>
      <c r="BI26" s="666"/>
      <c r="BJ26" s="666"/>
      <c r="BK26" s="666"/>
      <c r="BL26" s="666"/>
      <c r="BM26" s="666"/>
      <c r="BN26" s="667"/>
      <c r="BO26" s="668" t="s">
        <v>179</v>
      </c>
      <c r="BP26" s="668"/>
      <c r="BQ26" s="668"/>
      <c r="BR26" s="668"/>
      <c r="BS26" s="669" t="s">
        <v>179</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8613235</v>
      </c>
      <c r="CS26" s="666"/>
      <c r="CT26" s="666"/>
      <c r="CU26" s="666"/>
      <c r="CV26" s="666"/>
      <c r="CW26" s="666"/>
      <c r="CX26" s="666"/>
      <c r="CY26" s="667"/>
      <c r="CZ26" s="670">
        <v>9.6999999999999993</v>
      </c>
      <c r="DA26" s="699"/>
      <c r="DB26" s="699"/>
      <c r="DC26" s="706"/>
      <c r="DD26" s="674">
        <v>7870783</v>
      </c>
      <c r="DE26" s="666"/>
      <c r="DF26" s="666"/>
      <c r="DG26" s="666"/>
      <c r="DH26" s="666"/>
      <c r="DI26" s="666"/>
      <c r="DJ26" s="666"/>
      <c r="DK26" s="667"/>
      <c r="DL26" s="674" t="s">
        <v>179</v>
      </c>
      <c r="DM26" s="666"/>
      <c r="DN26" s="666"/>
      <c r="DO26" s="666"/>
      <c r="DP26" s="666"/>
      <c r="DQ26" s="666"/>
      <c r="DR26" s="666"/>
      <c r="DS26" s="666"/>
      <c r="DT26" s="666"/>
      <c r="DU26" s="666"/>
      <c r="DV26" s="667"/>
      <c r="DW26" s="670" t="s">
        <v>179</v>
      </c>
      <c r="DX26" s="699"/>
      <c r="DY26" s="699"/>
      <c r="DZ26" s="699"/>
      <c r="EA26" s="699"/>
      <c r="EB26" s="699"/>
      <c r="EC26" s="700"/>
    </row>
    <row r="27" spans="2:133" ht="11.25" customHeight="1" x14ac:dyDescent="0.15">
      <c r="B27" s="662" t="s">
        <v>296</v>
      </c>
      <c r="C27" s="663"/>
      <c r="D27" s="663"/>
      <c r="E27" s="663"/>
      <c r="F27" s="663"/>
      <c r="G27" s="663"/>
      <c r="H27" s="663"/>
      <c r="I27" s="663"/>
      <c r="J27" s="663"/>
      <c r="K27" s="663"/>
      <c r="L27" s="663"/>
      <c r="M27" s="663"/>
      <c r="N27" s="663"/>
      <c r="O27" s="663"/>
      <c r="P27" s="663"/>
      <c r="Q27" s="664"/>
      <c r="R27" s="665">
        <v>48668060</v>
      </c>
      <c r="S27" s="666"/>
      <c r="T27" s="666"/>
      <c r="U27" s="666"/>
      <c r="V27" s="666"/>
      <c r="W27" s="666"/>
      <c r="X27" s="666"/>
      <c r="Y27" s="667"/>
      <c r="Z27" s="668">
        <v>52.8</v>
      </c>
      <c r="AA27" s="668"/>
      <c r="AB27" s="668"/>
      <c r="AC27" s="668"/>
      <c r="AD27" s="669">
        <v>46556425</v>
      </c>
      <c r="AE27" s="669"/>
      <c r="AF27" s="669"/>
      <c r="AG27" s="669"/>
      <c r="AH27" s="669"/>
      <c r="AI27" s="669"/>
      <c r="AJ27" s="669"/>
      <c r="AK27" s="669"/>
      <c r="AL27" s="670">
        <v>99.6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37265223</v>
      </c>
      <c r="BH27" s="666"/>
      <c r="BI27" s="666"/>
      <c r="BJ27" s="666"/>
      <c r="BK27" s="666"/>
      <c r="BL27" s="666"/>
      <c r="BM27" s="666"/>
      <c r="BN27" s="667"/>
      <c r="BO27" s="668">
        <v>100</v>
      </c>
      <c r="BP27" s="668"/>
      <c r="BQ27" s="668"/>
      <c r="BR27" s="668"/>
      <c r="BS27" s="669">
        <v>744808</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27075749</v>
      </c>
      <c r="CS27" s="704"/>
      <c r="CT27" s="704"/>
      <c r="CU27" s="704"/>
      <c r="CV27" s="704"/>
      <c r="CW27" s="704"/>
      <c r="CX27" s="704"/>
      <c r="CY27" s="705"/>
      <c r="CZ27" s="670">
        <v>30.6</v>
      </c>
      <c r="DA27" s="699"/>
      <c r="DB27" s="699"/>
      <c r="DC27" s="706"/>
      <c r="DD27" s="674">
        <v>6135768</v>
      </c>
      <c r="DE27" s="704"/>
      <c r="DF27" s="704"/>
      <c r="DG27" s="704"/>
      <c r="DH27" s="704"/>
      <c r="DI27" s="704"/>
      <c r="DJ27" s="704"/>
      <c r="DK27" s="705"/>
      <c r="DL27" s="674">
        <v>6082920</v>
      </c>
      <c r="DM27" s="704"/>
      <c r="DN27" s="704"/>
      <c r="DO27" s="704"/>
      <c r="DP27" s="704"/>
      <c r="DQ27" s="704"/>
      <c r="DR27" s="704"/>
      <c r="DS27" s="704"/>
      <c r="DT27" s="704"/>
      <c r="DU27" s="704"/>
      <c r="DV27" s="705"/>
      <c r="DW27" s="670">
        <v>12</v>
      </c>
      <c r="DX27" s="699"/>
      <c r="DY27" s="699"/>
      <c r="DZ27" s="699"/>
      <c r="EA27" s="699"/>
      <c r="EB27" s="699"/>
      <c r="EC27" s="700"/>
    </row>
    <row r="28" spans="2:133" ht="11.25" customHeight="1" x14ac:dyDescent="0.15">
      <c r="B28" s="662" t="s">
        <v>299</v>
      </c>
      <c r="C28" s="663"/>
      <c r="D28" s="663"/>
      <c r="E28" s="663"/>
      <c r="F28" s="663"/>
      <c r="G28" s="663"/>
      <c r="H28" s="663"/>
      <c r="I28" s="663"/>
      <c r="J28" s="663"/>
      <c r="K28" s="663"/>
      <c r="L28" s="663"/>
      <c r="M28" s="663"/>
      <c r="N28" s="663"/>
      <c r="O28" s="663"/>
      <c r="P28" s="663"/>
      <c r="Q28" s="664"/>
      <c r="R28" s="665">
        <v>45952</v>
      </c>
      <c r="S28" s="666"/>
      <c r="T28" s="666"/>
      <c r="U28" s="666"/>
      <c r="V28" s="666"/>
      <c r="W28" s="666"/>
      <c r="X28" s="666"/>
      <c r="Y28" s="667"/>
      <c r="Z28" s="668">
        <v>0</v>
      </c>
      <c r="AA28" s="668"/>
      <c r="AB28" s="668"/>
      <c r="AC28" s="668"/>
      <c r="AD28" s="669">
        <v>45952</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7439668</v>
      </c>
      <c r="CS28" s="666"/>
      <c r="CT28" s="666"/>
      <c r="CU28" s="666"/>
      <c r="CV28" s="666"/>
      <c r="CW28" s="666"/>
      <c r="CX28" s="666"/>
      <c r="CY28" s="667"/>
      <c r="CZ28" s="670">
        <v>8.4</v>
      </c>
      <c r="DA28" s="699"/>
      <c r="DB28" s="699"/>
      <c r="DC28" s="706"/>
      <c r="DD28" s="674">
        <v>7220305</v>
      </c>
      <c r="DE28" s="666"/>
      <c r="DF28" s="666"/>
      <c r="DG28" s="666"/>
      <c r="DH28" s="666"/>
      <c r="DI28" s="666"/>
      <c r="DJ28" s="666"/>
      <c r="DK28" s="667"/>
      <c r="DL28" s="674">
        <v>7210028</v>
      </c>
      <c r="DM28" s="666"/>
      <c r="DN28" s="666"/>
      <c r="DO28" s="666"/>
      <c r="DP28" s="666"/>
      <c r="DQ28" s="666"/>
      <c r="DR28" s="666"/>
      <c r="DS28" s="666"/>
      <c r="DT28" s="666"/>
      <c r="DU28" s="666"/>
      <c r="DV28" s="667"/>
      <c r="DW28" s="670">
        <v>14.2</v>
      </c>
      <c r="DX28" s="699"/>
      <c r="DY28" s="699"/>
      <c r="DZ28" s="699"/>
      <c r="EA28" s="699"/>
      <c r="EB28" s="699"/>
      <c r="EC28" s="700"/>
    </row>
    <row r="29" spans="2:133" ht="11.25" customHeight="1" x14ac:dyDescent="0.15">
      <c r="B29" s="662" t="s">
        <v>301</v>
      </c>
      <c r="C29" s="663"/>
      <c r="D29" s="663"/>
      <c r="E29" s="663"/>
      <c r="F29" s="663"/>
      <c r="G29" s="663"/>
      <c r="H29" s="663"/>
      <c r="I29" s="663"/>
      <c r="J29" s="663"/>
      <c r="K29" s="663"/>
      <c r="L29" s="663"/>
      <c r="M29" s="663"/>
      <c r="N29" s="663"/>
      <c r="O29" s="663"/>
      <c r="P29" s="663"/>
      <c r="Q29" s="664"/>
      <c r="R29" s="665">
        <v>1026754</v>
      </c>
      <c r="S29" s="666"/>
      <c r="T29" s="666"/>
      <c r="U29" s="666"/>
      <c r="V29" s="666"/>
      <c r="W29" s="666"/>
      <c r="X29" s="666"/>
      <c r="Y29" s="667"/>
      <c r="Z29" s="668">
        <v>1.1000000000000001</v>
      </c>
      <c r="AA29" s="668"/>
      <c r="AB29" s="668"/>
      <c r="AC29" s="668"/>
      <c r="AD29" s="669" t="s">
        <v>179</v>
      </c>
      <c r="AE29" s="669"/>
      <c r="AF29" s="669"/>
      <c r="AG29" s="669"/>
      <c r="AH29" s="669"/>
      <c r="AI29" s="669"/>
      <c r="AJ29" s="669"/>
      <c r="AK29" s="669"/>
      <c r="AL29" s="670" t="s">
        <v>179</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302</v>
      </c>
      <c r="CE29" s="709"/>
      <c r="CF29" s="680" t="s">
        <v>70</v>
      </c>
      <c r="CG29" s="681"/>
      <c r="CH29" s="681"/>
      <c r="CI29" s="681"/>
      <c r="CJ29" s="681"/>
      <c r="CK29" s="681"/>
      <c r="CL29" s="681"/>
      <c r="CM29" s="681"/>
      <c r="CN29" s="681"/>
      <c r="CO29" s="681"/>
      <c r="CP29" s="681"/>
      <c r="CQ29" s="682"/>
      <c r="CR29" s="665">
        <v>7439668</v>
      </c>
      <c r="CS29" s="704"/>
      <c r="CT29" s="704"/>
      <c r="CU29" s="704"/>
      <c r="CV29" s="704"/>
      <c r="CW29" s="704"/>
      <c r="CX29" s="704"/>
      <c r="CY29" s="705"/>
      <c r="CZ29" s="670">
        <v>8.4</v>
      </c>
      <c r="DA29" s="699"/>
      <c r="DB29" s="699"/>
      <c r="DC29" s="706"/>
      <c r="DD29" s="674">
        <v>7220305</v>
      </c>
      <c r="DE29" s="704"/>
      <c r="DF29" s="704"/>
      <c r="DG29" s="704"/>
      <c r="DH29" s="704"/>
      <c r="DI29" s="704"/>
      <c r="DJ29" s="704"/>
      <c r="DK29" s="705"/>
      <c r="DL29" s="674">
        <v>7210028</v>
      </c>
      <c r="DM29" s="704"/>
      <c r="DN29" s="704"/>
      <c r="DO29" s="704"/>
      <c r="DP29" s="704"/>
      <c r="DQ29" s="704"/>
      <c r="DR29" s="704"/>
      <c r="DS29" s="704"/>
      <c r="DT29" s="704"/>
      <c r="DU29" s="704"/>
      <c r="DV29" s="705"/>
      <c r="DW29" s="670">
        <v>14.2</v>
      </c>
      <c r="DX29" s="699"/>
      <c r="DY29" s="699"/>
      <c r="DZ29" s="699"/>
      <c r="EA29" s="699"/>
      <c r="EB29" s="699"/>
      <c r="EC29" s="700"/>
    </row>
    <row r="30" spans="2:133" ht="11.25" customHeight="1" x14ac:dyDescent="0.15">
      <c r="B30" s="662" t="s">
        <v>303</v>
      </c>
      <c r="C30" s="663"/>
      <c r="D30" s="663"/>
      <c r="E30" s="663"/>
      <c r="F30" s="663"/>
      <c r="G30" s="663"/>
      <c r="H30" s="663"/>
      <c r="I30" s="663"/>
      <c r="J30" s="663"/>
      <c r="K30" s="663"/>
      <c r="L30" s="663"/>
      <c r="M30" s="663"/>
      <c r="N30" s="663"/>
      <c r="O30" s="663"/>
      <c r="P30" s="663"/>
      <c r="Q30" s="664"/>
      <c r="R30" s="665">
        <v>1099141</v>
      </c>
      <c r="S30" s="666"/>
      <c r="T30" s="666"/>
      <c r="U30" s="666"/>
      <c r="V30" s="666"/>
      <c r="W30" s="666"/>
      <c r="X30" s="666"/>
      <c r="Y30" s="667"/>
      <c r="Z30" s="668">
        <v>1.2</v>
      </c>
      <c r="AA30" s="668"/>
      <c r="AB30" s="668"/>
      <c r="AC30" s="668"/>
      <c r="AD30" s="669">
        <v>130150</v>
      </c>
      <c r="AE30" s="669"/>
      <c r="AF30" s="669"/>
      <c r="AG30" s="669"/>
      <c r="AH30" s="669"/>
      <c r="AI30" s="669"/>
      <c r="AJ30" s="669"/>
      <c r="AK30" s="669"/>
      <c r="AL30" s="670">
        <v>0.3</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304</v>
      </c>
      <c r="BH30" s="718"/>
      <c r="BI30" s="718"/>
      <c r="BJ30" s="718"/>
      <c r="BK30" s="718"/>
      <c r="BL30" s="718"/>
      <c r="BM30" s="718"/>
      <c r="BN30" s="718"/>
      <c r="BO30" s="718"/>
      <c r="BP30" s="718"/>
      <c r="BQ30" s="719"/>
      <c r="BR30" s="644" t="s">
        <v>305</v>
      </c>
      <c r="BS30" s="718"/>
      <c r="BT30" s="718"/>
      <c r="BU30" s="718"/>
      <c r="BV30" s="718"/>
      <c r="BW30" s="718"/>
      <c r="BX30" s="718"/>
      <c r="BY30" s="718"/>
      <c r="BZ30" s="718"/>
      <c r="CA30" s="718"/>
      <c r="CB30" s="719"/>
      <c r="CD30" s="710"/>
      <c r="CE30" s="711"/>
      <c r="CF30" s="680" t="s">
        <v>306</v>
      </c>
      <c r="CG30" s="681"/>
      <c r="CH30" s="681"/>
      <c r="CI30" s="681"/>
      <c r="CJ30" s="681"/>
      <c r="CK30" s="681"/>
      <c r="CL30" s="681"/>
      <c r="CM30" s="681"/>
      <c r="CN30" s="681"/>
      <c r="CO30" s="681"/>
      <c r="CP30" s="681"/>
      <c r="CQ30" s="682"/>
      <c r="CR30" s="665">
        <v>7100296</v>
      </c>
      <c r="CS30" s="666"/>
      <c r="CT30" s="666"/>
      <c r="CU30" s="666"/>
      <c r="CV30" s="666"/>
      <c r="CW30" s="666"/>
      <c r="CX30" s="666"/>
      <c r="CY30" s="667"/>
      <c r="CZ30" s="670">
        <v>8</v>
      </c>
      <c r="DA30" s="699"/>
      <c r="DB30" s="699"/>
      <c r="DC30" s="706"/>
      <c r="DD30" s="674">
        <v>6902309</v>
      </c>
      <c r="DE30" s="666"/>
      <c r="DF30" s="666"/>
      <c r="DG30" s="666"/>
      <c r="DH30" s="666"/>
      <c r="DI30" s="666"/>
      <c r="DJ30" s="666"/>
      <c r="DK30" s="667"/>
      <c r="DL30" s="674">
        <v>6892032</v>
      </c>
      <c r="DM30" s="666"/>
      <c r="DN30" s="666"/>
      <c r="DO30" s="666"/>
      <c r="DP30" s="666"/>
      <c r="DQ30" s="666"/>
      <c r="DR30" s="666"/>
      <c r="DS30" s="666"/>
      <c r="DT30" s="666"/>
      <c r="DU30" s="666"/>
      <c r="DV30" s="667"/>
      <c r="DW30" s="670">
        <v>13.5</v>
      </c>
      <c r="DX30" s="699"/>
      <c r="DY30" s="699"/>
      <c r="DZ30" s="699"/>
      <c r="EA30" s="699"/>
      <c r="EB30" s="699"/>
      <c r="EC30" s="700"/>
    </row>
    <row r="31" spans="2:133" ht="11.25" customHeight="1" x14ac:dyDescent="0.15">
      <c r="B31" s="662" t="s">
        <v>307</v>
      </c>
      <c r="C31" s="663"/>
      <c r="D31" s="663"/>
      <c r="E31" s="663"/>
      <c r="F31" s="663"/>
      <c r="G31" s="663"/>
      <c r="H31" s="663"/>
      <c r="I31" s="663"/>
      <c r="J31" s="663"/>
      <c r="K31" s="663"/>
      <c r="L31" s="663"/>
      <c r="M31" s="663"/>
      <c r="N31" s="663"/>
      <c r="O31" s="663"/>
      <c r="P31" s="663"/>
      <c r="Q31" s="664"/>
      <c r="R31" s="665">
        <v>531725</v>
      </c>
      <c r="S31" s="666"/>
      <c r="T31" s="666"/>
      <c r="U31" s="666"/>
      <c r="V31" s="666"/>
      <c r="W31" s="666"/>
      <c r="X31" s="666"/>
      <c r="Y31" s="667"/>
      <c r="Z31" s="668">
        <v>0.6</v>
      </c>
      <c r="AA31" s="668"/>
      <c r="AB31" s="668"/>
      <c r="AC31" s="668"/>
      <c r="AD31" s="669" t="s">
        <v>179</v>
      </c>
      <c r="AE31" s="669"/>
      <c r="AF31" s="669"/>
      <c r="AG31" s="669"/>
      <c r="AH31" s="669"/>
      <c r="AI31" s="669"/>
      <c r="AJ31" s="669"/>
      <c r="AK31" s="669"/>
      <c r="AL31" s="670" t="s">
        <v>179</v>
      </c>
      <c r="AM31" s="671"/>
      <c r="AN31" s="671"/>
      <c r="AO31" s="672"/>
      <c r="AP31" s="722" t="s">
        <v>308</v>
      </c>
      <c r="AQ31" s="723"/>
      <c r="AR31" s="723"/>
      <c r="AS31" s="723"/>
      <c r="AT31" s="728" t="s">
        <v>309</v>
      </c>
      <c r="AU31" s="217"/>
      <c r="AV31" s="217"/>
      <c r="AW31" s="217"/>
      <c r="AX31" s="651" t="s">
        <v>187</v>
      </c>
      <c r="AY31" s="652"/>
      <c r="AZ31" s="652"/>
      <c r="BA31" s="652"/>
      <c r="BB31" s="652"/>
      <c r="BC31" s="652"/>
      <c r="BD31" s="652"/>
      <c r="BE31" s="652"/>
      <c r="BF31" s="653"/>
      <c r="BG31" s="733">
        <v>98.9</v>
      </c>
      <c r="BH31" s="720"/>
      <c r="BI31" s="720"/>
      <c r="BJ31" s="720"/>
      <c r="BK31" s="720"/>
      <c r="BL31" s="720"/>
      <c r="BM31" s="660">
        <v>95.3</v>
      </c>
      <c r="BN31" s="720"/>
      <c r="BO31" s="720"/>
      <c r="BP31" s="720"/>
      <c r="BQ31" s="721"/>
      <c r="BR31" s="733">
        <v>98.5</v>
      </c>
      <c r="BS31" s="720"/>
      <c r="BT31" s="720"/>
      <c r="BU31" s="720"/>
      <c r="BV31" s="720"/>
      <c r="BW31" s="720"/>
      <c r="BX31" s="660">
        <v>94.8</v>
      </c>
      <c r="BY31" s="720"/>
      <c r="BZ31" s="720"/>
      <c r="CA31" s="720"/>
      <c r="CB31" s="721"/>
      <c r="CD31" s="710"/>
      <c r="CE31" s="711"/>
      <c r="CF31" s="680" t="s">
        <v>310</v>
      </c>
      <c r="CG31" s="681"/>
      <c r="CH31" s="681"/>
      <c r="CI31" s="681"/>
      <c r="CJ31" s="681"/>
      <c r="CK31" s="681"/>
      <c r="CL31" s="681"/>
      <c r="CM31" s="681"/>
      <c r="CN31" s="681"/>
      <c r="CO31" s="681"/>
      <c r="CP31" s="681"/>
      <c r="CQ31" s="682"/>
      <c r="CR31" s="665">
        <v>339372</v>
      </c>
      <c r="CS31" s="704"/>
      <c r="CT31" s="704"/>
      <c r="CU31" s="704"/>
      <c r="CV31" s="704"/>
      <c r="CW31" s="704"/>
      <c r="CX31" s="704"/>
      <c r="CY31" s="705"/>
      <c r="CZ31" s="670">
        <v>0.4</v>
      </c>
      <c r="DA31" s="699"/>
      <c r="DB31" s="699"/>
      <c r="DC31" s="706"/>
      <c r="DD31" s="674">
        <v>317996</v>
      </c>
      <c r="DE31" s="704"/>
      <c r="DF31" s="704"/>
      <c r="DG31" s="704"/>
      <c r="DH31" s="704"/>
      <c r="DI31" s="704"/>
      <c r="DJ31" s="704"/>
      <c r="DK31" s="705"/>
      <c r="DL31" s="674">
        <v>317996</v>
      </c>
      <c r="DM31" s="704"/>
      <c r="DN31" s="704"/>
      <c r="DO31" s="704"/>
      <c r="DP31" s="704"/>
      <c r="DQ31" s="704"/>
      <c r="DR31" s="704"/>
      <c r="DS31" s="704"/>
      <c r="DT31" s="704"/>
      <c r="DU31" s="704"/>
      <c r="DV31" s="705"/>
      <c r="DW31" s="670">
        <v>0.6</v>
      </c>
      <c r="DX31" s="699"/>
      <c r="DY31" s="699"/>
      <c r="DZ31" s="699"/>
      <c r="EA31" s="699"/>
      <c r="EB31" s="699"/>
      <c r="EC31" s="700"/>
    </row>
    <row r="32" spans="2:133" ht="11.25" customHeight="1" x14ac:dyDescent="0.15">
      <c r="B32" s="662" t="s">
        <v>311</v>
      </c>
      <c r="C32" s="663"/>
      <c r="D32" s="663"/>
      <c r="E32" s="663"/>
      <c r="F32" s="663"/>
      <c r="G32" s="663"/>
      <c r="H32" s="663"/>
      <c r="I32" s="663"/>
      <c r="J32" s="663"/>
      <c r="K32" s="663"/>
      <c r="L32" s="663"/>
      <c r="M32" s="663"/>
      <c r="N32" s="663"/>
      <c r="O32" s="663"/>
      <c r="P32" s="663"/>
      <c r="Q32" s="664"/>
      <c r="R32" s="665">
        <v>21395745</v>
      </c>
      <c r="S32" s="666"/>
      <c r="T32" s="666"/>
      <c r="U32" s="666"/>
      <c r="V32" s="666"/>
      <c r="W32" s="666"/>
      <c r="X32" s="666"/>
      <c r="Y32" s="667"/>
      <c r="Z32" s="668">
        <v>23.2</v>
      </c>
      <c r="AA32" s="668"/>
      <c r="AB32" s="668"/>
      <c r="AC32" s="668"/>
      <c r="AD32" s="669" t="s">
        <v>179</v>
      </c>
      <c r="AE32" s="669"/>
      <c r="AF32" s="669"/>
      <c r="AG32" s="669"/>
      <c r="AH32" s="669"/>
      <c r="AI32" s="669"/>
      <c r="AJ32" s="669"/>
      <c r="AK32" s="669"/>
      <c r="AL32" s="670" t="s">
        <v>179</v>
      </c>
      <c r="AM32" s="671"/>
      <c r="AN32" s="671"/>
      <c r="AO32" s="672"/>
      <c r="AP32" s="724"/>
      <c r="AQ32" s="725"/>
      <c r="AR32" s="725"/>
      <c r="AS32" s="725"/>
      <c r="AT32" s="729"/>
      <c r="AU32" s="216" t="s">
        <v>312</v>
      </c>
      <c r="AV32" s="216"/>
      <c r="AW32" s="216"/>
      <c r="AX32" s="662" t="s">
        <v>313</v>
      </c>
      <c r="AY32" s="663"/>
      <c r="AZ32" s="663"/>
      <c r="BA32" s="663"/>
      <c r="BB32" s="663"/>
      <c r="BC32" s="663"/>
      <c r="BD32" s="663"/>
      <c r="BE32" s="663"/>
      <c r="BF32" s="664"/>
      <c r="BG32" s="734">
        <v>98.6</v>
      </c>
      <c r="BH32" s="704"/>
      <c r="BI32" s="704"/>
      <c r="BJ32" s="704"/>
      <c r="BK32" s="704"/>
      <c r="BL32" s="704"/>
      <c r="BM32" s="671">
        <v>94.6</v>
      </c>
      <c r="BN32" s="731"/>
      <c r="BO32" s="731"/>
      <c r="BP32" s="731"/>
      <c r="BQ32" s="732"/>
      <c r="BR32" s="734">
        <v>98</v>
      </c>
      <c r="BS32" s="704"/>
      <c r="BT32" s="704"/>
      <c r="BU32" s="704"/>
      <c r="BV32" s="704"/>
      <c r="BW32" s="704"/>
      <c r="BX32" s="671">
        <v>93.9</v>
      </c>
      <c r="BY32" s="731"/>
      <c r="BZ32" s="731"/>
      <c r="CA32" s="731"/>
      <c r="CB32" s="732"/>
      <c r="CD32" s="712"/>
      <c r="CE32" s="713"/>
      <c r="CF32" s="680" t="s">
        <v>314</v>
      </c>
      <c r="CG32" s="681"/>
      <c r="CH32" s="681"/>
      <c r="CI32" s="681"/>
      <c r="CJ32" s="681"/>
      <c r="CK32" s="681"/>
      <c r="CL32" s="681"/>
      <c r="CM32" s="681"/>
      <c r="CN32" s="681"/>
      <c r="CO32" s="681"/>
      <c r="CP32" s="681"/>
      <c r="CQ32" s="682"/>
      <c r="CR32" s="665" t="s">
        <v>179</v>
      </c>
      <c r="CS32" s="666"/>
      <c r="CT32" s="666"/>
      <c r="CU32" s="666"/>
      <c r="CV32" s="666"/>
      <c r="CW32" s="666"/>
      <c r="CX32" s="666"/>
      <c r="CY32" s="667"/>
      <c r="CZ32" s="670" t="s">
        <v>179</v>
      </c>
      <c r="DA32" s="699"/>
      <c r="DB32" s="699"/>
      <c r="DC32" s="706"/>
      <c r="DD32" s="674" t="s">
        <v>179</v>
      </c>
      <c r="DE32" s="666"/>
      <c r="DF32" s="666"/>
      <c r="DG32" s="666"/>
      <c r="DH32" s="666"/>
      <c r="DI32" s="666"/>
      <c r="DJ32" s="666"/>
      <c r="DK32" s="667"/>
      <c r="DL32" s="674" t="s">
        <v>179</v>
      </c>
      <c r="DM32" s="666"/>
      <c r="DN32" s="666"/>
      <c r="DO32" s="666"/>
      <c r="DP32" s="666"/>
      <c r="DQ32" s="666"/>
      <c r="DR32" s="666"/>
      <c r="DS32" s="666"/>
      <c r="DT32" s="666"/>
      <c r="DU32" s="666"/>
      <c r="DV32" s="667"/>
      <c r="DW32" s="670" t="s">
        <v>179</v>
      </c>
      <c r="DX32" s="699"/>
      <c r="DY32" s="699"/>
      <c r="DZ32" s="699"/>
      <c r="EA32" s="699"/>
      <c r="EB32" s="699"/>
      <c r="EC32" s="700"/>
    </row>
    <row r="33" spans="2:133" ht="11.25" customHeight="1" x14ac:dyDescent="0.15">
      <c r="B33" s="701" t="s">
        <v>315</v>
      </c>
      <c r="C33" s="702"/>
      <c r="D33" s="702"/>
      <c r="E33" s="702"/>
      <c r="F33" s="702"/>
      <c r="G33" s="702"/>
      <c r="H33" s="702"/>
      <c r="I33" s="702"/>
      <c r="J33" s="702"/>
      <c r="K33" s="702"/>
      <c r="L33" s="702"/>
      <c r="M33" s="702"/>
      <c r="N33" s="702"/>
      <c r="O33" s="702"/>
      <c r="P33" s="702"/>
      <c r="Q33" s="703"/>
      <c r="R33" s="665" t="s">
        <v>179</v>
      </c>
      <c r="S33" s="666"/>
      <c r="T33" s="666"/>
      <c r="U33" s="666"/>
      <c r="V33" s="666"/>
      <c r="W33" s="666"/>
      <c r="X33" s="666"/>
      <c r="Y33" s="667"/>
      <c r="Z33" s="668" t="s">
        <v>179</v>
      </c>
      <c r="AA33" s="668"/>
      <c r="AB33" s="668"/>
      <c r="AC33" s="668"/>
      <c r="AD33" s="669" t="s">
        <v>179</v>
      </c>
      <c r="AE33" s="669"/>
      <c r="AF33" s="669"/>
      <c r="AG33" s="669"/>
      <c r="AH33" s="669"/>
      <c r="AI33" s="669"/>
      <c r="AJ33" s="669"/>
      <c r="AK33" s="669"/>
      <c r="AL33" s="670" t="s">
        <v>179</v>
      </c>
      <c r="AM33" s="671"/>
      <c r="AN33" s="671"/>
      <c r="AO33" s="672"/>
      <c r="AP33" s="726"/>
      <c r="AQ33" s="727"/>
      <c r="AR33" s="727"/>
      <c r="AS33" s="727"/>
      <c r="AT33" s="730"/>
      <c r="AU33" s="218"/>
      <c r="AV33" s="218"/>
      <c r="AW33" s="218"/>
      <c r="AX33" s="715" t="s">
        <v>316</v>
      </c>
      <c r="AY33" s="716"/>
      <c r="AZ33" s="716"/>
      <c r="BA33" s="716"/>
      <c r="BB33" s="716"/>
      <c r="BC33" s="716"/>
      <c r="BD33" s="716"/>
      <c r="BE33" s="716"/>
      <c r="BF33" s="717"/>
      <c r="BG33" s="735">
        <v>99.1</v>
      </c>
      <c r="BH33" s="736"/>
      <c r="BI33" s="736"/>
      <c r="BJ33" s="736"/>
      <c r="BK33" s="736"/>
      <c r="BL33" s="736"/>
      <c r="BM33" s="737">
        <v>95.6</v>
      </c>
      <c r="BN33" s="736"/>
      <c r="BO33" s="736"/>
      <c r="BP33" s="736"/>
      <c r="BQ33" s="738"/>
      <c r="BR33" s="735">
        <v>98.8</v>
      </c>
      <c r="BS33" s="736"/>
      <c r="BT33" s="736"/>
      <c r="BU33" s="736"/>
      <c r="BV33" s="736"/>
      <c r="BW33" s="736"/>
      <c r="BX33" s="737">
        <v>95</v>
      </c>
      <c r="BY33" s="736"/>
      <c r="BZ33" s="736"/>
      <c r="CA33" s="736"/>
      <c r="CB33" s="738"/>
      <c r="CD33" s="680" t="s">
        <v>317</v>
      </c>
      <c r="CE33" s="681"/>
      <c r="CF33" s="681"/>
      <c r="CG33" s="681"/>
      <c r="CH33" s="681"/>
      <c r="CI33" s="681"/>
      <c r="CJ33" s="681"/>
      <c r="CK33" s="681"/>
      <c r="CL33" s="681"/>
      <c r="CM33" s="681"/>
      <c r="CN33" s="681"/>
      <c r="CO33" s="681"/>
      <c r="CP33" s="681"/>
      <c r="CQ33" s="682"/>
      <c r="CR33" s="665">
        <v>32208011</v>
      </c>
      <c r="CS33" s="704"/>
      <c r="CT33" s="704"/>
      <c r="CU33" s="704"/>
      <c r="CV33" s="704"/>
      <c r="CW33" s="704"/>
      <c r="CX33" s="704"/>
      <c r="CY33" s="705"/>
      <c r="CZ33" s="670">
        <v>36.5</v>
      </c>
      <c r="DA33" s="699"/>
      <c r="DB33" s="699"/>
      <c r="DC33" s="706"/>
      <c r="DD33" s="674">
        <v>22701227</v>
      </c>
      <c r="DE33" s="704"/>
      <c r="DF33" s="704"/>
      <c r="DG33" s="704"/>
      <c r="DH33" s="704"/>
      <c r="DI33" s="704"/>
      <c r="DJ33" s="704"/>
      <c r="DK33" s="705"/>
      <c r="DL33" s="674">
        <v>18891002</v>
      </c>
      <c r="DM33" s="704"/>
      <c r="DN33" s="704"/>
      <c r="DO33" s="704"/>
      <c r="DP33" s="704"/>
      <c r="DQ33" s="704"/>
      <c r="DR33" s="704"/>
      <c r="DS33" s="704"/>
      <c r="DT33" s="704"/>
      <c r="DU33" s="704"/>
      <c r="DV33" s="705"/>
      <c r="DW33" s="670">
        <v>37.1</v>
      </c>
      <c r="DX33" s="699"/>
      <c r="DY33" s="699"/>
      <c r="DZ33" s="699"/>
      <c r="EA33" s="699"/>
      <c r="EB33" s="699"/>
      <c r="EC33" s="700"/>
    </row>
    <row r="34" spans="2:133" ht="11.25" customHeight="1" x14ac:dyDescent="0.15">
      <c r="B34" s="662" t="s">
        <v>318</v>
      </c>
      <c r="C34" s="663"/>
      <c r="D34" s="663"/>
      <c r="E34" s="663"/>
      <c r="F34" s="663"/>
      <c r="G34" s="663"/>
      <c r="H34" s="663"/>
      <c r="I34" s="663"/>
      <c r="J34" s="663"/>
      <c r="K34" s="663"/>
      <c r="L34" s="663"/>
      <c r="M34" s="663"/>
      <c r="N34" s="663"/>
      <c r="O34" s="663"/>
      <c r="P34" s="663"/>
      <c r="Q34" s="664"/>
      <c r="R34" s="665">
        <v>7023571</v>
      </c>
      <c r="S34" s="666"/>
      <c r="T34" s="666"/>
      <c r="U34" s="666"/>
      <c r="V34" s="666"/>
      <c r="W34" s="666"/>
      <c r="X34" s="666"/>
      <c r="Y34" s="667"/>
      <c r="Z34" s="668">
        <v>7.6</v>
      </c>
      <c r="AA34" s="668"/>
      <c r="AB34" s="668"/>
      <c r="AC34" s="668"/>
      <c r="AD34" s="669" t="s">
        <v>179</v>
      </c>
      <c r="AE34" s="669"/>
      <c r="AF34" s="669"/>
      <c r="AG34" s="669"/>
      <c r="AH34" s="669"/>
      <c r="AI34" s="669"/>
      <c r="AJ34" s="669"/>
      <c r="AK34" s="669"/>
      <c r="AL34" s="670" t="s">
        <v>179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319</v>
      </c>
      <c r="CE34" s="681"/>
      <c r="CF34" s="681"/>
      <c r="CG34" s="681"/>
      <c r="CH34" s="681"/>
      <c r="CI34" s="681"/>
      <c r="CJ34" s="681"/>
      <c r="CK34" s="681"/>
      <c r="CL34" s="681"/>
      <c r="CM34" s="681"/>
      <c r="CN34" s="681"/>
      <c r="CO34" s="681"/>
      <c r="CP34" s="681"/>
      <c r="CQ34" s="682"/>
      <c r="CR34" s="665">
        <v>14039626</v>
      </c>
      <c r="CS34" s="666"/>
      <c r="CT34" s="666"/>
      <c r="CU34" s="666"/>
      <c r="CV34" s="666"/>
      <c r="CW34" s="666"/>
      <c r="CX34" s="666"/>
      <c r="CY34" s="667"/>
      <c r="CZ34" s="670">
        <v>15.9</v>
      </c>
      <c r="DA34" s="699"/>
      <c r="DB34" s="699"/>
      <c r="DC34" s="706"/>
      <c r="DD34" s="674">
        <v>9348710</v>
      </c>
      <c r="DE34" s="666"/>
      <c r="DF34" s="666"/>
      <c r="DG34" s="666"/>
      <c r="DH34" s="666"/>
      <c r="DI34" s="666"/>
      <c r="DJ34" s="666"/>
      <c r="DK34" s="667"/>
      <c r="DL34" s="674">
        <v>9043604</v>
      </c>
      <c r="DM34" s="666"/>
      <c r="DN34" s="666"/>
      <c r="DO34" s="666"/>
      <c r="DP34" s="666"/>
      <c r="DQ34" s="666"/>
      <c r="DR34" s="666"/>
      <c r="DS34" s="666"/>
      <c r="DT34" s="666"/>
      <c r="DU34" s="666"/>
      <c r="DV34" s="667"/>
      <c r="DW34" s="670">
        <v>17.8</v>
      </c>
      <c r="DX34" s="699"/>
      <c r="DY34" s="699"/>
      <c r="DZ34" s="699"/>
      <c r="EA34" s="699"/>
      <c r="EB34" s="699"/>
      <c r="EC34" s="700"/>
    </row>
    <row r="35" spans="2:133" ht="11.25" customHeight="1" x14ac:dyDescent="0.15">
      <c r="B35" s="662" t="s">
        <v>320</v>
      </c>
      <c r="C35" s="663"/>
      <c r="D35" s="663"/>
      <c r="E35" s="663"/>
      <c r="F35" s="663"/>
      <c r="G35" s="663"/>
      <c r="H35" s="663"/>
      <c r="I35" s="663"/>
      <c r="J35" s="663"/>
      <c r="K35" s="663"/>
      <c r="L35" s="663"/>
      <c r="M35" s="663"/>
      <c r="N35" s="663"/>
      <c r="O35" s="663"/>
      <c r="P35" s="663"/>
      <c r="Q35" s="664"/>
      <c r="R35" s="665">
        <v>271012</v>
      </c>
      <c r="S35" s="666"/>
      <c r="T35" s="666"/>
      <c r="U35" s="666"/>
      <c r="V35" s="666"/>
      <c r="W35" s="666"/>
      <c r="X35" s="666"/>
      <c r="Y35" s="667"/>
      <c r="Z35" s="668">
        <v>0.3</v>
      </c>
      <c r="AA35" s="668"/>
      <c r="AB35" s="668"/>
      <c r="AC35" s="668"/>
      <c r="AD35" s="669">
        <v>28104</v>
      </c>
      <c r="AE35" s="669"/>
      <c r="AF35" s="669"/>
      <c r="AG35" s="669"/>
      <c r="AH35" s="669"/>
      <c r="AI35" s="669"/>
      <c r="AJ35" s="669"/>
      <c r="AK35" s="669"/>
      <c r="AL35" s="670">
        <v>0.1</v>
      </c>
      <c r="AM35" s="671"/>
      <c r="AN35" s="671"/>
      <c r="AO35" s="672"/>
      <c r="AP35" s="221"/>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653389</v>
      </c>
      <c r="CS35" s="704"/>
      <c r="CT35" s="704"/>
      <c r="CU35" s="704"/>
      <c r="CV35" s="704"/>
      <c r="CW35" s="704"/>
      <c r="CX35" s="704"/>
      <c r="CY35" s="705"/>
      <c r="CZ35" s="670">
        <v>0.7</v>
      </c>
      <c r="DA35" s="699"/>
      <c r="DB35" s="699"/>
      <c r="DC35" s="706"/>
      <c r="DD35" s="674">
        <v>615720</v>
      </c>
      <c r="DE35" s="704"/>
      <c r="DF35" s="704"/>
      <c r="DG35" s="704"/>
      <c r="DH35" s="704"/>
      <c r="DI35" s="704"/>
      <c r="DJ35" s="704"/>
      <c r="DK35" s="705"/>
      <c r="DL35" s="674">
        <v>614251</v>
      </c>
      <c r="DM35" s="704"/>
      <c r="DN35" s="704"/>
      <c r="DO35" s="704"/>
      <c r="DP35" s="704"/>
      <c r="DQ35" s="704"/>
      <c r="DR35" s="704"/>
      <c r="DS35" s="704"/>
      <c r="DT35" s="704"/>
      <c r="DU35" s="704"/>
      <c r="DV35" s="705"/>
      <c r="DW35" s="670">
        <v>1.2</v>
      </c>
      <c r="DX35" s="699"/>
      <c r="DY35" s="699"/>
      <c r="DZ35" s="699"/>
      <c r="EA35" s="699"/>
      <c r="EB35" s="699"/>
      <c r="EC35" s="700"/>
    </row>
    <row r="36" spans="2:133" ht="11.25" customHeight="1" x14ac:dyDescent="0.15">
      <c r="B36" s="662" t="s">
        <v>324</v>
      </c>
      <c r="C36" s="663"/>
      <c r="D36" s="663"/>
      <c r="E36" s="663"/>
      <c r="F36" s="663"/>
      <c r="G36" s="663"/>
      <c r="H36" s="663"/>
      <c r="I36" s="663"/>
      <c r="J36" s="663"/>
      <c r="K36" s="663"/>
      <c r="L36" s="663"/>
      <c r="M36" s="663"/>
      <c r="N36" s="663"/>
      <c r="O36" s="663"/>
      <c r="P36" s="663"/>
      <c r="Q36" s="664"/>
      <c r="R36" s="665">
        <v>1753230</v>
      </c>
      <c r="S36" s="666"/>
      <c r="T36" s="666"/>
      <c r="U36" s="666"/>
      <c r="V36" s="666"/>
      <c r="W36" s="666"/>
      <c r="X36" s="666"/>
      <c r="Y36" s="667"/>
      <c r="Z36" s="668">
        <v>1.9</v>
      </c>
      <c r="AA36" s="668"/>
      <c r="AB36" s="668"/>
      <c r="AC36" s="668"/>
      <c r="AD36" s="669" t="s">
        <v>179</v>
      </c>
      <c r="AE36" s="669"/>
      <c r="AF36" s="669"/>
      <c r="AG36" s="669"/>
      <c r="AH36" s="669"/>
      <c r="AI36" s="669"/>
      <c r="AJ36" s="669"/>
      <c r="AK36" s="669"/>
      <c r="AL36" s="670" t="s">
        <v>179</v>
      </c>
      <c r="AM36" s="671"/>
      <c r="AN36" s="671"/>
      <c r="AO36" s="672"/>
      <c r="AP36" s="221"/>
      <c r="AQ36" s="739" t="s">
        <v>325</v>
      </c>
      <c r="AR36" s="740"/>
      <c r="AS36" s="740"/>
      <c r="AT36" s="740"/>
      <c r="AU36" s="740"/>
      <c r="AV36" s="740"/>
      <c r="AW36" s="740"/>
      <c r="AX36" s="740"/>
      <c r="AY36" s="741"/>
      <c r="AZ36" s="654">
        <v>8504808</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699581</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7900555</v>
      </c>
      <c r="CS36" s="666"/>
      <c r="CT36" s="666"/>
      <c r="CU36" s="666"/>
      <c r="CV36" s="666"/>
      <c r="CW36" s="666"/>
      <c r="CX36" s="666"/>
      <c r="CY36" s="667"/>
      <c r="CZ36" s="670">
        <v>8.9</v>
      </c>
      <c r="DA36" s="699"/>
      <c r="DB36" s="699"/>
      <c r="DC36" s="706"/>
      <c r="DD36" s="674">
        <v>6271203</v>
      </c>
      <c r="DE36" s="666"/>
      <c r="DF36" s="666"/>
      <c r="DG36" s="666"/>
      <c r="DH36" s="666"/>
      <c r="DI36" s="666"/>
      <c r="DJ36" s="666"/>
      <c r="DK36" s="667"/>
      <c r="DL36" s="674">
        <v>4246942</v>
      </c>
      <c r="DM36" s="666"/>
      <c r="DN36" s="666"/>
      <c r="DO36" s="666"/>
      <c r="DP36" s="666"/>
      <c r="DQ36" s="666"/>
      <c r="DR36" s="666"/>
      <c r="DS36" s="666"/>
      <c r="DT36" s="666"/>
      <c r="DU36" s="666"/>
      <c r="DV36" s="667"/>
      <c r="DW36" s="670">
        <v>8.3000000000000007</v>
      </c>
      <c r="DX36" s="699"/>
      <c r="DY36" s="699"/>
      <c r="DZ36" s="699"/>
      <c r="EA36" s="699"/>
      <c r="EB36" s="699"/>
      <c r="EC36" s="700"/>
    </row>
    <row r="37" spans="2:133" ht="11.25" customHeight="1" x14ac:dyDescent="0.15">
      <c r="B37" s="662" t="s">
        <v>328</v>
      </c>
      <c r="C37" s="663"/>
      <c r="D37" s="663"/>
      <c r="E37" s="663"/>
      <c r="F37" s="663"/>
      <c r="G37" s="663"/>
      <c r="H37" s="663"/>
      <c r="I37" s="663"/>
      <c r="J37" s="663"/>
      <c r="K37" s="663"/>
      <c r="L37" s="663"/>
      <c r="M37" s="663"/>
      <c r="N37" s="663"/>
      <c r="O37" s="663"/>
      <c r="P37" s="663"/>
      <c r="Q37" s="664"/>
      <c r="R37" s="665">
        <v>434399</v>
      </c>
      <c r="S37" s="666"/>
      <c r="T37" s="666"/>
      <c r="U37" s="666"/>
      <c r="V37" s="666"/>
      <c r="W37" s="666"/>
      <c r="X37" s="666"/>
      <c r="Y37" s="667"/>
      <c r="Z37" s="668">
        <v>0.5</v>
      </c>
      <c r="AA37" s="668"/>
      <c r="AB37" s="668"/>
      <c r="AC37" s="668"/>
      <c r="AD37" s="669" t="s">
        <v>179</v>
      </c>
      <c r="AE37" s="669"/>
      <c r="AF37" s="669"/>
      <c r="AG37" s="669"/>
      <c r="AH37" s="669"/>
      <c r="AI37" s="669"/>
      <c r="AJ37" s="669"/>
      <c r="AK37" s="669"/>
      <c r="AL37" s="670" t="s">
        <v>179</v>
      </c>
      <c r="AM37" s="671"/>
      <c r="AN37" s="671"/>
      <c r="AO37" s="672"/>
      <c r="AQ37" s="743" t="s">
        <v>329</v>
      </c>
      <c r="AR37" s="744"/>
      <c r="AS37" s="744"/>
      <c r="AT37" s="744"/>
      <c r="AU37" s="744"/>
      <c r="AV37" s="744"/>
      <c r="AW37" s="744"/>
      <c r="AX37" s="744"/>
      <c r="AY37" s="745"/>
      <c r="AZ37" s="665">
        <v>1926251</v>
      </c>
      <c r="BA37" s="666"/>
      <c r="BB37" s="666"/>
      <c r="BC37" s="666"/>
      <c r="BD37" s="704"/>
      <c r="BE37" s="704"/>
      <c r="BF37" s="732"/>
      <c r="BG37" s="680" t="s">
        <v>330</v>
      </c>
      <c r="BH37" s="681"/>
      <c r="BI37" s="681"/>
      <c r="BJ37" s="681"/>
      <c r="BK37" s="681"/>
      <c r="BL37" s="681"/>
      <c r="BM37" s="681"/>
      <c r="BN37" s="681"/>
      <c r="BO37" s="681"/>
      <c r="BP37" s="681"/>
      <c r="BQ37" s="681"/>
      <c r="BR37" s="681"/>
      <c r="BS37" s="681"/>
      <c r="BT37" s="681"/>
      <c r="BU37" s="682"/>
      <c r="BV37" s="665">
        <v>592091</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1055243</v>
      </c>
      <c r="CS37" s="704"/>
      <c r="CT37" s="704"/>
      <c r="CU37" s="704"/>
      <c r="CV37" s="704"/>
      <c r="CW37" s="704"/>
      <c r="CX37" s="704"/>
      <c r="CY37" s="705"/>
      <c r="CZ37" s="670">
        <v>1.2</v>
      </c>
      <c r="DA37" s="699"/>
      <c r="DB37" s="699"/>
      <c r="DC37" s="706"/>
      <c r="DD37" s="674">
        <v>708840</v>
      </c>
      <c r="DE37" s="704"/>
      <c r="DF37" s="704"/>
      <c r="DG37" s="704"/>
      <c r="DH37" s="704"/>
      <c r="DI37" s="704"/>
      <c r="DJ37" s="704"/>
      <c r="DK37" s="705"/>
      <c r="DL37" s="674">
        <v>690337</v>
      </c>
      <c r="DM37" s="704"/>
      <c r="DN37" s="704"/>
      <c r="DO37" s="704"/>
      <c r="DP37" s="704"/>
      <c r="DQ37" s="704"/>
      <c r="DR37" s="704"/>
      <c r="DS37" s="704"/>
      <c r="DT37" s="704"/>
      <c r="DU37" s="704"/>
      <c r="DV37" s="705"/>
      <c r="DW37" s="670">
        <v>1.4</v>
      </c>
      <c r="DX37" s="699"/>
      <c r="DY37" s="699"/>
      <c r="DZ37" s="699"/>
      <c r="EA37" s="699"/>
      <c r="EB37" s="699"/>
      <c r="EC37" s="700"/>
    </row>
    <row r="38" spans="2:133" ht="11.25" customHeight="1" x14ac:dyDescent="0.15">
      <c r="B38" s="662" t="s">
        <v>332</v>
      </c>
      <c r="C38" s="663"/>
      <c r="D38" s="663"/>
      <c r="E38" s="663"/>
      <c r="F38" s="663"/>
      <c r="G38" s="663"/>
      <c r="H38" s="663"/>
      <c r="I38" s="663"/>
      <c r="J38" s="663"/>
      <c r="K38" s="663"/>
      <c r="L38" s="663"/>
      <c r="M38" s="663"/>
      <c r="N38" s="663"/>
      <c r="O38" s="663"/>
      <c r="P38" s="663"/>
      <c r="Q38" s="664"/>
      <c r="R38" s="665">
        <v>1111260</v>
      </c>
      <c r="S38" s="666"/>
      <c r="T38" s="666"/>
      <c r="U38" s="666"/>
      <c r="V38" s="666"/>
      <c r="W38" s="666"/>
      <c r="X38" s="666"/>
      <c r="Y38" s="667"/>
      <c r="Z38" s="668">
        <v>1.2</v>
      </c>
      <c r="AA38" s="668"/>
      <c r="AB38" s="668"/>
      <c r="AC38" s="668"/>
      <c r="AD38" s="669" t="s">
        <v>179</v>
      </c>
      <c r="AE38" s="669"/>
      <c r="AF38" s="669"/>
      <c r="AG38" s="669"/>
      <c r="AH38" s="669"/>
      <c r="AI38" s="669"/>
      <c r="AJ38" s="669"/>
      <c r="AK38" s="669"/>
      <c r="AL38" s="670" t="s">
        <v>179</v>
      </c>
      <c r="AM38" s="671"/>
      <c r="AN38" s="671"/>
      <c r="AO38" s="672"/>
      <c r="AQ38" s="743" t="s">
        <v>333</v>
      </c>
      <c r="AR38" s="744"/>
      <c r="AS38" s="744"/>
      <c r="AT38" s="744"/>
      <c r="AU38" s="744"/>
      <c r="AV38" s="744"/>
      <c r="AW38" s="744"/>
      <c r="AX38" s="744"/>
      <c r="AY38" s="745"/>
      <c r="AZ38" s="665">
        <v>53098</v>
      </c>
      <c r="BA38" s="666"/>
      <c r="BB38" s="666"/>
      <c r="BC38" s="666"/>
      <c r="BD38" s="704"/>
      <c r="BE38" s="704"/>
      <c r="BF38" s="732"/>
      <c r="BG38" s="680" t="s">
        <v>334</v>
      </c>
      <c r="BH38" s="681"/>
      <c r="BI38" s="681"/>
      <c r="BJ38" s="681"/>
      <c r="BK38" s="681"/>
      <c r="BL38" s="681"/>
      <c r="BM38" s="681"/>
      <c r="BN38" s="681"/>
      <c r="BO38" s="681"/>
      <c r="BP38" s="681"/>
      <c r="BQ38" s="681"/>
      <c r="BR38" s="681"/>
      <c r="BS38" s="681"/>
      <c r="BT38" s="681"/>
      <c r="BU38" s="682"/>
      <c r="BV38" s="665">
        <v>28807</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6525459</v>
      </c>
      <c r="CS38" s="666"/>
      <c r="CT38" s="666"/>
      <c r="CU38" s="666"/>
      <c r="CV38" s="666"/>
      <c r="CW38" s="666"/>
      <c r="CX38" s="666"/>
      <c r="CY38" s="667"/>
      <c r="CZ38" s="670">
        <v>7.4</v>
      </c>
      <c r="DA38" s="699"/>
      <c r="DB38" s="699"/>
      <c r="DC38" s="706"/>
      <c r="DD38" s="674">
        <v>5137537</v>
      </c>
      <c r="DE38" s="666"/>
      <c r="DF38" s="666"/>
      <c r="DG38" s="666"/>
      <c r="DH38" s="666"/>
      <c r="DI38" s="666"/>
      <c r="DJ38" s="666"/>
      <c r="DK38" s="667"/>
      <c r="DL38" s="674">
        <v>4985311</v>
      </c>
      <c r="DM38" s="666"/>
      <c r="DN38" s="666"/>
      <c r="DO38" s="666"/>
      <c r="DP38" s="666"/>
      <c r="DQ38" s="666"/>
      <c r="DR38" s="666"/>
      <c r="DS38" s="666"/>
      <c r="DT38" s="666"/>
      <c r="DU38" s="666"/>
      <c r="DV38" s="667"/>
      <c r="DW38" s="670">
        <v>9.8000000000000007</v>
      </c>
      <c r="DX38" s="699"/>
      <c r="DY38" s="699"/>
      <c r="DZ38" s="699"/>
      <c r="EA38" s="699"/>
      <c r="EB38" s="699"/>
      <c r="EC38" s="700"/>
    </row>
    <row r="39" spans="2:133" ht="11.25" customHeight="1" x14ac:dyDescent="0.15">
      <c r="B39" s="662" t="s">
        <v>336</v>
      </c>
      <c r="C39" s="663"/>
      <c r="D39" s="663"/>
      <c r="E39" s="663"/>
      <c r="F39" s="663"/>
      <c r="G39" s="663"/>
      <c r="H39" s="663"/>
      <c r="I39" s="663"/>
      <c r="J39" s="663"/>
      <c r="K39" s="663"/>
      <c r="L39" s="663"/>
      <c r="M39" s="663"/>
      <c r="N39" s="663"/>
      <c r="O39" s="663"/>
      <c r="P39" s="663"/>
      <c r="Q39" s="664"/>
      <c r="R39" s="665">
        <v>3284247</v>
      </c>
      <c r="S39" s="666"/>
      <c r="T39" s="666"/>
      <c r="U39" s="666"/>
      <c r="V39" s="666"/>
      <c r="W39" s="666"/>
      <c r="X39" s="666"/>
      <c r="Y39" s="667"/>
      <c r="Z39" s="668">
        <v>3.6</v>
      </c>
      <c r="AA39" s="668"/>
      <c r="AB39" s="668"/>
      <c r="AC39" s="668"/>
      <c r="AD39" s="669">
        <v>49</v>
      </c>
      <c r="AE39" s="669"/>
      <c r="AF39" s="669"/>
      <c r="AG39" s="669"/>
      <c r="AH39" s="669"/>
      <c r="AI39" s="669"/>
      <c r="AJ39" s="669"/>
      <c r="AK39" s="669"/>
      <c r="AL39" s="670">
        <v>0</v>
      </c>
      <c r="AM39" s="671"/>
      <c r="AN39" s="671"/>
      <c r="AO39" s="672"/>
      <c r="AQ39" s="743" t="s">
        <v>337</v>
      </c>
      <c r="AR39" s="744"/>
      <c r="AS39" s="744"/>
      <c r="AT39" s="744"/>
      <c r="AU39" s="744"/>
      <c r="AV39" s="744"/>
      <c r="AW39" s="744"/>
      <c r="AX39" s="744"/>
      <c r="AY39" s="745"/>
      <c r="AZ39" s="665" t="s">
        <v>179</v>
      </c>
      <c r="BA39" s="666"/>
      <c r="BB39" s="666"/>
      <c r="BC39" s="666"/>
      <c r="BD39" s="704"/>
      <c r="BE39" s="704"/>
      <c r="BF39" s="732"/>
      <c r="BG39" s="680" t="s">
        <v>338</v>
      </c>
      <c r="BH39" s="681"/>
      <c r="BI39" s="681"/>
      <c r="BJ39" s="681"/>
      <c r="BK39" s="681"/>
      <c r="BL39" s="681"/>
      <c r="BM39" s="681"/>
      <c r="BN39" s="681"/>
      <c r="BO39" s="681"/>
      <c r="BP39" s="681"/>
      <c r="BQ39" s="681"/>
      <c r="BR39" s="681"/>
      <c r="BS39" s="681"/>
      <c r="BT39" s="681"/>
      <c r="BU39" s="682"/>
      <c r="BV39" s="665">
        <v>45163</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1549056</v>
      </c>
      <c r="CS39" s="704"/>
      <c r="CT39" s="704"/>
      <c r="CU39" s="704"/>
      <c r="CV39" s="704"/>
      <c r="CW39" s="704"/>
      <c r="CX39" s="704"/>
      <c r="CY39" s="705"/>
      <c r="CZ39" s="670">
        <v>1.8</v>
      </c>
      <c r="DA39" s="699"/>
      <c r="DB39" s="699"/>
      <c r="DC39" s="706"/>
      <c r="DD39" s="674">
        <v>1327163</v>
      </c>
      <c r="DE39" s="704"/>
      <c r="DF39" s="704"/>
      <c r="DG39" s="704"/>
      <c r="DH39" s="704"/>
      <c r="DI39" s="704"/>
      <c r="DJ39" s="704"/>
      <c r="DK39" s="705"/>
      <c r="DL39" s="674" t="s">
        <v>179</v>
      </c>
      <c r="DM39" s="704"/>
      <c r="DN39" s="704"/>
      <c r="DO39" s="704"/>
      <c r="DP39" s="704"/>
      <c r="DQ39" s="704"/>
      <c r="DR39" s="704"/>
      <c r="DS39" s="704"/>
      <c r="DT39" s="704"/>
      <c r="DU39" s="704"/>
      <c r="DV39" s="705"/>
      <c r="DW39" s="670" t="s">
        <v>179</v>
      </c>
      <c r="DX39" s="699"/>
      <c r="DY39" s="699"/>
      <c r="DZ39" s="699"/>
      <c r="EA39" s="699"/>
      <c r="EB39" s="699"/>
      <c r="EC39" s="700"/>
    </row>
    <row r="40" spans="2:133" ht="11.25" customHeight="1" x14ac:dyDescent="0.15">
      <c r="B40" s="662" t="s">
        <v>340</v>
      </c>
      <c r="C40" s="663"/>
      <c r="D40" s="663"/>
      <c r="E40" s="663"/>
      <c r="F40" s="663"/>
      <c r="G40" s="663"/>
      <c r="H40" s="663"/>
      <c r="I40" s="663"/>
      <c r="J40" s="663"/>
      <c r="K40" s="663"/>
      <c r="L40" s="663"/>
      <c r="M40" s="663"/>
      <c r="N40" s="663"/>
      <c r="O40" s="663"/>
      <c r="P40" s="663"/>
      <c r="Q40" s="664"/>
      <c r="R40" s="665">
        <v>5482026</v>
      </c>
      <c r="S40" s="666"/>
      <c r="T40" s="666"/>
      <c r="U40" s="666"/>
      <c r="V40" s="666"/>
      <c r="W40" s="666"/>
      <c r="X40" s="666"/>
      <c r="Y40" s="667"/>
      <c r="Z40" s="668">
        <v>6</v>
      </c>
      <c r="AA40" s="668"/>
      <c r="AB40" s="668"/>
      <c r="AC40" s="668"/>
      <c r="AD40" s="669" t="s">
        <v>179</v>
      </c>
      <c r="AE40" s="669"/>
      <c r="AF40" s="669"/>
      <c r="AG40" s="669"/>
      <c r="AH40" s="669"/>
      <c r="AI40" s="669"/>
      <c r="AJ40" s="669"/>
      <c r="AK40" s="669"/>
      <c r="AL40" s="670" t="s">
        <v>179</v>
      </c>
      <c r="AM40" s="671"/>
      <c r="AN40" s="671"/>
      <c r="AO40" s="672"/>
      <c r="AQ40" s="743" t="s">
        <v>341</v>
      </c>
      <c r="AR40" s="744"/>
      <c r="AS40" s="744"/>
      <c r="AT40" s="744"/>
      <c r="AU40" s="744"/>
      <c r="AV40" s="744"/>
      <c r="AW40" s="744"/>
      <c r="AX40" s="744"/>
      <c r="AY40" s="745"/>
      <c r="AZ40" s="665" t="s">
        <v>179</v>
      </c>
      <c r="BA40" s="666"/>
      <c r="BB40" s="666"/>
      <c r="BC40" s="666"/>
      <c r="BD40" s="704"/>
      <c r="BE40" s="704"/>
      <c r="BF40" s="732"/>
      <c r="BG40" s="746" t="s">
        <v>342</v>
      </c>
      <c r="BH40" s="747"/>
      <c r="BI40" s="747"/>
      <c r="BJ40" s="747"/>
      <c r="BK40" s="747"/>
      <c r="BL40" s="222"/>
      <c r="BM40" s="681" t="s">
        <v>343</v>
      </c>
      <c r="BN40" s="681"/>
      <c r="BO40" s="681"/>
      <c r="BP40" s="681"/>
      <c r="BQ40" s="681"/>
      <c r="BR40" s="681"/>
      <c r="BS40" s="681"/>
      <c r="BT40" s="681"/>
      <c r="BU40" s="682"/>
      <c r="BV40" s="665">
        <v>102</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1539926</v>
      </c>
      <c r="CS40" s="666"/>
      <c r="CT40" s="666"/>
      <c r="CU40" s="666"/>
      <c r="CV40" s="666"/>
      <c r="CW40" s="666"/>
      <c r="CX40" s="666"/>
      <c r="CY40" s="667"/>
      <c r="CZ40" s="670">
        <v>1.7</v>
      </c>
      <c r="DA40" s="699"/>
      <c r="DB40" s="699"/>
      <c r="DC40" s="706"/>
      <c r="DD40" s="674">
        <v>894</v>
      </c>
      <c r="DE40" s="666"/>
      <c r="DF40" s="666"/>
      <c r="DG40" s="666"/>
      <c r="DH40" s="666"/>
      <c r="DI40" s="666"/>
      <c r="DJ40" s="666"/>
      <c r="DK40" s="667"/>
      <c r="DL40" s="674">
        <v>894</v>
      </c>
      <c r="DM40" s="666"/>
      <c r="DN40" s="666"/>
      <c r="DO40" s="666"/>
      <c r="DP40" s="666"/>
      <c r="DQ40" s="666"/>
      <c r="DR40" s="666"/>
      <c r="DS40" s="666"/>
      <c r="DT40" s="666"/>
      <c r="DU40" s="666"/>
      <c r="DV40" s="667"/>
      <c r="DW40" s="670">
        <v>0</v>
      </c>
      <c r="DX40" s="699"/>
      <c r="DY40" s="699"/>
      <c r="DZ40" s="699"/>
      <c r="EA40" s="699"/>
      <c r="EB40" s="699"/>
      <c r="EC40" s="700"/>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179</v>
      </c>
      <c r="S41" s="666"/>
      <c r="T41" s="666"/>
      <c r="U41" s="666"/>
      <c r="V41" s="666"/>
      <c r="W41" s="666"/>
      <c r="X41" s="666"/>
      <c r="Y41" s="667"/>
      <c r="Z41" s="668" t="s">
        <v>179</v>
      </c>
      <c r="AA41" s="668"/>
      <c r="AB41" s="668"/>
      <c r="AC41" s="668"/>
      <c r="AD41" s="669" t="s">
        <v>179</v>
      </c>
      <c r="AE41" s="669"/>
      <c r="AF41" s="669"/>
      <c r="AG41" s="669"/>
      <c r="AH41" s="669"/>
      <c r="AI41" s="669"/>
      <c r="AJ41" s="669"/>
      <c r="AK41" s="669"/>
      <c r="AL41" s="670" t="s">
        <v>179</v>
      </c>
      <c r="AM41" s="671"/>
      <c r="AN41" s="671"/>
      <c r="AO41" s="672"/>
      <c r="AQ41" s="743" t="s">
        <v>346</v>
      </c>
      <c r="AR41" s="744"/>
      <c r="AS41" s="744"/>
      <c r="AT41" s="744"/>
      <c r="AU41" s="744"/>
      <c r="AV41" s="744"/>
      <c r="AW41" s="744"/>
      <c r="AX41" s="744"/>
      <c r="AY41" s="745"/>
      <c r="AZ41" s="665">
        <v>1606174</v>
      </c>
      <c r="BA41" s="666"/>
      <c r="BB41" s="666"/>
      <c r="BC41" s="666"/>
      <c r="BD41" s="704"/>
      <c r="BE41" s="704"/>
      <c r="BF41" s="732"/>
      <c r="BG41" s="746"/>
      <c r="BH41" s="747"/>
      <c r="BI41" s="747"/>
      <c r="BJ41" s="747"/>
      <c r="BK41" s="747"/>
      <c r="BL41" s="222"/>
      <c r="BM41" s="681" t="s">
        <v>347</v>
      </c>
      <c r="BN41" s="681"/>
      <c r="BO41" s="681"/>
      <c r="BP41" s="681"/>
      <c r="BQ41" s="681"/>
      <c r="BR41" s="681"/>
      <c r="BS41" s="681"/>
      <c r="BT41" s="681"/>
      <c r="BU41" s="682"/>
      <c r="BV41" s="665" t="s">
        <v>179</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179</v>
      </c>
      <c r="CS41" s="704"/>
      <c r="CT41" s="704"/>
      <c r="CU41" s="704"/>
      <c r="CV41" s="704"/>
      <c r="CW41" s="704"/>
      <c r="CX41" s="704"/>
      <c r="CY41" s="705"/>
      <c r="CZ41" s="670" t="s">
        <v>179</v>
      </c>
      <c r="DA41" s="699"/>
      <c r="DB41" s="699"/>
      <c r="DC41" s="706"/>
      <c r="DD41" s="674" t="s">
        <v>179</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350</v>
      </c>
      <c r="S42" s="666"/>
      <c r="T42" s="666"/>
      <c r="U42" s="666"/>
      <c r="V42" s="666"/>
      <c r="W42" s="666"/>
      <c r="X42" s="666"/>
      <c r="Y42" s="667"/>
      <c r="Z42" s="668" t="s">
        <v>350</v>
      </c>
      <c r="AA42" s="668"/>
      <c r="AB42" s="668"/>
      <c r="AC42" s="668"/>
      <c r="AD42" s="669" t="s">
        <v>350</v>
      </c>
      <c r="AE42" s="669"/>
      <c r="AF42" s="669"/>
      <c r="AG42" s="669"/>
      <c r="AH42" s="669"/>
      <c r="AI42" s="669"/>
      <c r="AJ42" s="669"/>
      <c r="AK42" s="669"/>
      <c r="AL42" s="670" t="s">
        <v>179</v>
      </c>
      <c r="AM42" s="671"/>
      <c r="AN42" s="671"/>
      <c r="AO42" s="672"/>
      <c r="AQ42" s="750" t="s">
        <v>351</v>
      </c>
      <c r="AR42" s="751"/>
      <c r="AS42" s="751"/>
      <c r="AT42" s="751"/>
      <c r="AU42" s="751"/>
      <c r="AV42" s="751"/>
      <c r="AW42" s="751"/>
      <c r="AX42" s="751"/>
      <c r="AY42" s="752"/>
      <c r="AZ42" s="759">
        <v>4919285</v>
      </c>
      <c r="BA42" s="760"/>
      <c r="BB42" s="760"/>
      <c r="BC42" s="760"/>
      <c r="BD42" s="736"/>
      <c r="BE42" s="736"/>
      <c r="BF42" s="738"/>
      <c r="BG42" s="748"/>
      <c r="BH42" s="749"/>
      <c r="BI42" s="749"/>
      <c r="BJ42" s="749"/>
      <c r="BK42" s="749"/>
      <c r="BL42" s="223"/>
      <c r="BM42" s="691" t="s">
        <v>352</v>
      </c>
      <c r="BN42" s="691"/>
      <c r="BO42" s="691"/>
      <c r="BP42" s="691"/>
      <c r="BQ42" s="691"/>
      <c r="BR42" s="691"/>
      <c r="BS42" s="691"/>
      <c r="BT42" s="691"/>
      <c r="BU42" s="692"/>
      <c r="BV42" s="759">
        <v>313</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8369774</v>
      </c>
      <c r="CS42" s="704"/>
      <c r="CT42" s="704"/>
      <c r="CU42" s="704"/>
      <c r="CV42" s="704"/>
      <c r="CW42" s="704"/>
      <c r="CX42" s="704"/>
      <c r="CY42" s="705"/>
      <c r="CZ42" s="670">
        <v>9.5</v>
      </c>
      <c r="DA42" s="699"/>
      <c r="DB42" s="699"/>
      <c r="DC42" s="706"/>
      <c r="DD42" s="674">
        <v>3518958</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4165626</v>
      </c>
      <c r="S43" s="666"/>
      <c r="T43" s="666"/>
      <c r="U43" s="666"/>
      <c r="V43" s="666"/>
      <c r="W43" s="666"/>
      <c r="X43" s="666"/>
      <c r="Y43" s="667"/>
      <c r="Z43" s="668">
        <v>4.5</v>
      </c>
      <c r="AA43" s="668"/>
      <c r="AB43" s="668"/>
      <c r="AC43" s="668"/>
      <c r="AD43" s="669" t="s">
        <v>179</v>
      </c>
      <c r="AE43" s="669"/>
      <c r="AF43" s="669"/>
      <c r="AG43" s="669"/>
      <c r="AH43" s="669"/>
      <c r="AI43" s="669"/>
      <c r="AJ43" s="669"/>
      <c r="AK43" s="669"/>
      <c r="AL43" s="670" t="s">
        <v>179</v>
      </c>
      <c r="AM43" s="671"/>
      <c r="AN43" s="671"/>
      <c r="AO43" s="672"/>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525765</v>
      </c>
      <c r="CS43" s="704"/>
      <c r="CT43" s="704"/>
      <c r="CU43" s="704"/>
      <c r="CV43" s="704"/>
      <c r="CW43" s="704"/>
      <c r="CX43" s="704"/>
      <c r="CY43" s="705"/>
      <c r="CZ43" s="670">
        <v>0.6</v>
      </c>
      <c r="DA43" s="699"/>
      <c r="DB43" s="699"/>
      <c r="DC43" s="706"/>
      <c r="DD43" s="674">
        <v>525765</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356</v>
      </c>
      <c r="C44" s="716"/>
      <c r="D44" s="716"/>
      <c r="E44" s="716"/>
      <c r="F44" s="716"/>
      <c r="G44" s="716"/>
      <c r="H44" s="716"/>
      <c r="I44" s="716"/>
      <c r="J44" s="716"/>
      <c r="K44" s="716"/>
      <c r="L44" s="716"/>
      <c r="M44" s="716"/>
      <c r="N44" s="716"/>
      <c r="O44" s="716"/>
      <c r="P44" s="716"/>
      <c r="Q44" s="717"/>
      <c r="R44" s="759">
        <v>92127122</v>
      </c>
      <c r="S44" s="760"/>
      <c r="T44" s="760"/>
      <c r="U44" s="760"/>
      <c r="V44" s="760"/>
      <c r="W44" s="760"/>
      <c r="X44" s="760"/>
      <c r="Y44" s="761"/>
      <c r="Z44" s="762">
        <v>100</v>
      </c>
      <c r="AA44" s="762"/>
      <c r="AB44" s="762"/>
      <c r="AC44" s="762"/>
      <c r="AD44" s="763">
        <v>46727485</v>
      </c>
      <c r="AE44" s="763"/>
      <c r="AF44" s="763"/>
      <c r="AG44" s="763"/>
      <c r="AH44" s="763"/>
      <c r="AI44" s="763"/>
      <c r="AJ44" s="763"/>
      <c r="AK44" s="763"/>
      <c r="AL44" s="764">
        <v>100</v>
      </c>
      <c r="AM44" s="737"/>
      <c r="AN44" s="737"/>
      <c r="AO44" s="765"/>
      <c r="CD44" s="766" t="s">
        <v>302</v>
      </c>
      <c r="CE44" s="767"/>
      <c r="CF44" s="662" t="s">
        <v>357</v>
      </c>
      <c r="CG44" s="663"/>
      <c r="CH44" s="663"/>
      <c r="CI44" s="663"/>
      <c r="CJ44" s="663"/>
      <c r="CK44" s="663"/>
      <c r="CL44" s="663"/>
      <c r="CM44" s="663"/>
      <c r="CN44" s="663"/>
      <c r="CO44" s="663"/>
      <c r="CP44" s="663"/>
      <c r="CQ44" s="664"/>
      <c r="CR44" s="665">
        <v>8369774</v>
      </c>
      <c r="CS44" s="666"/>
      <c r="CT44" s="666"/>
      <c r="CU44" s="666"/>
      <c r="CV44" s="666"/>
      <c r="CW44" s="666"/>
      <c r="CX44" s="666"/>
      <c r="CY44" s="667"/>
      <c r="CZ44" s="670">
        <v>9.5</v>
      </c>
      <c r="DA44" s="671"/>
      <c r="DB44" s="671"/>
      <c r="DC44" s="683"/>
      <c r="DD44" s="674">
        <v>3518958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358</v>
      </c>
      <c r="CG45" s="663"/>
      <c r="CH45" s="663"/>
      <c r="CI45" s="663"/>
      <c r="CJ45" s="663"/>
      <c r="CK45" s="663"/>
      <c r="CL45" s="663"/>
      <c r="CM45" s="663"/>
      <c r="CN45" s="663"/>
      <c r="CO45" s="663"/>
      <c r="CP45" s="663"/>
      <c r="CQ45" s="664"/>
      <c r="CR45" s="665">
        <v>3581843</v>
      </c>
      <c r="CS45" s="704"/>
      <c r="CT45" s="704"/>
      <c r="CU45" s="704"/>
      <c r="CV45" s="704"/>
      <c r="CW45" s="704"/>
      <c r="CX45" s="704"/>
      <c r="CY45" s="705"/>
      <c r="CZ45" s="670">
        <v>4.0999999999999996</v>
      </c>
      <c r="DA45" s="699"/>
      <c r="DB45" s="699"/>
      <c r="DC45" s="706"/>
      <c r="DD45" s="674">
        <v>645383</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360</v>
      </c>
      <c r="CG46" s="663"/>
      <c r="CH46" s="663"/>
      <c r="CI46" s="663"/>
      <c r="CJ46" s="663"/>
      <c r="CK46" s="663"/>
      <c r="CL46" s="663"/>
      <c r="CM46" s="663"/>
      <c r="CN46" s="663"/>
      <c r="CO46" s="663"/>
      <c r="CP46" s="663"/>
      <c r="CQ46" s="664"/>
      <c r="CR46" s="665">
        <v>4671623</v>
      </c>
      <c r="CS46" s="666"/>
      <c r="CT46" s="666"/>
      <c r="CU46" s="666"/>
      <c r="CV46" s="666"/>
      <c r="CW46" s="666"/>
      <c r="CX46" s="666"/>
      <c r="CY46" s="667"/>
      <c r="CZ46" s="670">
        <v>5.3</v>
      </c>
      <c r="DA46" s="671"/>
      <c r="DB46" s="671"/>
      <c r="DC46" s="683"/>
      <c r="DD46" s="674">
        <v>2788964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t="s">
        <v>179</v>
      </c>
      <c r="CS47" s="704"/>
      <c r="CT47" s="704"/>
      <c r="CU47" s="704"/>
      <c r="CV47" s="704"/>
      <c r="CW47" s="704"/>
      <c r="CX47" s="704"/>
      <c r="CY47" s="705"/>
      <c r="CZ47" s="670" t="s">
        <v>179</v>
      </c>
      <c r="DA47" s="699"/>
      <c r="DB47" s="699"/>
      <c r="DC47" s="706"/>
      <c r="DD47" s="674" t="s">
        <v>179</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350</v>
      </c>
      <c r="CS48" s="666"/>
      <c r="CT48" s="666"/>
      <c r="CU48" s="666"/>
      <c r="CV48" s="666"/>
      <c r="CW48" s="666"/>
      <c r="CX48" s="666"/>
      <c r="CY48" s="667"/>
      <c r="CZ48" s="670" t="s">
        <v>350</v>
      </c>
      <c r="DA48" s="671"/>
      <c r="DB48" s="671"/>
      <c r="DC48" s="683"/>
      <c r="DD48" s="674" t="s">
        <v>350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365</v>
      </c>
      <c r="CE49" s="716"/>
      <c r="CF49" s="716"/>
      <c r="CG49" s="716"/>
      <c r="CH49" s="716"/>
      <c r="CI49" s="716"/>
      <c r="CJ49" s="716"/>
      <c r="CK49" s="716"/>
      <c r="CL49" s="716"/>
      <c r="CM49" s="716"/>
      <c r="CN49" s="716"/>
      <c r="CO49" s="716"/>
      <c r="CP49" s="716"/>
      <c r="CQ49" s="717"/>
      <c r="CR49" s="759">
        <v>88350619</v>
      </c>
      <c r="CS49" s="736"/>
      <c r="CT49" s="736"/>
      <c r="CU49" s="736"/>
      <c r="CV49" s="736"/>
      <c r="CW49" s="736"/>
      <c r="CX49" s="736"/>
      <c r="CY49" s="773"/>
      <c r="CZ49" s="764">
        <v>100</v>
      </c>
      <c r="DA49" s="774"/>
      <c r="DB49" s="774"/>
      <c r="DC49" s="775"/>
      <c r="DD49" s="776">
        <v>51922432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XR3S4s1aKpBltNk1OEJYVUwOcgfqNhiCWokPBup4jky2an8t2OHZaGMeUDjvjmCsqMe+CbwM3gbo5vz+QmfQ==" saltValue="jBJqQ/RyYnx5e1yqjyXuv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367</v>
      </c>
      <c r="DK2" s="787"/>
      <c r="DL2" s="787"/>
      <c r="DM2" s="787"/>
      <c r="DN2" s="787"/>
      <c r="DO2" s="788"/>
      <c r="DP2" s="231"/>
      <c r="DQ2" s="786" t="s">
        <v>368</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606</v>
      </c>
      <c r="AQ5" s="798"/>
      <c r="AR5" s="798"/>
      <c r="AS5" s="798"/>
      <c r="AT5" s="799"/>
      <c r="AU5" s="797" t="s">
        <v>377</v>
      </c>
      <c r="AV5" s="798"/>
      <c r="AW5" s="798"/>
      <c r="AX5" s="798"/>
      <c r="AY5" s="804"/>
      <c r="AZ5" s="235"/>
      <c r="BA5" s="235"/>
      <c r="BB5" s="235"/>
      <c r="BC5" s="235"/>
      <c r="BD5" s="235"/>
      <c r="BE5" s="236"/>
      <c r="BF5" s="236"/>
      <c r="BG5" s="236"/>
      <c r="BH5" s="236"/>
      <c r="BI5" s="236"/>
      <c r="BJ5" s="236"/>
      <c r="BK5" s="236"/>
      <c r="BL5" s="236"/>
      <c r="BM5" s="236"/>
      <c r="BN5" s="236"/>
      <c r="BO5" s="236"/>
      <c r="BP5" s="236"/>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30" t="s">
        <v>384</v>
      </c>
      <c r="DH5" s="831"/>
      <c r="DI5" s="831"/>
      <c r="DJ5" s="831"/>
      <c r="DK5" s="832"/>
      <c r="DL5" s="830" t="s">
        <v>385</v>
      </c>
      <c r="DM5" s="831"/>
      <c r="DN5" s="831"/>
      <c r="DO5" s="831"/>
      <c r="DP5" s="832"/>
      <c r="DQ5" s="797" t="s">
        <v>386</v>
      </c>
      <c r="DR5" s="798"/>
      <c r="DS5" s="798"/>
      <c r="DT5" s="798"/>
      <c r="DU5" s="799"/>
      <c r="DV5" s="797" t="s">
        <v>377</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3"/>
      <c r="DH6" s="834"/>
      <c r="DI6" s="834"/>
      <c r="DJ6" s="834"/>
      <c r="DK6" s="835"/>
      <c r="DL6" s="833"/>
      <c r="DM6" s="834"/>
      <c r="DN6" s="834"/>
      <c r="DO6" s="834"/>
      <c r="DP6" s="835"/>
      <c r="DQ6" s="800"/>
      <c r="DR6" s="801"/>
      <c r="DS6" s="801"/>
      <c r="DT6" s="801"/>
      <c r="DU6" s="802"/>
      <c r="DV6" s="800"/>
      <c r="DW6" s="801"/>
      <c r="DX6" s="801"/>
      <c r="DY6" s="801"/>
      <c r="DZ6" s="806"/>
      <c r="EA6" s="237"/>
    </row>
    <row r="7" spans="1:131" s="238" customFormat="1" ht="26.25" customHeight="1" thickTop="1" x14ac:dyDescent="0.15">
      <c r="A7" s="239">
        <v>1</v>
      </c>
      <c r="B7" s="816" t="s">
        <v>387</v>
      </c>
      <c r="C7" s="817"/>
      <c r="D7" s="817"/>
      <c r="E7" s="817"/>
      <c r="F7" s="817"/>
      <c r="G7" s="817"/>
      <c r="H7" s="817"/>
      <c r="I7" s="817"/>
      <c r="J7" s="817"/>
      <c r="K7" s="817"/>
      <c r="L7" s="817"/>
      <c r="M7" s="817"/>
      <c r="N7" s="817"/>
      <c r="O7" s="817"/>
      <c r="P7" s="818"/>
      <c r="Q7" s="819">
        <v>92697</v>
      </c>
      <c r="R7" s="820"/>
      <c r="S7" s="820"/>
      <c r="T7" s="820"/>
      <c r="U7" s="820"/>
      <c r="V7" s="820">
        <v>88933</v>
      </c>
      <c r="W7" s="820"/>
      <c r="X7" s="820"/>
      <c r="Y7" s="820"/>
      <c r="Z7" s="820"/>
      <c r="AA7" s="820">
        <v>3765</v>
      </c>
      <c r="AB7" s="820"/>
      <c r="AC7" s="820"/>
      <c r="AD7" s="820"/>
      <c r="AE7" s="821"/>
      <c r="AF7" s="822">
        <v>2938</v>
      </c>
      <c r="AG7" s="823"/>
      <c r="AH7" s="823"/>
      <c r="AI7" s="823"/>
      <c r="AJ7" s="824"/>
      <c r="AK7" s="825">
        <v>56</v>
      </c>
      <c r="AL7" s="826"/>
      <c r="AM7" s="826"/>
      <c r="AN7" s="826"/>
      <c r="AO7" s="826"/>
      <c r="AP7" s="826">
        <v>58831</v>
      </c>
      <c r="AQ7" s="826"/>
      <c r="AR7" s="826"/>
      <c r="AS7" s="826"/>
      <c r="AT7" s="826"/>
      <c r="AU7" s="827"/>
      <c r="AV7" s="827"/>
      <c r="AW7" s="827"/>
      <c r="AX7" s="827"/>
      <c r="AY7" s="828"/>
      <c r="AZ7" s="235"/>
      <c r="BA7" s="235"/>
      <c r="BB7" s="235"/>
      <c r="BC7" s="235"/>
      <c r="BD7" s="235"/>
      <c r="BE7" s="236"/>
      <c r="BF7" s="236"/>
      <c r="BG7" s="236"/>
      <c r="BH7" s="236"/>
      <c r="BI7" s="236"/>
      <c r="BJ7" s="236"/>
      <c r="BK7" s="236"/>
      <c r="BL7" s="236"/>
      <c r="BM7" s="236"/>
      <c r="BN7" s="236"/>
      <c r="BO7" s="236"/>
      <c r="BP7" s="236"/>
      <c r="BQ7" s="239">
        <v>1</v>
      </c>
      <c r="BR7" s="240"/>
      <c r="BS7" s="810" t="s">
        <v>593</v>
      </c>
      <c r="BT7" s="811"/>
      <c r="BU7" s="811"/>
      <c r="BV7" s="811"/>
      <c r="BW7" s="811"/>
      <c r="BX7" s="811"/>
      <c r="BY7" s="811"/>
      <c r="BZ7" s="811"/>
      <c r="CA7" s="811"/>
      <c r="CB7" s="811"/>
      <c r="CC7" s="811"/>
      <c r="CD7" s="811"/>
      <c r="CE7" s="811"/>
      <c r="CF7" s="811"/>
      <c r="CG7" s="829"/>
      <c r="CH7" s="813">
        <v>5</v>
      </c>
      <c r="CI7" s="814"/>
      <c r="CJ7" s="814"/>
      <c r="CK7" s="814"/>
      <c r="CL7" s="815"/>
      <c r="CM7" s="813">
        <v>108</v>
      </c>
      <c r="CN7" s="814"/>
      <c r="CO7" s="814"/>
      <c r="CP7" s="814"/>
      <c r="CQ7" s="815"/>
      <c r="CR7" s="813">
        <v>11</v>
      </c>
      <c r="CS7" s="814"/>
      <c r="CT7" s="814"/>
      <c r="CU7" s="814"/>
      <c r="CV7" s="815"/>
      <c r="CW7" s="807" t="s">
        <v>588</v>
      </c>
      <c r="CX7" s="808"/>
      <c r="CY7" s="808"/>
      <c r="CZ7" s="808"/>
      <c r="DA7" s="809"/>
      <c r="DB7" s="807" t="s">
        <v>588</v>
      </c>
      <c r="DC7" s="808"/>
      <c r="DD7" s="808"/>
      <c r="DE7" s="808"/>
      <c r="DF7" s="809"/>
      <c r="DG7" s="807" t="s">
        <v>588</v>
      </c>
      <c r="DH7" s="808"/>
      <c r="DI7" s="808"/>
      <c r="DJ7" s="808"/>
      <c r="DK7" s="809"/>
      <c r="DL7" s="807" t="s">
        <v>588</v>
      </c>
      <c r="DM7" s="808"/>
      <c r="DN7" s="808"/>
      <c r="DO7" s="808"/>
      <c r="DP7" s="809"/>
      <c r="DQ7" s="807" t="s">
        <v>588</v>
      </c>
      <c r="DR7" s="808"/>
      <c r="DS7" s="808"/>
      <c r="DT7" s="808"/>
      <c r="DU7" s="809"/>
      <c r="DV7" s="810"/>
      <c r="DW7" s="811"/>
      <c r="DX7" s="811"/>
      <c r="DY7" s="811"/>
      <c r="DZ7" s="812"/>
      <c r="EA7" s="237"/>
    </row>
    <row r="8" spans="1:131" s="238" customFormat="1" ht="26.25" customHeight="1" x14ac:dyDescent="0.15">
      <c r="A8" s="241">
        <v>2</v>
      </c>
      <c r="B8" s="844" t="s">
        <v>605</v>
      </c>
      <c r="C8" s="845"/>
      <c r="D8" s="845"/>
      <c r="E8" s="845"/>
      <c r="F8" s="845"/>
      <c r="G8" s="845"/>
      <c r="H8" s="845"/>
      <c r="I8" s="845"/>
      <c r="J8" s="845"/>
      <c r="K8" s="845"/>
      <c r="L8" s="845"/>
      <c r="M8" s="845"/>
      <c r="N8" s="845"/>
      <c r="O8" s="845"/>
      <c r="P8" s="846"/>
      <c r="Q8" s="847">
        <v>16</v>
      </c>
      <c r="R8" s="848"/>
      <c r="S8" s="848"/>
      <c r="T8" s="848"/>
      <c r="U8" s="848"/>
      <c r="V8" s="848">
        <v>16</v>
      </c>
      <c r="W8" s="848"/>
      <c r="X8" s="848"/>
      <c r="Y8" s="848"/>
      <c r="Z8" s="848"/>
      <c r="AA8" s="848" t="s">
        <v>581</v>
      </c>
      <c r="AB8" s="848"/>
      <c r="AC8" s="848"/>
      <c r="AD8" s="848"/>
      <c r="AE8" s="849"/>
      <c r="AF8" s="850" t="s">
        <v>388</v>
      </c>
      <c r="AG8" s="851"/>
      <c r="AH8" s="851"/>
      <c r="AI8" s="851"/>
      <c r="AJ8" s="852"/>
      <c r="AK8" s="836" t="s">
        <v>589</v>
      </c>
      <c r="AL8" s="837"/>
      <c r="AM8" s="837"/>
      <c r="AN8" s="837"/>
      <c r="AO8" s="837"/>
      <c r="AP8" s="837" t="s">
        <v>604</v>
      </c>
      <c r="AQ8" s="837"/>
      <c r="AR8" s="837"/>
      <c r="AS8" s="837"/>
      <c r="AT8" s="837"/>
      <c r="AU8" s="838"/>
      <c r="AV8" s="838"/>
      <c r="AW8" s="838"/>
      <c r="AX8" s="838"/>
      <c r="AY8" s="839"/>
      <c r="AZ8" s="235"/>
      <c r="BA8" s="235"/>
      <c r="BB8" s="235"/>
      <c r="BC8" s="235"/>
      <c r="BD8" s="235"/>
      <c r="BE8" s="236"/>
      <c r="BF8" s="236"/>
      <c r="BG8" s="236"/>
      <c r="BH8" s="236"/>
      <c r="BI8" s="236"/>
      <c r="BJ8" s="236"/>
      <c r="BK8" s="236"/>
      <c r="BL8" s="236"/>
      <c r="BM8" s="236"/>
      <c r="BN8" s="236"/>
      <c r="BO8" s="236"/>
      <c r="BP8" s="236"/>
      <c r="BQ8" s="241">
        <v>2</v>
      </c>
      <c r="BR8" s="242"/>
      <c r="BS8" s="840" t="s">
        <v>594</v>
      </c>
      <c r="BT8" s="841"/>
      <c r="BU8" s="841"/>
      <c r="BV8" s="841"/>
      <c r="BW8" s="841"/>
      <c r="BX8" s="841"/>
      <c r="BY8" s="841"/>
      <c r="BZ8" s="841"/>
      <c r="CA8" s="841"/>
      <c r="CB8" s="841"/>
      <c r="CC8" s="841"/>
      <c r="CD8" s="841"/>
      <c r="CE8" s="841"/>
      <c r="CF8" s="841"/>
      <c r="CG8" s="842"/>
      <c r="CH8" s="807">
        <v>3</v>
      </c>
      <c r="CI8" s="808"/>
      <c r="CJ8" s="808"/>
      <c r="CK8" s="808"/>
      <c r="CL8" s="809"/>
      <c r="CM8" s="807">
        <v>160</v>
      </c>
      <c r="CN8" s="808"/>
      <c r="CO8" s="808"/>
      <c r="CP8" s="808"/>
      <c r="CQ8" s="809"/>
      <c r="CR8" s="807">
        <v>101</v>
      </c>
      <c r="CS8" s="808"/>
      <c r="CT8" s="808"/>
      <c r="CU8" s="808"/>
      <c r="CV8" s="809"/>
      <c r="CW8" s="807" t="s">
        <v>588</v>
      </c>
      <c r="CX8" s="808"/>
      <c r="CY8" s="808"/>
      <c r="CZ8" s="808"/>
      <c r="DA8" s="809"/>
      <c r="DB8" s="807" t="s">
        <v>588</v>
      </c>
      <c r="DC8" s="808"/>
      <c r="DD8" s="808"/>
      <c r="DE8" s="808"/>
      <c r="DF8" s="809"/>
      <c r="DG8" s="807" t="s">
        <v>588</v>
      </c>
      <c r="DH8" s="808"/>
      <c r="DI8" s="808"/>
      <c r="DJ8" s="808"/>
      <c r="DK8" s="809"/>
      <c r="DL8" s="807" t="s">
        <v>588</v>
      </c>
      <c r="DM8" s="808"/>
      <c r="DN8" s="808"/>
      <c r="DO8" s="808"/>
      <c r="DP8" s="809"/>
      <c r="DQ8" s="807" t="s">
        <v>588</v>
      </c>
      <c r="DR8" s="808"/>
      <c r="DS8" s="808"/>
      <c r="DT8" s="808"/>
      <c r="DU8" s="809"/>
      <c r="DV8" s="840"/>
      <c r="DW8" s="841"/>
      <c r="DX8" s="841"/>
      <c r="DY8" s="841"/>
      <c r="DZ8" s="843"/>
      <c r="EA8" s="237"/>
    </row>
    <row r="9" spans="1:131" s="238" customFormat="1" ht="26.25" customHeight="1" x14ac:dyDescent="0.15">
      <c r="A9" s="241">
        <v>3</v>
      </c>
      <c r="B9" s="844" t="s">
        <v>389</v>
      </c>
      <c r="C9" s="845"/>
      <c r="D9" s="845"/>
      <c r="E9" s="845"/>
      <c r="F9" s="845"/>
      <c r="G9" s="845"/>
      <c r="H9" s="845"/>
      <c r="I9" s="845"/>
      <c r="J9" s="845"/>
      <c r="K9" s="845"/>
      <c r="L9" s="845"/>
      <c r="M9" s="845"/>
      <c r="N9" s="845"/>
      <c r="O9" s="845"/>
      <c r="P9" s="846"/>
      <c r="Q9" s="847">
        <v>49</v>
      </c>
      <c r="R9" s="848"/>
      <c r="S9" s="848"/>
      <c r="T9" s="848"/>
      <c r="U9" s="848"/>
      <c r="V9" s="848">
        <v>37</v>
      </c>
      <c r="W9" s="848"/>
      <c r="X9" s="848"/>
      <c r="Y9" s="848"/>
      <c r="Z9" s="848"/>
      <c r="AA9" s="848">
        <v>12</v>
      </c>
      <c r="AB9" s="848"/>
      <c r="AC9" s="848"/>
      <c r="AD9" s="848"/>
      <c r="AE9" s="849"/>
      <c r="AF9" s="850">
        <v>12</v>
      </c>
      <c r="AG9" s="851"/>
      <c r="AH9" s="851"/>
      <c r="AI9" s="851"/>
      <c r="AJ9" s="852"/>
      <c r="AK9" s="836" t="s">
        <v>590</v>
      </c>
      <c r="AL9" s="837"/>
      <c r="AM9" s="837"/>
      <c r="AN9" s="837"/>
      <c r="AO9" s="837"/>
      <c r="AP9" s="837">
        <v>137</v>
      </c>
      <c r="AQ9" s="837"/>
      <c r="AR9" s="837"/>
      <c r="AS9" s="837"/>
      <c r="AT9" s="837"/>
      <c r="AU9" s="838"/>
      <c r="AV9" s="838"/>
      <c r="AW9" s="838"/>
      <c r="AX9" s="838"/>
      <c r="AY9" s="839"/>
      <c r="AZ9" s="235"/>
      <c r="BA9" s="235"/>
      <c r="BB9" s="235"/>
      <c r="BC9" s="235"/>
      <c r="BD9" s="235"/>
      <c r="BE9" s="236"/>
      <c r="BF9" s="236"/>
      <c r="BG9" s="236"/>
      <c r="BH9" s="236"/>
      <c r="BI9" s="236"/>
      <c r="BJ9" s="236"/>
      <c r="BK9" s="236"/>
      <c r="BL9" s="236"/>
      <c r="BM9" s="236"/>
      <c r="BN9" s="236"/>
      <c r="BO9" s="236"/>
      <c r="BP9" s="236"/>
      <c r="BQ9" s="241">
        <v>3</v>
      </c>
      <c r="BR9" s="242"/>
      <c r="BS9" s="840" t="s">
        <v>595</v>
      </c>
      <c r="BT9" s="841"/>
      <c r="BU9" s="841"/>
      <c r="BV9" s="841"/>
      <c r="BW9" s="841"/>
      <c r="BX9" s="841"/>
      <c r="BY9" s="841"/>
      <c r="BZ9" s="841"/>
      <c r="CA9" s="841"/>
      <c r="CB9" s="841"/>
      <c r="CC9" s="841"/>
      <c r="CD9" s="841"/>
      <c r="CE9" s="841"/>
      <c r="CF9" s="841"/>
      <c r="CG9" s="842"/>
      <c r="CH9" s="807">
        <v>-16</v>
      </c>
      <c r="CI9" s="808"/>
      <c r="CJ9" s="808"/>
      <c r="CK9" s="808"/>
      <c r="CL9" s="809"/>
      <c r="CM9" s="807">
        <v>104</v>
      </c>
      <c r="CN9" s="808"/>
      <c r="CO9" s="808"/>
      <c r="CP9" s="808"/>
      <c r="CQ9" s="809"/>
      <c r="CR9" s="807">
        <v>55</v>
      </c>
      <c r="CS9" s="808"/>
      <c r="CT9" s="808"/>
      <c r="CU9" s="808"/>
      <c r="CV9" s="809"/>
      <c r="CW9" s="807" t="s">
        <v>588</v>
      </c>
      <c r="CX9" s="808"/>
      <c r="CY9" s="808"/>
      <c r="CZ9" s="808"/>
      <c r="DA9" s="809"/>
      <c r="DB9" s="807" t="s">
        <v>588</v>
      </c>
      <c r="DC9" s="808"/>
      <c r="DD9" s="808"/>
      <c r="DE9" s="808"/>
      <c r="DF9" s="809"/>
      <c r="DG9" s="807" t="s">
        <v>588</v>
      </c>
      <c r="DH9" s="808"/>
      <c r="DI9" s="808"/>
      <c r="DJ9" s="808"/>
      <c r="DK9" s="809"/>
      <c r="DL9" s="807" t="s">
        <v>588</v>
      </c>
      <c r="DM9" s="808"/>
      <c r="DN9" s="808"/>
      <c r="DO9" s="808"/>
      <c r="DP9" s="809"/>
      <c r="DQ9" s="807" t="s">
        <v>588</v>
      </c>
      <c r="DR9" s="808"/>
      <c r="DS9" s="808"/>
      <c r="DT9" s="808"/>
      <c r="DU9" s="809"/>
      <c r="DV9" s="840"/>
      <c r="DW9" s="841"/>
      <c r="DX9" s="841"/>
      <c r="DY9" s="841"/>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6"/>
      <c r="AL10" s="837"/>
      <c r="AM10" s="837"/>
      <c r="AN10" s="837"/>
      <c r="AO10" s="837"/>
      <c r="AP10" s="837"/>
      <c r="AQ10" s="837"/>
      <c r="AR10" s="837"/>
      <c r="AS10" s="837"/>
      <c r="AT10" s="837"/>
      <c r="AU10" s="838"/>
      <c r="AV10" s="838"/>
      <c r="AW10" s="838"/>
      <c r="AX10" s="838"/>
      <c r="AY10" s="839"/>
      <c r="AZ10" s="235"/>
      <c r="BA10" s="235"/>
      <c r="BB10" s="235"/>
      <c r="BC10" s="235"/>
      <c r="BD10" s="235"/>
      <c r="BE10" s="236"/>
      <c r="BF10" s="236"/>
      <c r="BG10" s="236"/>
      <c r="BH10" s="236"/>
      <c r="BI10" s="236"/>
      <c r="BJ10" s="236"/>
      <c r="BK10" s="236"/>
      <c r="BL10" s="236"/>
      <c r="BM10" s="236"/>
      <c r="BN10" s="236"/>
      <c r="BO10" s="236"/>
      <c r="BP10" s="236"/>
      <c r="BQ10" s="241">
        <v>4</v>
      </c>
      <c r="BR10" s="242"/>
      <c r="BS10" s="840" t="s">
        <v>596</v>
      </c>
      <c r="BT10" s="841"/>
      <c r="BU10" s="841"/>
      <c r="BV10" s="841"/>
      <c r="BW10" s="841"/>
      <c r="BX10" s="841"/>
      <c r="BY10" s="841"/>
      <c r="BZ10" s="841"/>
      <c r="CA10" s="841"/>
      <c r="CB10" s="841"/>
      <c r="CC10" s="841"/>
      <c r="CD10" s="841"/>
      <c r="CE10" s="841"/>
      <c r="CF10" s="841"/>
      <c r="CG10" s="842"/>
      <c r="CH10" s="807">
        <v>1</v>
      </c>
      <c r="CI10" s="808"/>
      <c r="CJ10" s="808"/>
      <c r="CK10" s="808"/>
      <c r="CL10" s="809"/>
      <c r="CM10" s="807">
        <v>112</v>
      </c>
      <c r="CN10" s="808"/>
      <c r="CO10" s="808"/>
      <c r="CP10" s="808"/>
      <c r="CQ10" s="809"/>
      <c r="CR10" s="807">
        <v>21</v>
      </c>
      <c r="CS10" s="808"/>
      <c r="CT10" s="808"/>
      <c r="CU10" s="808"/>
      <c r="CV10" s="809"/>
      <c r="CW10" s="807" t="s">
        <v>588</v>
      </c>
      <c r="CX10" s="808"/>
      <c r="CY10" s="808"/>
      <c r="CZ10" s="808"/>
      <c r="DA10" s="809"/>
      <c r="DB10" s="807" t="s">
        <v>588</v>
      </c>
      <c r="DC10" s="808"/>
      <c r="DD10" s="808"/>
      <c r="DE10" s="808"/>
      <c r="DF10" s="809"/>
      <c r="DG10" s="807" t="s">
        <v>588</v>
      </c>
      <c r="DH10" s="808"/>
      <c r="DI10" s="808"/>
      <c r="DJ10" s="808"/>
      <c r="DK10" s="809"/>
      <c r="DL10" s="807" t="s">
        <v>588</v>
      </c>
      <c r="DM10" s="808"/>
      <c r="DN10" s="808"/>
      <c r="DO10" s="808"/>
      <c r="DP10" s="809"/>
      <c r="DQ10" s="807" t="s">
        <v>588</v>
      </c>
      <c r="DR10" s="808"/>
      <c r="DS10" s="808"/>
      <c r="DT10" s="808"/>
      <c r="DU10" s="809"/>
      <c r="DV10" s="840"/>
      <c r="DW10" s="841"/>
      <c r="DX10" s="841"/>
      <c r="DY10" s="841"/>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6"/>
      <c r="AL11" s="837"/>
      <c r="AM11" s="837"/>
      <c r="AN11" s="837"/>
      <c r="AO11" s="837"/>
      <c r="AP11" s="837"/>
      <c r="AQ11" s="837"/>
      <c r="AR11" s="837"/>
      <c r="AS11" s="837"/>
      <c r="AT11" s="837"/>
      <c r="AU11" s="838"/>
      <c r="AV11" s="838"/>
      <c r="AW11" s="838"/>
      <c r="AX11" s="838"/>
      <c r="AY11" s="839"/>
      <c r="AZ11" s="235"/>
      <c r="BA11" s="235"/>
      <c r="BB11" s="235"/>
      <c r="BC11" s="235"/>
      <c r="BD11" s="235"/>
      <c r="BE11" s="236"/>
      <c r="BF11" s="236"/>
      <c r="BG11" s="236"/>
      <c r="BH11" s="236"/>
      <c r="BI11" s="236"/>
      <c r="BJ11" s="236"/>
      <c r="BK11" s="236"/>
      <c r="BL11" s="236"/>
      <c r="BM11" s="236"/>
      <c r="BN11" s="236"/>
      <c r="BO11" s="236"/>
      <c r="BP11" s="236"/>
      <c r="BQ11" s="241">
        <v>5</v>
      </c>
      <c r="BR11" s="242"/>
      <c r="BS11" s="840" t="s">
        <v>597</v>
      </c>
      <c r="BT11" s="841"/>
      <c r="BU11" s="841"/>
      <c r="BV11" s="841"/>
      <c r="BW11" s="841"/>
      <c r="BX11" s="841"/>
      <c r="BY11" s="841"/>
      <c r="BZ11" s="841"/>
      <c r="CA11" s="841"/>
      <c r="CB11" s="841"/>
      <c r="CC11" s="841"/>
      <c r="CD11" s="841"/>
      <c r="CE11" s="841"/>
      <c r="CF11" s="841"/>
      <c r="CG11" s="842"/>
      <c r="CH11" s="807" t="s">
        <v>588</v>
      </c>
      <c r="CI11" s="808"/>
      <c r="CJ11" s="808"/>
      <c r="CK11" s="808"/>
      <c r="CL11" s="809"/>
      <c r="CM11" s="807" t="s">
        <v>588</v>
      </c>
      <c r="CN11" s="808"/>
      <c r="CO11" s="808"/>
      <c r="CP11" s="808"/>
      <c r="CQ11" s="809"/>
      <c r="CR11" s="807">
        <v>10</v>
      </c>
      <c r="CS11" s="808"/>
      <c r="CT11" s="808"/>
      <c r="CU11" s="808"/>
      <c r="CV11" s="809"/>
      <c r="CW11" s="807" t="s">
        <v>588</v>
      </c>
      <c r="CX11" s="808"/>
      <c r="CY11" s="808"/>
      <c r="CZ11" s="808"/>
      <c r="DA11" s="809"/>
      <c r="DB11" s="807" t="s">
        <v>588</v>
      </c>
      <c r="DC11" s="808"/>
      <c r="DD11" s="808"/>
      <c r="DE11" s="808"/>
      <c r="DF11" s="809"/>
      <c r="DG11" s="807" t="s">
        <v>588</v>
      </c>
      <c r="DH11" s="808"/>
      <c r="DI11" s="808"/>
      <c r="DJ11" s="808"/>
      <c r="DK11" s="809"/>
      <c r="DL11" s="807" t="s">
        <v>588</v>
      </c>
      <c r="DM11" s="808"/>
      <c r="DN11" s="808"/>
      <c r="DO11" s="808"/>
      <c r="DP11" s="809"/>
      <c r="DQ11" s="807" t="s">
        <v>588</v>
      </c>
      <c r="DR11" s="808"/>
      <c r="DS11" s="808"/>
      <c r="DT11" s="808"/>
      <c r="DU11" s="809"/>
      <c r="DV11" s="840"/>
      <c r="DW11" s="841"/>
      <c r="DX11" s="841"/>
      <c r="DY11" s="841"/>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6"/>
      <c r="AL12" s="837"/>
      <c r="AM12" s="837"/>
      <c r="AN12" s="837"/>
      <c r="AO12" s="837"/>
      <c r="AP12" s="837"/>
      <c r="AQ12" s="837"/>
      <c r="AR12" s="837"/>
      <c r="AS12" s="837"/>
      <c r="AT12" s="837"/>
      <c r="AU12" s="838"/>
      <c r="AV12" s="838"/>
      <c r="AW12" s="838"/>
      <c r="AX12" s="838"/>
      <c r="AY12" s="839"/>
      <c r="AZ12" s="235"/>
      <c r="BA12" s="235"/>
      <c r="BB12" s="235"/>
      <c r="BC12" s="235"/>
      <c r="BD12" s="235"/>
      <c r="BE12" s="236"/>
      <c r="BF12" s="236"/>
      <c r="BG12" s="236"/>
      <c r="BH12" s="236"/>
      <c r="BI12" s="236"/>
      <c r="BJ12" s="236"/>
      <c r="BK12" s="236"/>
      <c r="BL12" s="236"/>
      <c r="BM12" s="236"/>
      <c r="BN12" s="236"/>
      <c r="BO12" s="236"/>
      <c r="BP12" s="236"/>
      <c r="BQ12" s="241">
        <v>6</v>
      </c>
      <c r="BR12" s="242" t="s">
        <v>602</v>
      </c>
      <c r="BS12" s="840" t="s">
        <v>598</v>
      </c>
      <c r="BT12" s="841"/>
      <c r="BU12" s="841"/>
      <c r="BV12" s="841"/>
      <c r="BW12" s="841"/>
      <c r="BX12" s="841"/>
      <c r="BY12" s="841"/>
      <c r="BZ12" s="841"/>
      <c r="CA12" s="841"/>
      <c r="CB12" s="841"/>
      <c r="CC12" s="841"/>
      <c r="CD12" s="841"/>
      <c r="CE12" s="841"/>
      <c r="CF12" s="841"/>
      <c r="CG12" s="842"/>
      <c r="CH12" s="807">
        <v>913</v>
      </c>
      <c r="CI12" s="808"/>
      <c r="CJ12" s="808"/>
      <c r="CK12" s="808"/>
      <c r="CL12" s="809"/>
      <c r="CM12" s="807">
        <v>2738</v>
      </c>
      <c r="CN12" s="808"/>
      <c r="CO12" s="808"/>
      <c r="CP12" s="808"/>
      <c r="CQ12" s="809"/>
      <c r="CR12" s="807">
        <v>110</v>
      </c>
      <c r="CS12" s="808"/>
      <c r="CT12" s="808"/>
      <c r="CU12" s="808"/>
      <c r="CV12" s="809"/>
      <c r="CW12" s="807">
        <v>12</v>
      </c>
      <c r="CX12" s="808"/>
      <c r="CY12" s="808"/>
      <c r="CZ12" s="808"/>
      <c r="DA12" s="809"/>
      <c r="DB12" s="807" t="s">
        <v>588</v>
      </c>
      <c r="DC12" s="808"/>
      <c r="DD12" s="808"/>
      <c r="DE12" s="808"/>
      <c r="DF12" s="809"/>
      <c r="DG12" s="807">
        <v>947</v>
      </c>
      <c r="DH12" s="808"/>
      <c r="DI12" s="808"/>
      <c r="DJ12" s="808"/>
      <c r="DK12" s="809"/>
      <c r="DL12" s="807" t="s">
        <v>588</v>
      </c>
      <c r="DM12" s="808"/>
      <c r="DN12" s="808"/>
      <c r="DO12" s="808"/>
      <c r="DP12" s="809"/>
      <c r="DQ12" s="807" t="s">
        <v>588</v>
      </c>
      <c r="DR12" s="808"/>
      <c r="DS12" s="808"/>
      <c r="DT12" s="808"/>
      <c r="DU12" s="809"/>
      <c r="DV12" s="840"/>
      <c r="DW12" s="841"/>
      <c r="DX12" s="841"/>
      <c r="DY12" s="841"/>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6"/>
      <c r="AL13" s="837"/>
      <c r="AM13" s="837"/>
      <c r="AN13" s="837"/>
      <c r="AO13" s="837"/>
      <c r="AP13" s="837"/>
      <c r="AQ13" s="837"/>
      <c r="AR13" s="837"/>
      <c r="AS13" s="837"/>
      <c r="AT13" s="837"/>
      <c r="AU13" s="838"/>
      <c r="AV13" s="838"/>
      <c r="AW13" s="838"/>
      <c r="AX13" s="838"/>
      <c r="AY13" s="839"/>
      <c r="AZ13" s="235"/>
      <c r="BA13" s="235"/>
      <c r="BB13" s="235"/>
      <c r="BC13" s="235"/>
      <c r="BD13" s="235"/>
      <c r="BE13" s="236"/>
      <c r="BF13" s="236"/>
      <c r="BG13" s="236"/>
      <c r="BH13" s="236"/>
      <c r="BI13" s="236"/>
      <c r="BJ13" s="236"/>
      <c r="BK13" s="236"/>
      <c r="BL13" s="236"/>
      <c r="BM13" s="236"/>
      <c r="BN13" s="236"/>
      <c r="BO13" s="236"/>
      <c r="BP13" s="236"/>
      <c r="BQ13" s="241">
        <v>7</v>
      </c>
      <c r="BR13" s="242"/>
      <c r="BS13" s="840" t="s">
        <v>599</v>
      </c>
      <c r="BT13" s="841"/>
      <c r="BU13" s="841"/>
      <c r="BV13" s="841"/>
      <c r="BW13" s="841"/>
      <c r="BX13" s="841"/>
      <c r="BY13" s="841"/>
      <c r="BZ13" s="841"/>
      <c r="CA13" s="841"/>
      <c r="CB13" s="841"/>
      <c r="CC13" s="841"/>
      <c r="CD13" s="841"/>
      <c r="CE13" s="841"/>
      <c r="CF13" s="841"/>
      <c r="CG13" s="842"/>
      <c r="CH13" s="807">
        <v>34</v>
      </c>
      <c r="CI13" s="808"/>
      <c r="CJ13" s="808"/>
      <c r="CK13" s="808"/>
      <c r="CL13" s="809"/>
      <c r="CM13" s="807">
        <v>272</v>
      </c>
      <c r="CN13" s="808"/>
      <c r="CO13" s="808"/>
      <c r="CP13" s="808"/>
      <c r="CQ13" s="809"/>
      <c r="CR13" s="807">
        <v>1</v>
      </c>
      <c r="CS13" s="808"/>
      <c r="CT13" s="808"/>
      <c r="CU13" s="808"/>
      <c r="CV13" s="809"/>
      <c r="CW13" s="807">
        <v>37</v>
      </c>
      <c r="CX13" s="808"/>
      <c r="CY13" s="808"/>
      <c r="CZ13" s="808"/>
      <c r="DA13" s="809"/>
      <c r="DB13" s="807" t="s">
        <v>588</v>
      </c>
      <c r="DC13" s="808"/>
      <c r="DD13" s="808"/>
      <c r="DE13" s="808"/>
      <c r="DF13" s="809"/>
      <c r="DG13" s="807" t="s">
        <v>588</v>
      </c>
      <c r="DH13" s="808"/>
      <c r="DI13" s="808"/>
      <c r="DJ13" s="808"/>
      <c r="DK13" s="809"/>
      <c r="DL13" s="807" t="s">
        <v>588</v>
      </c>
      <c r="DM13" s="808"/>
      <c r="DN13" s="808"/>
      <c r="DO13" s="808"/>
      <c r="DP13" s="809"/>
      <c r="DQ13" s="807" t="s">
        <v>588</v>
      </c>
      <c r="DR13" s="808"/>
      <c r="DS13" s="808"/>
      <c r="DT13" s="808"/>
      <c r="DU13" s="809"/>
      <c r="DV13" s="840"/>
      <c r="DW13" s="841"/>
      <c r="DX13" s="841"/>
      <c r="DY13" s="841"/>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6"/>
      <c r="AL14" s="837"/>
      <c r="AM14" s="837"/>
      <c r="AN14" s="837"/>
      <c r="AO14" s="837"/>
      <c r="AP14" s="837"/>
      <c r="AQ14" s="837"/>
      <c r="AR14" s="837"/>
      <c r="AS14" s="837"/>
      <c r="AT14" s="837"/>
      <c r="AU14" s="838"/>
      <c r="AV14" s="838"/>
      <c r="AW14" s="838"/>
      <c r="AX14" s="838"/>
      <c r="AY14" s="839"/>
      <c r="AZ14" s="235"/>
      <c r="BA14" s="235"/>
      <c r="BB14" s="235"/>
      <c r="BC14" s="235"/>
      <c r="BD14" s="235"/>
      <c r="BE14" s="236"/>
      <c r="BF14" s="236"/>
      <c r="BG14" s="236"/>
      <c r="BH14" s="236"/>
      <c r="BI14" s="236"/>
      <c r="BJ14" s="236"/>
      <c r="BK14" s="236"/>
      <c r="BL14" s="236"/>
      <c r="BM14" s="236"/>
      <c r="BN14" s="236"/>
      <c r="BO14" s="236"/>
      <c r="BP14" s="236"/>
      <c r="BQ14" s="241">
        <v>8</v>
      </c>
      <c r="BR14" s="242"/>
      <c r="BS14" s="840" t="s">
        <v>600</v>
      </c>
      <c r="BT14" s="841"/>
      <c r="BU14" s="841"/>
      <c r="BV14" s="841"/>
      <c r="BW14" s="841"/>
      <c r="BX14" s="841"/>
      <c r="BY14" s="841"/>
      <c r="BZ14" s="841"/>
      <c r="CA14" s="841"/>
      <c r="CB14" s="841"/>
      <c r="CC14" s="841"/>
      <c r="CD14" s="841"/>
      <c r="CE14" s="841"/>
      <c r="CF14" s="841"/>
      <c r="CG14" s="842"/>
      <c r="CH14" s="807">
        <v>9</v>
      </c>
      <c r="CI14" s="808"/>
      <c r="CJ14" s="808"/>
      <c r="CK14" s="808"/>
      <c r="CL14" s="809"/>
      <c r="CM14" s="807">
        <v>40</v>
      </c>
      <c r="CN14" s="808"/>
      <c r="CO14" s="808"/>
      <c r="CP14" s="808"/>
      <c r="CQ14" s="809"/>
      <c r="CR14" s="807">
        <v>3</v>
      </c>
      <c r="CS14" s="808"/>
      <c r="CT14" s="808"/>
      <c r="CU14" s="808"/>
      <c r="CV14" s="809"/>
      <c r="CW14" s="807">
        <v>164</v>
      </c>
      <c r="CX14" s="808"/>
      <c r="CY14" s="808"/>
      <c r="CZ14" s="808"/>
      <c r="DA14" s="809"/>
      <c r="DB14" s="807" t="s">
        <v>588</v>
      </c>
      <c r="DC14" s="808"/>
      <c r="DD14" s="808"/>
      <c r="DE14" s="808"/>
      <c r="DF14" s="809"/>
      <c r="DG14" s="807" t="s">
        <v>588</v>
      </c>
      <c r="DH14" s="808"/>
      <c r="DI14" s="808"/>
      <c r="DJ14" s="808"/>
      <c r="DK14" s="809"/>
      <c r="DL14" s="807" t="s">
        <v>588</v>
      </c>
      <c r="DM14" s="808"/>
      <c r="DN14" s="808"/>
      <c r="DO14" s="808"/>
      <c r="DP14" s="809"/>
      <c r="DQ14" s="807" t="s">
        <v>588</v>
      </c>
      <c r="DR14" s="808"/>
      <c r="DS14" s="808"/>
      <c r="DT14" s="808"/>
      <c r="DU14" s="809"/>
      <c r="DV14" s="840"/>
      <c r="DW14" s="841"/>
      <c r="DX14" s="841"/>
      <c r="DY14" s="841"/>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6"/>
      <c r="AL15" s="837"/>
      <c r="AM15" s="837"/>
      <c r="AN15" s="837"/>
      <c r="AO15" s="837"/>
      <c r="AP15" s="837"/>
      <c r="AQ15" s="837"/>
      <c r="AR15" s="837"/>
      <c r="AS15" s="837"/>
      <c r="AT15" s="837"/>
      <c r="AU15" s="838"/>
      <c r="AV15" s="838"/>
      <c r="AW15" s="838"/>
      <c r="AX15" s="838"/>
      <c r="AY15" s="839"/>
      <c r="AZ15" s="235"/>
      <c r="BA15" s="235"/>
      <c r="BB15" s="235"/>
      <c r="BC15" s="235"/>
      <c r="BD15" s="235"/>
      <c r="BE15" s="236"/>
      <c r="BF15" s="236"/>
      <c r="BG15" s="236"/>
      <c r="BH15" s="236"/>
      <c r="BI15" s="236"/>
      <c r="BJ15" s="236"/>
      <c r="BK15" s="236"/>
      <c r="BL15" s="236"/>
      <c r="BM15" s="236"/>
      <c r="BN15" s="236"/>
      <c r="BO15" s="236"/>
      <c r="BP15" s="236"/>
      <c r="BQ15" s="241">
        <v>9</v>
      </c>
      <c r="BR15" s="242"/>
      <c r="BS15" s="840" t="s">
        <v>601</v>
      </c>
      <c r="BT15" s="841"/>
      <c r="BU15" s="841"/>
      <c r="BV15" s="841"/>
      <c r="BW15" s="841"/>
      <c r="BX15" s="841"/>
      <c r="BY15" s="841"/>
      <c r="BZ15" s="841"/>
      <c r="CA15" s="841"/>
      <c r="CB15" s="841"/>
      <c r="CC15" s="841"/>
      <c r="CD15" s="841"/>
      <c r="CE15" s="841"/>
      <c r="CF15" s="841"/>
      <c r="CG15" s="842"/>
      <c r="CH15" s="807" t="s">
        <v>588</v>
      </c>
      <c r="CI15" s="808"/>
      <c r="CJ15" s="808"/>
      <c r="CK15" s="808"/>
      <c r="CL15" s="809"/>
      <c r="CM15" s="807" t="s">
        <v>588</v>
      </c>
      <c r="CN15" s="808"/>
      <c r="CO15" s="808"/>
      <c r="CP15" s="808"/>
      <c r="CQ15" s="809"/>
      <c r="CR15" s="807">
        <v>2</v>
      </c>
      <c r="CS15" s="808"/>
      <c r="CT15" s="808"/>
      <c r="CU15" s="808"/>
      <c r="CV15" s="809"/>
      <c r="CW15" s="807" t="s">
        <v>588</v>
      </c>
      <c r="CX15" s="808"/>
      <c r="CY15" s="808"/>
      <c r="CZ15" s="808"/>
      <c r="DA15" s="809"/>
      <c r="DB15" s="807" t="s">
        <v>588</v>
      </c>
      <c r="DC15" s="808"/>
      <c r="DD15" s="808"/>
      <c r="DE15" s="808"/>
      <c r="DF15" s="809"/>
      <c r="DG15" s="807" t="s">
        <v>588</v>
      </c>
      <c r="DH15" s="808"/>
      <c r="DI15" s="808"/>
      <c r="DJ15" s="808"/>
      <c r="DK15" s="809"/>
      <c r="DL15" s="807" t="s">
        <v>588</v>
      </c>
      <c r="DM15" s="808"/>
      <c r="DN15" s="808"/>
      <c r="DO15" s="808"/>
      <c r="DP15" s="809"/>
      <c r="DQ15" s="807" t="s">
        <v>588</v>
      </c>
      <c r="DR15" s="808"/>
      <c r="DS15" s="808"/>
      <c r="DT15" s="808"/>
      <c r="DU15" s="809"/>
      <c r="DV15" s="840"/>
      <c r="DW15" s="841"/>
      <c r="DX15" s="841"/>
      <c r="DY15" s="841"/>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6"/>
      <c r="AL16" s="837"/>
      <c r="AM16" s="837"/>
      <c r="AN16" s="837"/>
      <c r="AO16" s="837"/>
      <c r="AP16" s="837"/>
      <c r="AQ16" s="837"/>
      <c r="AR16" s="837"/>
      <c r="AS16" s="837"/>
      <c r="AT16" s="837"/>
      <c r="AU16" s="838"/>
      <c r="AV16" s="838"/>
      <c r="AW16" s="838"/>
      <c r="AX16" s="838"/>
      <c r="AY16" s="839"/>
      <c r="AZ16" s="235"/>
      <c r="BA16" s="235"/>
      <c r="BB16" s="235"/>
      <c r="BC16" s="235"/>
      <c r="BD16" s="235"/>
      <c r="BE16" s="236"/>
      <c r="BF16" s="236"/>
      <c r="BG16" s="236"/>
      <c r="BH16" s="236"/>
      <c r="BI16" s="236"/>
      <c r="BJ16" s="236"/>
      <c r="BK16" s="236"/>
      <c r="BL16" s="236"/>
      <c r="BM16" s="236"/>
      <c r="BN16" s="236"/>
      <c r="BO16" s="236"/>
      <c r="BP16" s="236"/>
      <c r="BQ16" s="241">
        <v>10</v>
      </c>
      <c r="BR16" s="242"/>
      <c r="BS16" s="840"/>
      <c r="BT16" s="841"/>
      <c r="BU16" s="841"/>
      <c r="BV16" s="841"/>
      <c r="BW16" s="841"/>
      <c r="BX16" s="841"/>
      <c r="BY16" s="841"/>
      <c r="BZ16" s="841"/>
      <c r="CA16" s="841"/>
      <c r="CB16" s="841"/>
      <c r="CC16" s="841"/>
      <c r="CD16" s="841"/>
      <c r="CE16" s="841"/>
      <c r="CF16" s="841"/>
      <c r="CG16" s="842"/>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40"/>
      <c r="DW16" s="841"/>
      <c r="DX16" s="841"/>
      <c r="DY16" s="841"/>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6"/>
      <c r="AL17" s="837"/>
      <c r="AM17" s="837"/>
      <c r="AN17" s="837"/>
      <c r="AO17" s="837"/>
      <c r="AP17" s="837"/>
      <c r="AQ17" s="837"/>
      <c r="AR17" s="837"/>
      <c r="AS17" s="837"/>
      <c r="AT17" s="837"/>
      <c r="AU17" s="838"/>
      <c r="AV17" s="838"/>
      <c r="AW17" s="838"/>
      <c r="AX17" s="838"/>
      <c r="AY17" s="839"/>
      <c r="AZ17" s="235"/>
      <c r="BA17" s="235"/>
      <c r="BB17" s="235"/>
      <c r="BC17" s="235"/>
      <c r="BD17" s="235"/>
      <c r="BE17" s="236"/>
      <c r="BF17" s="236"/>
      <c r="BG17" s="236"/>
      <c r="BH17" s="236"/>
      <c r="BI17" s="236"/>
      <c r="BJ17" s="236"/>
      <c r="BK17" s="236"/>
      <c r="BL17" s="236"/>
      <c r="BM17" s="236"/>
      <c r="BN17" s="236"/>
      <c r="BO17" s="236"/>
      <c r="BP17" s="236"/>
      <c r="BQ17" s="241">
        <v>11</v>
      </c>
      <c r="BR17" s="242"/>
      <c r="BS17" s="840"/>
      <c r="BT17" s="841"/>
      <c r="BU17" s="841"/>
      <c r="BV17" s="841"/>
      <c r="BW17" s="841"/>
      <c r="BX17" s="841"/>
      <c r="BY17" s="841"/>
      <c r="BZ17" s="841"/>
      <c r="CA17" s="841"/>
      <c r="CB17" s="841"/>
      <c r="CC17" s="841"/>
      <c r="CD17" s="841"/>
      <c r="CE17" s="841"/>
      <c r="CF17" s="841"/>
      <c r="CG17" s="842"/>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40"/>
      <c r="DW17" s="841"/>
      <c r="DX17" s="841"/>
      <c r="DY17" s="841"/>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6"/>
      <c r="AL18" s="837"/>
      <c r="AM18" s="837"/>
      <c r="AN18" s="837"/>
      <c r="AO18" s="837"/>
      <c r="AP18" s="837"/>
      <c r="AQ18" s="837"/>
      <c r="AR18" s="837"/>
      <c r="AS18" s="837"/>
      <c r="AT18" s="837"/>
      <c r="AU18" s="838"/>
      <c r="AV18" s="838"/>
      <c r="AW18" s="838"/>
      <c r="AX18" s="838"/>
      <c r="AY18" s="839"/>
      <c r="AZ18" s="235"/>
      <c r="BA18" s="235"/>
      <c r="BB18" s="235"/>
      <c r="BC18" s="235"/>
      <c r="BD18" s="235"/>
      <c r="BE18" s="236"/>
      <c r="BF18" s="236"/>
      <c r="BG18" s="236"/>
      <c r="BH18" s="236"/>
      <c r="BI18" s="236"/>
      <c r="BJ18" s="236"/>
      <c r="BK18" s="236"/>
      <c r="BL18" s="236"/>
      <c r="BM18" s="236"/>
      <c r="BN18" s="236"/>
      <c r="BO18" s="236"/>
      <c r="BP18" s="236"/>
      <c r="BQ18" s="241">
        <v>12</v>
      </c>
      <c r="BR18" s="242"/>
      <c r="BS18" s="840"/>
      <c r="BT18" s="841"/>
      <c r="BU18" s="841"/>
      <c r="BV18" s="841"/>
      <c r="BW18" s="841"/>
      <c r="BX18" s="841"/>
      <c r="BY18" s="841"/>
      <c r="BZ18" s="841"/>
      <c r="CA18" s="841"/>
      <c r="CB18" s="841"/>
      <c r="CC18" s="841"/>
      <c r="CD18" s="841"/>
      <c r="CE18" s="841"/>
      <c r="CF18" s="841"/>
      <c r="CG18" s="842"/>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40"/>
      <c r="DW18" s="841"/>
      <c r="DX18" s="841"/>
      <c r="DY18" s="841"/>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6"/>
      <c r="AL19" s="837"/>
      <c r="AM19" s="837"/>
      <c r="AN19" s="837"/>
      <c r="AO19" s="837"/>
      <c r="AP19" s="837"/>
      <c r="AQ19" s="837"/>
      <c r="AR19" s="837"/>
      <c r="AS19" s="837"/>
      <c r="AT19" s="837"/>
      <c r="AU19" s="838"/>
      <c r="AV19" s="838"/>
      <c r="AW19" s="838"/>
      <c r="AX19" s="838"/>
      <c r="AY19" s="839"/>
      <c r="AZ19" s="235"/>
      <c r="BA19" s="235"/>
      <c r="BB19" s="235"/>
      <c r="BC19" s="235"/>
      <c r="BD19" s="235"/>
      <c r="BE19" s="236"/>
      <c r="BF19" s="236"/>
      <c r="BG19" s="236"/>
      <c r="BH19" s="236"/>
      <c r="BI19" s="236"/>
      <c r="BJ19" s="236"/>
      <c r="BK19" s="236"/>
      <c r="BL19" s="236"/>
      <c r="BM19" s="236"/>
      <c r="BN19" s="236"/>
      <c r="BO19" s="236"/>
      <c r="BP19" s="236"/>
      <c r="BQ19" s="241">
        <v>13</v>
      </c>
      <c r="BR19" s="242"/>
      <c r="BS19" s="840"/>
      <c r="BT19" s="841"/>
      <c r="BU19" s="841"/>
      <c r="BV19" s="841"/>
      <c r="BW19" s="841"/>
      <c r="BX19" s="841"/>
      <c r="BY19" s="841"/>
      <c r="BZ19" s="841"/>
      <c r="CA19" s="841"/>
      <c r="CB19" s="841"/>
      <c r="CC19" s="841"/>
      <c r="CD19" s="841"/>
      <c r="CE19" s="841"/>
      <c r="CF19" s="841"/>
      <c r="CG19" s="842"/>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40"/>
      <c r="DW19" s="841"/>
      <c r="DX19" s="841"/>
      <c r="DY19" s="841"/>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6"/>
      <c r="AL20" s="837"/>
      <c r="AM20" s="837"/>
      <c r="AN20" s="837"/>
      <c r="AO20" s="837"/>
      <c r="AP20" s="837"/>
      <c r="AQ20" s="837"/>
      <c r="AR20" s="837"/>
      <c r="AS20" s="837"/>
      <c r="AT20" s="837"/>
      <c r="AU20" s="838"/>
      <c r="AV20" s="838"/>
      <c r="AW20" s="838"/>
      <c r="AX20" s="838"/>
      <c r="AY20" s="839"/>
      <c r="AZ20" s="235"/>
      <c r="BA20" s="235"/>
      <c r="BB20" s="235"/>
      <c r="BC20" s="235"/>
      <c r="BD20" s="235"/>
      <c r="BE20" s="236"/>
      <c r="BF20" s="236"/>
      <c r="BG20" s="236"/>
      <c r="BH20" s="236"/>
      <c r="BI20" s="236"/>
      <c r="BJ20" s="236"/>
      <c r="BK20" s="236"/>
      <c r="BL20" s="236"/>
      <c r="BM20" s="236"/>
      <c r="BN20" s="236"/>
      <c r="BO20" s="236"/>
      <c r="BP20" s="236"/>
      <c r="BQ20" s="241">
        <v>14</v>
      </c>
      <c r="BR20" s="242"/>
      <c r="BS20" s="840"/>
      <c r="BT20" s="841"/>
      <c r="BU20" s="841"/>
      <c r="BV20" s="841"/>
      <c r="BW20" s="841"/>
      <c r="BX20" s="841"/>
      <c r="BY20" s="841"/>
      <c r="BZ20" s="841"/>
      <c r="CA20" s="841"/>
      <c r="CB20" s="841"/>
      <c r="CC20" s="841"/>
      <c r="CD20" s="841"/>
      <c r="CE20" s="841"/>
      <c r="CF20" s="841"/>
      <c r="CG20" s="842"/>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40"/>
      <c r="DW20" s="841"/>
      <c r="DX20" s="841"/>
      <c r="DY20" s="841"/>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6"/>
      <c r="AL21" s="837"/>
      <c r="AM21" s="837"/>
      <c r="AN21" s="837"/>
      <c r="AO21" s="837"/>
      <c r="AP21" s="837"/>
      <c r="AQ21" s="837"/>
      <c r="AR21" s="837"/>
      <c r="AS21" s="837"/>
      <c r="AT21" s="837"/>
      <c r="AU21" s="838"/>
      <c r="AV21" s="838"/>
      <c r="AW21" s="838"/>
      <c r="AX21" s="838"/>
      <c r="AY21" s="839"/>
      <c r="AZ21" s="235"/>
      <c r="BA21" s="235"/>
      <c r="BB21" s="235"/>
      <c r="BC21" s="235"/>
      <c r="BD21" s="235"/>
      <c r="BE21" s="236"/>
      <c r="BF21" s="236"/>
      <c r="BG21" s="236"/>
      <c r="BH21" s="236"/>
      <c r="BI21" s="236"/>
      <c r="BJ21" s="236"/>
      <c r="BK21" s="236"/>
      <c r="BL21" s="236"/>
      <c r="BM21" s="236"/>
      <c r="BN21" s="236"/>
      <c r="BO21" s="236"/>
      <c r="BP21" s="236"/>
      <c r="BQ21" s="241">
        <v>15</v>
      </c>
      <c r="BR21" s="242"/>
      <c r="BS21" s="840"/>
      <c r="BT21" s="841"/>
      <c r="BU21" s="841"/>
      <c r="BV21" s="841"/>
      <c r="BW21" s="841"/>
      <c r="BX21" s="841"/>
      <c r="BY21" s="841"/>
      <c r="BZ21" s="841"/>
      <c r="CA21" s="841"/>
      <c r="CB21" s="841"/>
      <c r="CC21" s="841"/>
      <c r="CD21" s="841"/>
      <c r="CE21" s="841"/>
      <c r="CF21" s="841"/>
      <c r="CG21" s="842"/>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40"/>
      <c r="DW21" s="841"/>
      <c r="DX21" s="841"/>
      <c r="DY21" s="841"/>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36"/>
      <c r="BF22" s="236"/>
      <c r="BG22" s="236"/>
      <c r="BH22" s="236"/>
      <c r="BI22" s="236"/>
      <c r="BJ22" s="236"/>
      <c r="BK22" s="236"/>
      <c r="BL22" s="236"/>
      <c r="BM22" s="236"/>
      <c r="BN22" s="236"/>
      <c r="BO22" s="236"/>
      <c r="BP22" s="236"/>
      <c r="BQ22" s="241">
        <v>16</v>
      </c>
      <c r="BR22" s="242"/>
      <c r="BS22" s="840"/>
      <c r="BT22" s="841"/>
      <c r="BU22" s="841"/>
      <c r="BV22" s="841"/>
      <c r="BW22" s="841"/>
      <c r="BX22" s="841"/>
      <c r="BY22" s="841"/>
      <c r="BZ22" s="841"/>
      <c r="CA22" s="841"/>
      <c r="CB22" s="841"/>
      <c r="CC22" s="841"/>
      <c r="CD22" s="841"/>
      <c r="CE22" s="841"/>
      <c r="CF22" s="841"/>
      <c r="CG22" s="842"/>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40"/>
      <c r="DW22" s="841"/>
      <c r="DX22" s="841"/>
      <c r="DY22" s="841"/>
      <c r="DZ22" s="843"/>
      <c r="EA22" s="237"/>
    </row>
    <row r="23" spans="1:131" s="238" customFormat="1" ht="26.25" customHeight="1" thickBot="1" x14ac:dyDescent="0.2">
      <c r="A23" s="243" t="s">
        <v>391</v>
      </c>
      <c r="B23" s="853" t="s">
        <v>392</v>
      </c>
      <c r="C23" s="854"/>
      <c r="D23" s="854"/>
      <c r="E23" s="854"/>
      <c r="F23" s="854"/>
      <c r="G23" s="854"/>
      <c r="H23" s="854"/>
      <c r="I23" s="854"/>
      <c r="J23" s="854"/>
      <c r="K23" s="854"/>
      <c r="L23" s="854"/>
      <c r="M23" s="854"/>
      <c r="N23" s="854"/>
      <c r="O23" s="854"/>
      <c r="P23" s="855"/>
      <c r="Q23" s="856">
        <v>92748</v>
      </c>
      <c r="R23" s="857"/>
      <c r="S23" s="857"/>
      <c r="T23" s="857"/>
      <c r="U23" s="857"/>
      <c r="V23" s="857">
        <v>88971</v>
      </c>
      <c r="W23" s="857"/>
      <c r="X23" s="857"/>
      <c r="Y23" s="857"/>
      <c r="Z23" s="857"/>
      <c r="AA23" s="857">
        <v>3777</v>
      </c>
      <c r="AB23" s="857"/>
      <c r="AC23" s="857"/>
      <c r="AD23" s="857"/>
      <c r="AE23" s="858"/>
      <c r="AF23" s="859">
        <v>2950</v>
      </c>
      <c r="AG23" s="857"/>
      <c r="AH23" s="857"/>
      <c r="AI23" s="857"/>
      <c r="AJ23" s="860"/>
      <c r="AK23" s="861"/>
      <c r="AL23" s="862"/>
      <c r="AM23" s="862"/>
      <c r="AN23" s="862"/>
      <c r="AO23" s="862"/>
      <c r="AP23" s="857">
        <v>58968</v>
      </c>
      <c r="AQ23" s="857"/>
      <c r="AR23" s="857"/>
      <c r="AS23" s="857"/>
      <c r="AT23" s="857"/>
      <c r="AU23" s="873"/>
      <c r="AV23" s="873"/>
      <c r="AW23" s="873"/>
      <c r="AX23" s="873"/>
      <c r="AY23" s="874"/>
      <c r="AZ23" s="875" t="s">
        <v>179</v>
      </c>
      <c r="BA23" s="876"/>
      <c r="BB23" s="876"/>
      <c r="BC23" s="876"/>
      <c r="BD23" s="877"/>
      <c r="BE23" s="236"/>
      <c r="BF23" s="236"/>
      <c r="BG23" s="236"/>
      <c r="BH23" s="236"/>
      <c r="BI23" s="236"/>
      <c r="BJ23" s="236"/>
      <c r="BK23" s="236"/>
      <c r="BL23" s="236"/>
      <c r="BM23" s="236"/>
      <c r="BN23" s="236"/>
      <c r="BO23" s="236"/>
      <c r="BP23" s="236"/>
      <c r="BQ23" s="241">
        <v>17</v>
      </c>
      <c r="BR23" s="242"/>
      <c r="BS23" s="840"/>
      <c r="BT23" s="841"/>
      <c r="BU23" s="841"/>
      <c r="BV23" s="841"/>
      <c r="BW23" s="841"/>
      <c r="BX23" s="841"/>
      <c r="BY23" s="841"/>
      <c r="BZ23" s="841"/>
      <c r="CA23" s="841"/>
      <c r="CB23" s="841"/>
      <c r="CC23" s="841"/>
      <c r="CD23" s="841"/>
      <c r="CE23" s="841"/>
      <c r="CF23" s="841"/>
      <c r="CG23" s="842"/>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40"/>
      <c r="DW23" s="841"/>
      <c r="DX23" s="841"/>
      <c r="DY23" s="841"/>
      <c r="DZ23" s="843"/>
      <c r="EA23" s="237"/>
    </row>
    <row r="24" spans="1:131" s="238"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40"/>
      <c r="BT24" s="841"/>
      <c r="BU24" s="841"/>
      <c r="BV24" s="841"/>
      <c r="BW24" s="841"/>
      <c r="BX24" s="841"/>
      <c r="BY24" s="841"/>
      <c r="BZ24" s="841"/>
      <c r="CA24" s="841"/>
      <c r="CB24" s="841"/>
      <c r="CC24" s="841"/>
      <c r="CD24" s="841"/>
      <c r="CE24" s="841"/>
      <c r="CF24" s="841"/>
      <c r="CG24" s="842"/>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40"/>
      <c r="DW24" s="841"/>
      <c r="DX24" s="841"/>
      <c r="DY24" s="841"/>
      <c r="DZ24" s="843"/>
      <c r="EA24" s="237"/>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40"/>
      <c r="BT25" s="841"/>
      <c r="BU25" s="841"/>
      <c r="BV25" s="841"/>
      <c r="BW25" s="841"/>
      <c r="BX25" s="841"/>
      <c r="BY25" s="841"/>
      <c r="BZ25" s="841"/>
      <c r="CA25" s="841"/>
      <c r="CB25" s="841"/>
      <c r="CC25" s="841"/>
      <c r="CD25" s="841"/>
      <c r="CE25" s="841"/>
      <c r="CF25" s="841"/>
      <c r="CG25" s="842"/>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40"/>
      <c r="DW25" s="841"/>
      <c r="DX25" s="841"/>
      <c r="DY25" s="841"/>
      <c r="DZ25" s="843"/>
      <c r="EA25" s="233"/>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377</v>
      </c>
      <c r="BF26" s="798"/>
      <c r="BG26" s="798"/>
      <c r="BH26" s="798"/>
      <c r="BI26" s="804"/>
      <c r="BJ26" s="235"/>
      <c r="BK26" s="235"/>
      <c r="BL26" s="235"/>
      <c r="BM26" s="235"/>
      <c r="BN26" s="235"/>
      <c r="BO26" s="244"/>
      <c r="BP26" s="244"/>
      <c r="BQ26" s="241">
        <v>20</v>
      </c>
      <c r="BR26" s="242"/>
      <c r="BS26" s="840"/>
      <c r="BT26" s="841"/>
      <c r="BU26" s="841"/>
      <c r="BV26" s="841"/>
      <c r="BW26" s="841"/>
      <c r="BX26" s="841"/>
      <c r="BY26" s="841"/>
      <c r="BZ26" s="841"/>
      <c r="CA26" s="841"/>
      <c r="CB26" s="841"/>
      <c r="CC26" s="841"/>
      <c r="CD26" s="841"/>
      <c r="CE26" s="841"/>
      <c r="CF26" s="841"/>
      <c r="CG26" s="842"/>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40"/>
      <c r="DW26" s="841"/>
      <c r="DX26" s="841"/>
      <c r="DY26" s="841"/>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40"/>
      <c r="BT27" s="841"/>
      <c r="BU27" s="841"/>
      <c r="BV27" s="841"/>
      <c r="BW27" s="841"/>
      <c r="BX27" s="841"/>
      <c r="BY27" s="841"/>
      <c r="BZ27" s="841"/>
      <c r="CA27" s="841"/>
      <c r="CB27" s="841"/>
      <c r="CC27" s="841"/>
      <c r="CD27" s="841"/>
      <c r="CE27" s="841"/>
      <c r="CF27" s="841"/>
      <c r="CG27" s="842"/>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40"/>
      <c r="DW27" s="841"/>
      <c r="DX27" s="841"/>
      <c r="DY27" s="841"/>
      <c r="DZ27" s="843"/>
      <c r="EA27" s="233"/>
    </row>
    <row r="28" spans="1:131" ht="26.25" customHeight="1" thickTop="1" x14ac:dyDescent="0.15">
      <c r="A28" s="245">
        <v>1</v>
      </c>
      <c r="B28" s="816" t="s">
        <v>403</v>
      </c>
      <c r="C28" s="817"/>
      <c r="D28" s="817"/>
      <c r="E28" s="817"/>
      <c r="F28" s="817"/>
      <c r="G28" s="817"/>
      <c r="H28" s="817"/>
      <c r="I28" s="817"/>
      <c r="J28" s="817"/>
      <c r="K28" s="817"/>
      <c r="L28" s="817"/>
      <c r="M28" s="817"/>
      <c r="N28" s="817"/>
      <c r="O28" s="817"/>
      <c r="P28" s="818"/>
      <c r="Q28" s="886">
        <v>20851</v>
      </c>
      <c r="R28" s="887"/>
      <c r="S28" s="887"/>
      <c r="T28" s="887"/>
      <c r="U28" s="887"/>
      <c r="V28" s="887">
        <v>20152</v>
      </c>
      <c r="W28" s="887"/>
      <c r="X28" s="887"/>
      <c r="Y28" s="887"/>
      <c r="Z28" s="887"/>
      <c r="AA28" s="887">
        <v>700</v>
      </c>
      <c r="AB28" s="887"/>
      <c r="AC28" s="887"/>
      <c r="AD28" s="887"/>
      <c r="AE28" s="888"/>
      <c r="AF28" s="889">
        <v>700</v>
      </c>
      <c r="AG28" s="887"/>
      <c r="AH28" s="887"/>
      <c r="AI28" s="887"/>
      <c r="AJ28" s="890"/>
      <c r="AK28" s="891">
        <v>1606</v>
      </c>
      <c r="AL28" s="892"/>
      <c r="AM28" s="892"/>
      <c r="AN28" s="892"/>
      <c r="AO28" s="892"/>
      <c r="AP28" s="892" t="s">
        <v>589</v>
      </c>
      <c r="AQ28" s="892"/>
      <c r="AR28" s="892"/>
      <c r="AS28" s="892"/>
      <c r="AT28" s="892"/>
      <c r="AU28" s="892" t="s">
        <v>589</v>
      </c>
      <c r="AV28" s="892"/>
      <c r="AW28" s="892"/>
      <c r="AX28" s="892"/>
      <c r="AY28" s="892"/>
      <c r="AZ28" s="893" t="s">
        <v>592</v>
      </c>
      <c r="BA28" s="893"/>
      <c r="BB28" s="893"/>
      <c r="BC28" s="893"/>
      <c r="BD28" s="893"/>
      <c r="BE28" s="884"/>
      <c r="BF28" s="884"/>
      <c r="BG28" s="884"/>
      <c r="BH28" s="884"/>
      <c r="BI28" s="885"/>
      <c r="BJ28" s="235"/>
      <c r="BK28" s="235"/>
      <c r="BL28" s="235"/>
      <c r="BM28" s="235"/>
      <c r="BN28" s="235"/>
      <c r="BO28" s="244"/>
      <c r="BP28" s="244"/>
      <c r="BQ28" s="241">
        <v>22</v>
      </c>
      <c r="BR28" s="242"/>
      <c r="BS28" s="840"/>
      <c r="BT28" s="841"/>
      <c r="BU28" s="841"/>
      <c r="BV28" s="841"/>
      <c r="BW28" s="841"/>
      <c r="BX28" s="841"/>
      <c r="BY28" s="841"/>
      <c r="BZ28" s="841"/>
      <c r="CA28" s="841"/>
      <c r="CB28" s="841"/>
      <c r="CC28" s="841"/>
      <c r="CD28" s="841"/>
      <c r="CE28" s="841"/>
      <c r="CF28" s="841"/>
      <c r="CG28" s="842"/>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40"/>
      <c r="DW28" s="841"/>
      <c r="DX28" s="841"/>
      <c r="DY28" s="841"/>
      <c r="DZ28" s="843"/>
      <c r="EA28" s="233"/>
    </row>
    <row r="29" spans="1:131" ht="26.25" customHeight="1" x14ac:dyDescent="0.15">
      <c r="A29" s="245">
        <v>2</v>
      </c>
      <c r="B29" s="844" t="s">
        <v>404</v>
      </c>
      <c r="C29" s="845"/>
      <c r="D29" s="845"/>
      <c r="E29" s="845"/>
      <c r="F29" s="845"/>
      <c r="G29" s="845"/>
      <c r="H29" s="845"/>
      <c r="I29" s="845"/>
      <c r="J29" s="845"/>
      <c r="K29" s="845"/>
      <c r="L29" s="845"/>
      <c r="M29" s="845"/>
      <c r="N29" s="845"/>
      <c r="O29" s="845"/>
      <c r="P29" s="846"/>
      <c r="Q29" s="847">
        <v>2625</v>
      </c>
      <c r="R29" s="848"/>
      <c r="S29" s="848"/>
      <c r="T29" s="848"/>
      <c r="U29" s="848"/>
      <c r="V29" s="848">
        <v>2600</v>
      </c>
      <c r="W29" s="848"/>
      <c r="X29" s="848"/>
      <c r="Y29" s="848"/>
      <c r="Z29" s="848"/>
      <c r="AA29" s="848">
        <v>24</v>
      </c>
      <c r="AB29" s="848"/>
      <c r="AC29" s="848"/>
      <c r="AD29" s="848"/>
      <c r="AE29" s="849"/>
      <c r="AF29" s="850">
        <v>24</v>
      </c>
      <c r="AG29" s="851"/>
      <c r="AH29" s="851"/>
      <c r="AI29" s="851"/>
      <c r="AJ29" s="852"/>
      <c r="AK29" s="898">
        <v>512</v>
      </c>
      <c r="AL29" s="894"/>
      <c r="AM29" s="894"/>
      <c r="AN29" s="894"/>
      <c r="AO29" s="894"/>
      <c r="AP29" s="894" t="s">
        <v>589</v>
      </c>
      <c r="AQ29" s="894"/>
      <c r="AR29" s="894"/>
      <c r="AS29" s="894"/>
      <c r="AT29" s="894"/>
      <c r="AU29" s="894" t="s">
        <v>589</v>
      </c>
      <c r="AV29" s="894"/>
      <c r="AW29" s="894"/>
      <c r="AX29" s="894"/>
      <c r="AY29" s="894"/>
      <c r="AZ29" s="895" t="s">
        <v>589</v>
      </c>
      <c r="BA29" s="895"/>
      <c r="BB29" s="895"/>
      <c r="BC29" s="895"/>
      <c r="BD29" s="895"/>
      <c r="BE29" s="896"/>
      <c r="BF29" s="896"/>
      <c r="BG29" s="896"/>
      <c r="BH29" s="896"/>
      <c r="BI29" s="897"/>
      <c r="BJ29" s="235"/>
      <c r="BK29" s="235"/>
      <c r="BL29" s="235"/>
      <c r="BM29" s="235"/>
      <c r="BN29" s="235"/>
      <c r="BO29" s="244"/>
      <c r="BP29" s="244"/>
      <c r="BQ29" s="241">
        <v>23</v>
      </c>
      <c r="BR29" s="242"/>
      <c r="BS29" s="840"/>
      <c r="BT29" s="841"/>
      <c r="BU29" s="841"/>
      <c r="BV29" s="841"/>
      <c r="BW29" s="841"/>
      <c r="BX29" s="841"/>
      <c r="BY29" s="841"/>
      <c r="BZ29" s="841"/>
      <c r="CA29" s="841"/>
      <c r="CB29" s="841"/>
      <c r="CC29" s="841"/>
      <c r="CD29" s="841"/>
      <c r="CE29" s="841"/>
      <c r="CF29" s="841"/>
      <c r="CG29" s="842"/>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40"/>
      <c r="DW29" s="841"/>
      <c r="DX29" s="841"/>
      <c r="DY29" s="841"/>
      <c r="DZ29" s="843"/>
      <c r="EA29" s="233"/>
    </row>
    <row r="30" spans="1:131" ht="26.25" customHeight="1" x14ac:dyDescent="0.15">
      <c r="A30" s="245">
        <v>3</v>
      </c>
      <c r="B30" s="844" t="s">
        <v>405</v>
      </c>
      <c r="C30" s="845"/>
      <c r="D30" s="845"/>
      <c r="E30" s="845"/>
      <c r="F30" s="845"/>
      <c r="G30" s="845"/>
      <c r="H30" s="845"/>
      <c r="I30" s="845"/>
      <c r="J30" s="845"/>
      <c r="K30" s="845"/>
      <c r="L30" s="845"/>
      <c r="M30" s="845"/>
      <c r="N30" s="845"/>
      <c r="O30" s="845"/>
      <c r="P30" s="846"/>
      <c r="Q30" s="847">
        <v>17594</v>
      </c>
      <c r="R30" s="848"/>
      <c r="S30" s="848"/>
      <c r="T30" s="848"/>
      <c r="U30" s="848"/>
      <c r="V30" s="848">
        <v>16747</v>
      </c>
      <c r="W30" s="848"/>
      <c r="X30" s="848"/>
      <c r="Y30" s="848"/>
      <c r="Z30" s="848"/>
      <c r="AA30" s="848">
        <v>847</v>
      </c>
      <c r="AB30" s="848"/>
      <c r="AC30" s="848"/>
      <c r="AD30" s="848"/>
      <c r="AE30" s="849"/>
      <c r="AF30" s="850">
        <v>847</v>
      </c>
      <c r="AG30" s="851"/>
      <c r="AH30" s="851"/>
      <c r="AI30" s="851"/>
      <c r="AJ30" s="852"/>
      <c r="AK30" s="898">
        <v>2583</v>
      </c>
      <c r="AL30" s="894"/>
      <c r="AM30" s="894"/>
      <c r="AN30" s="894"/>
      <c r="AO30" s="894"/>
      <c r="AP30" s="894" t="s">
        <v>591</v>
      </c>
      <c r="AQ30" s="894"/>
      <c r="AR30" s="894"/>
      <c r="AS30" s="894"/>
      <c r="AT30" s="894"/>
      <c r="AU30" s="894" t="s">
        <v>589</v>
      </c>
      <c r="AV30" s="894"/>
      <c r="AW30" s="894"/>
      <c r="AX30" s="894"/>
      <c r="AY30" s="894"/>
      <c r="AZ30" s="895" t="s">
        <v>589</v>
      </c>
      <c r="BA30" s="895"/>
      <c r="BB30" s="895"/>
      <c r="BC30" s="895"/>
      <c r="BD30" s="895"/>
      <c r="BE30" s="896"/>
      <c r="BF30" s="896"/>
      <c r="BG30" s="896"/>
      <c r="BH30" s="896"/>
      <c r="BI30" s="897"/>
      <c r="BJ30" s="235"/>
      <c r="BK30" s="235"/>
      <c r="BL30" s="235"/>
      <c r="BM30" s="235"/>
      <c r="BN30" s="235"/>
      <c r="BO30" s="244"/>
      <c r="BP30" s="244"/>
      <c r="BQ30" s="241">
        <v>24</v>
      </c>
      <c r="BR30" s="242"/>
      <c r="BS30" s="840"/>
      <c r="BT30" s="841"/>
      <c r="BU30" s="841"/>
      <c r="BV30" s="841"/>
      <c r="BW30" s="841"/>
      <c r="BX30" s="841"/>
      <c r="BY30" s="841"/>
      <c r="BZ30" s="841"/>
      <c r="CA30" s="841"/>
      <c r="CB30" s="841"/>
      <c r="CC30" s="841"/>
      <c r="CD30" s="841"/>
      <c r="CE30" s="841"/>
      <c r="CF30" s="841"/>
      <c r="CG30" s="842"/>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40"/>
      <c r="DW30" s="841"/>
      <c r="DX30" s="841"/>
      <c r="DY30" s="841"/>
      <c r="DZ30" s="843"/>
      <c r="EA30" s="233"/>
    </row>
    <row r="31" spans="1:131" ht="26.25" customHeight="1" x14ac:dyDescent="0.15">
      <c r="A31" s="245">
        <v>4</v>
      </c>
      <c r="B31" s="844" t="s">
        <v>406</v>
      </c>
      <c r="C31" s="845"/>
      <c r="D31" s="845"/>
      <c r="E31" s="845"/>
      <c r="F31" s="845"/>
      <c r="G31" s="845"/>
      <c r="H31" s="845"/>
      <c r="I31" s="845"/>
      <c r="J31" s="845"/>
      <c r="K31" s="845"/>
      <c r="L31" s="845"/>
      <c r="M31" s="845"/>
      <c r="N31" s="845"/>
      <c r="O31" s="845"/>
      <c r="P31" s="846"/>
      <c r="Q31" s="847">
        <v>3778</v>
      </c>
      <c r="R31" s="848"/>
      <c r="S31" s="848"/>
      <c r="T31" s="848"/>
      <c r="U31" s="848"/>
      <c r="V31" s="848">
        <v>3740</v>
      </c>
      <c r="W31" s="848"/>
      <c r="X31" s="848"/>
      <c r="Y31" s="848"/>
      <c r="Z31" s="848"/>
      <c r="AA31" s="848">
        <v>38</v>
      </c>
      <c r="AB31" s="848"/>
      <c r="AC31" s="848"/>
      <c r="AD31" s="848"/>
      <c r="AE31" s="849"/>
      <c r="AF31" s="850">
        <v>732</v>
      </c>
      <c r="AG31" s="851"/>
      <c r="AH31" s="851"/>
      <c r="AI31" s="851"/>
      <c r="AJ31" s="852"/>
      <c r="AK31" s="898">
        <v>1926</v>
      </c>
      <c r="AL31" s="894"/>
      <c r="AM31" s="894"/>
      <c r="AN31" s="894"/>
      <c r="AO31" s="894"/>
      <c r="AP31" s="894">
        <v>25506</v>
      </c>
      <c r="AQ31" s="894"/>
      <c r="AR31" s="894"/>
      <c r="AS31" s="894"/>
      <c r="AT31" s="894"/>
      <c r="AU31" s="894">
        <v>18262</v>
      </c>
      <c r="AV31" s="894"/>
      <c r="AW31" s="894"/>
      <c r="AX31" s="894"/>
      <c r="AY31" s="894"/>
      <c r="AZ31" s="895" t="s">
        <v>589</v>
      </c>
      <c r="BA31" s="895"/>
      <c r="BB31" s="895"/>
      <c r="BC31" s="895"/>
      <c r="BD31" s="895"/>
      <c r="BE31" s="896" t="s">
        <v>407</v>
      </c>
      <c r="BF31" s="896"/>
      <c r="BG31" s="896"/>
      <c r="BH31" s="896"/>
      <c r="BI31" s="897"/>
      <c r="BJ31" s="235"/>
      <c r="BK31" s="235"/>
      <c r="BL31" s="235"/>
      <c r="BM31" s="235"/>
      <c r="BN31" s="235"/>
      <c r="BO31" s="244"/>
      <c r="BP31" s="244"/>
      <c r="BQ31" s="241">
        <v>25</v>
      </c>
      <c r="BR31" s="242"/>
      <c r="BS31" s="840"/>
      <c r="BT31" s="841"/>
      <c r="BU31" s="841"/>
      <c r="BV31" s="841"/>
      <c r="BW31" s="841"/>
      <c r="BX31" s="841"/>
      <c r="BY31" s="841"/>
      <c r="BZ31" s="841"/>
      <c r="CA31" s="841"/>
      <c r="CB31" s="841"/>
      <c r="CC31" s="841"/>
      <c r="CD31" s="841"/>
      <c r="CE31" s="841"/>
      <c r="CF31" s="841"/>
      <c r="CG31" s="842"/>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40"/>
      <c r="DW31" s="841"/>
      <c r="DX31" s="841"/>
      <c r="DY31" s="841"/>
      <c r="DZ31" s="843"/>
      <c r="EA31" s="233"/>
    </row>
    <row r="32" spans="1:131" ht="26.25" customHeight="1" x14ac:dyDescent="0.15">
      <c r="A32" s="245">
        <v>5</v>
      </c>
      <c r="B32" s="844" t="s">
        <v>408</v>
      </c>
      <c r="C32" s="845"/>
      <c r="D32" s="845"/>
      <c r="E32" s="845"/>
      <c r="F32" s="845"/>
      <c r="G32" s="845"/>
      <c r="H32" s="845"/>
      <c r="I32" s="845"/>
      <c r="J32" s="845"/>
      <c r="K32" s="845"/>
      <c r="L32" s="845"/>
      <c r="M32" s="845"/>
      <c r="N32" s="845"/>
      <c r="O32" s="845"/>
      <c r="P32" s="846"/>
      <c r="Q32" s="847">
        <v>263</v>
      </c>
      <c r="R32" s="848"/>
      <c r="S32" s="848"/>
      <c r="T32" s="848"/>
      <c r="U32" s="848"/>
      <c r="V32" s="848">
        <v>252</v>
      </c>
      <c r="W32" s="848"/>
      <c r="X32" s="848"/>
      <c r="Y32" s="848"/>
      <c r="Z32" s="848"/>
      <c r="AA32" s="848">
        <v>11</v>
      </c>
      <c r="AB32" s="848"/>
      <c r="AC32" s="848"/>
      <c r="AD32" s="848"/>
      <c r="AE32" s="849"/>
      <c r="AF32" s="850">
        <v>11</v>
      </c>
      <c r="AG32" s="851"/>
      <c r="AH32" s="851"/>
      <c r="AI32" s="851"/>
      <c r="AJ32" s="852"/>
      <c r="AK32" s="898" t="s">
        <v>589</v>
      </c>
      <c r="AL32" s="894"/>
      <c r="AM32" s="894"/>
      <c r="AN32" s="894"/>
      <c r="AO32" s="894"/>
      <c r="AP32" s="894" t="s">
        <v>589</v>
      </c>
      <c r="AQ32" s="894"/>
      <c r="AR32" s="894"/>
      <c r="AS32" s="894"/>
      <c r="AT32" s="894"/>
      <c r="AU32" s="894" t="s">
        <v>589</v>
      </c>
      <c r="AV32" s="894"/>
      <c r="AW32" s="894"/>
      <c r="AX32" s="894"/>
      <c r="AY32" s="894"/>
      <c r="AZ32" s="895" t="s">
        <v>589</v>
      </c>
      <c r="BA32" s="895"/>
      <c r="BB32" s="895"/>
      <c r="BC32" s="895"/>
      <c r="BD32" s="895"/>
      <c r="BE32" s="896" t="s">
        <v>409</v>
      </c>
      <c r="BF32" s="896"/>
      <c r="BG32" s="896"/>
      <c r="BH32" s="896"/>
      <c r="BI32" s="897"/>
      <c r="BJ32" s="235"/>
      <c r="BK32" s="235"/>
      <c r="BL32" s="235"/>
      <c r="BM32" s="235"/>
      <c r="BN32" s="235"/>
      <c r="BO32" s="244"/>
      <c r="BP32" s="244"/>
      <c r="BQ32" s="241">
        <v>26</v>
      </c>
      <c r="BR32" s="242"/>
      <c r="BS32" s="840"/>
      <c r="BT32" s="841"/>
      <c r="BU32" s="841"/>
      <c r="BV32" s="841"/>
      <c r="BW32" s="841"/>
      <c r="BX32" s="841"/>
      <c r="BY32" s="841"/>
      <c r="BZ32" s="841"/>
      <c r="CA32" s="841"/>
      <c r="CB32" s="841"/>
      <c r="CC32" s="841"/>
      <c r="CD32" s="841"/>
      <c r="CE32" s="841"/>
      <c r="CF32" s="841"/>
      <c r="CG32" s="842"/>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40"/>
      <c r="DW32" s="841"/>
      <c r="DX32" s="841"/>
      <c r="DY32" s="841"/>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40"/>
      <c r="BT33" s="841"/>
      <c r="BU33" s="841"/>
      <c r="BV33" s="841"/>
      <c r="BW33" s="841"/>
      <c r="BX33" s="841"/>
      <c r="BY33" s="841"/>
      <c r="BZ33" s="841"/>
      <c r="CA33" s="841"/>
      <c r="CB33" s="841"/>
      <c r="CC33" s="841"/>
      <c r="CD33" s="841"/>
      <c r="CE33" s="841"/>
      <c r="CF33" s="841"/>
      <c r="CG33" s="842"/>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40"/>
      <c r="DW33" s="841"/>
      <c r="DX33" s="841"/>
      <c r="DY33" s="841"/>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40"/>
      <c r="BT34" s="841"/>
      <c r="BU34" s="841"/>
      <c r="BV34" s="841"/>
      <c r="BW34" s="841"/>
      <c r="BX34" s="841"/>
      <c r="BY34" s="841"/>
      <c r="BZ34" s="841"/>
      <c r="CA34" s="841"/>
      <c r="CB34" s="841"/>
      <c r="CC34" s="841"/>
      <c r="CD34" s="841"/>
      <c r="CE34" s="841"/>
      <c r="CF34" s="841"/>
      <c r="CG34" s="842"/>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40"/>
      <c r="DW34" s="841"/>
      <c r="DX34" s="841"/>
      <c r="DY34" s="841"/>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40"/>
      <c r="BT35" s="841"/>
      <c r="BU35" s="841"/>
      <c r="BV35" s="841"/>
      <c r="BW35" s="841"/>
      <c r="BX35" s="841"/>
      <c r="BY35" s="841"/>
      <c r="BZ35" s="841"/>
      <c r="CA35" s="841"/>
      <c r="CB35" s="841"/>
      <c r="CC35" s="841"/>
      <c r="CD35" s="841"/>
      <c r="CE35" s="841"/>
      <c r="CF35" s="841"/>
      <c r="CG35" s="842"/>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40"/>
      <c r="DW35" s="841"/>
      <c r="DX35" s="841"/>
      <c r="DY35" s="841"/>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40"/>
      <c r="BT36" s="841"/>
      <c r="BU36" s="841"/>
      <c r="BV36" s="841"/>
      <c r="BW36" s="841"/>
      <c r="BX36" s="841"/>
      <c r="BY36" s="841"/>
      <c r="BZ36" s="841"/>
      <c r="CA36" s="841"/>
      <c r="CB36" s="841"/>
      <c r="CC36" s="841"/>
      <c r="CD36" s="841"/>
      <c r="CE36" s="841"/>
      <c r="CF36" s="841"/>
      <c r="CG36" s="842"/>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40"/>
      <c r="DW36" s="841"/>
      <c r="DX36" s="841"/>
      <c r="DY36" s="841"/>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40"/>
      <c r="BT37" s="841"/>
      <c r="BU37" s="841"/>
      <c r="BV37" s="841"/>
      <c r="BW37" s="841"/>
      <c r="BX37" s="841"/>
      <c r="BY37" s="841"/>
      <c r="BZ37" s="841"/>
      <c r="CA37" s="841"/>
      <c r="CB37" s="841"/>
      <c r="CC37" s="841"/>
      <c r="CD37" s="841"/>
      <c r="CE37" s="841"/>
      <c r="CF37" s="841"/>
      <c r="CG37" s="842"/>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40"/>
      <c r="DW37" s="841"/>
      <c r="DX37" s="841"/>
      <c r="DY37" s="841"/>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40"/>
      <c r="BT38" s="841"/>
      <c r="BU38" s="841"/>
      <c r="BV38" s="841"/>
      <c r="BW38" s="841"/>
      <c r="BX38" s="841"/>
      <c r="BY38" s="841"/>
      <c r="BZ38" s="841"/>
      <c r="CA38" s="841"/>
      <c r="CB38" s="841"/>
      <c r="CC38" s="841"/>
      <c r="CD38" s="841"/>
      <c r="CE38" s="841"/>
      <c r="CF38" s="841"/>
      <c r="CG38" s="842"/>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40"/>
      <c r="DW38" s="841"/>
      <c r="DX38" s="841"/>
      <c r="DY38" s="841"/>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40"/>
      <c r="BT39" s="841"/>
      <c r="BU39" s="841"/>
      <c r="BV39" s="841"/>
      <c r="BW39" s="841"/>
      <c r="BX39" s="841"/>
      <c r="BY39" s="841"/>
      <c r="BZ39" s="841"/>
      <c r="CA39" s="841"/>
      <c r="CB39" s="841"/>
      <c r="CC39" s="841"/>
      <c r="CD39" s="841"/>
      <c r="CE39" s="841"/>
      <c r="CF39" s="841"/>
      <c r="CG39" s="842"/>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40"/>
      <c r="DW39" s="841"/>
      <c r="DX39" s="841"/>
      <c r="DY39" s="841"/>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40"/>
      <c r="BT40" s="841"/>
      <c r="BU40" s="841"/>
      <c r="BV40" s="841"/>
      <c r="BW40" s="841"/>
      <c r="BX40" s="841"/>
      <c r="BY40" s="841"/>
      <c r="BZ40" s="841"/>
      <c r="CA40" s="841"/>
      <c r="CB40" s="841"/>
      <c r="CC40" s="841"/>
      <c r="CD40" s="841"/>
      <c r="CE40" s="841"/>
      <c r="CF40" s="841"/>
      <c r="CG40" s="842"/>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40"/>
      <c r="DW40" s="841"/>
      <c r="DX40" s="841"/>
      <c r="DY40" s="841"/>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40"/>
      <c r="BT41" s="841"/>
      <c r="BU41" s="841"/>
      <c r="BV41" s="841"/>
      <c r="BW41" s="841"/>
      <c r="BX41" s="841"/>
      <c r="BY41" s="841"/>
      <c r="BZ41" s="841"/>
      <c r="CA41" s="841"/>
      <c r="CB41" s="841"/>
      <c r="CC41" s="841"/>
      <c r="CD41" s="841"/>
      <c r="CE41" s="841"/>
      <c r="CF41" s="841"/>
      <c r="CG41" s="842"/>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40"/>
      <c r="DW41" s="841"/>
      <c r="DX41" s="841"/>
      <c r="DY41" s="841"/>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40"/>
      <c r="BT42" s="841"/>
      <c r="BU42" s="841"/>
      <c r="BV42" s="841"/>
      <c r="BW42" s="841"/>
      <c r="BX42" s="841"/>
      <c r="BY42" s="841"/>
      <c r="BZ42" s="841"/>
      <c r="CA42" s="841"/>
      <c r="CB42" s="841"/>
      <c r="CC42" s="841"/>
      <c r="CD42" s="841"/>
      <c r="CE42" s="841"/>
      <c r="CF42" s="841"/>
      <c r="CG42" s="842"/>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40"/>
      <c r="DW42" s="841"/>
      <c r="DX42" s="841"/>
      <c r="DY42" s="841"/>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40"/>
      <c r="BT43" s="841"/>
      <c r="BU43" s="841"/>
      <c r="BV43" s="841"/>
      <c r="BW43" s="841"/>
      <c r="BX43" s="841"/>
      <c r="BY43" s="841"/>
      <c r="BZ43" s="841"/>
      <c r="CA43" s="841"/>
      <c r="CB43" s="841"/>
      <c r="CC43" s="841"/>
      <c r="CD43" s="841"/>
      <c r="CE43" s="841"/>
      <c r="CF43" s="841"/>
      <c r="CG43" s="842"/>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40"/>
      <c r="DW43" s="841"/>
      <c r="DX43" s="841"/>
      <c r="DY43" s="841"/>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40"/>
      <c r="BT44" s="841"/>
      <c r="BU44" s="841"/>
      <c r="BV44" s="841"/>
      <c r="BW44" s="841"/>
      <c r="BX44" s="841"/>
      <c r="BY44" s="841"/>
      <c r="BZ44" s="841"/>
      <c r="CA44" s="841"/>
      <c r="CB44" s="841"/>
      <c r="CC44" s="841"/>
      <c r="CD44" s="841"/>
      <c r="CE44" s="841"/>
      <c r="CF44" s="841"/>
      <c r="CG44" s="842"/>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40"/>
      <c r="DW44" s="841"/>
      <c r="DX44" s="841"/>
      <c r="DY44" s="841"/>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40"/>
      <c r="BT45" s="841"/>
      <c r="BU45" s="841"/>
      <c r="BV45" s="841"/>
      <c r="BW45" s="841"/>
      <c r="BX45" s="841"/>
      <c r="BY45" s="841"/>
      <c r="BZ45" s="841"/>
      <c r="CA45" s="841"/>
      <c r="CB45" s="841"/>
      <c r="CC45" s="841"/>
      <c r="CD45" s="841"/>
      <c r="CE45" s="841"/>
      <c r="CF45" s="841"/>
      <c r="CG45" s="842"/>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40"/>
      <c r="DW45" s="841"/>
      <c r="DX45" s="841"/>
      <c r="DY45" s="841"/>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40"/>
      <c r="BT46" s="841"/>
      <c r="BU46" s="841"/>
      <c r="BV46" s="841"/>
      <c r="BW46" s="841"/>
      <c r="BX46" s="841"/>
      <c r="BY46" s="841"/>
      <c r="BZ46" s="841"/>
      <c r="CA46" s="841"/>
      <c r="CB46" s="841"/>
      <c r="CC46" s="841"/>
      <c r="CD46" s="841"/>
      <c r="CE46" s="841"/>
      <c r="CF46" s="841"/>
      <c r="CG46" s="842"/>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40"/>
      <c r="DW46" s="841"/>
      <c r="DX46" s="841"/>
      <c r="DY46" s="841"/>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40"/>
      <c r="BT47" s="841"/>
      <c r="BU47" s="841"/>
      <c r="BV47" s="841"/>
      <c r="BW47" s="841"/>
      <c r="BX47" s="841"/>
      <c r="BY47" s="841"/>
      <c r="BZ47" s="841"/>
      <c r="CA47" s="841"/>
      <c r="CB47" s="841"/>
      <c r="CC47" s="841"/>
      <c r="CD47" s="841"/>
      <c r="CE47" s="841"/>
      <c r="CF47" s="841"/>
      <c r="CG47" s="842"/>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40"/>
      <c r="DW47" s="841"/>
      <c r="DX47" s="841"/>
      <c r="DY47" s="841"/>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40"/>
      <c r="BT48" s="841"/>
      <c r="BU48" s="841"/>
      <c r="BV48" s="841"/>
      <c r="BW48" s="841"/>
      <c r="BX48" s="841"/>
      <c r="BY48" s="841"/>
      <c r="BZ48" s="841"/>
      <c r="CA48" s="841"/>
      <c r="CB48" s="841"/>
      <c r="CC48" s="841"/>
      <c r="CD48" s="841"/>
      <c r="CE48" s="841"/>
      <c r="CF48" s="841"/>
      <c r="CG48" s="842"/>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40"/>
      <c r="DW48" s="841"/>
      <c r="DX48" s="841"/>
      <c r="DY48" s="841"/>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40"/>
      <c r="BT49" s="841"/>
      <c r="BU49" s="841"/>
      <c r="BV49" s="841"/>
      <c r="BW49" s="841"/>
      <c r="BX49" s="841"/>
      <c r="BY49" s="841"/>
      <c r="BZ49" s="841"/>
      <c r="CA49" s="841"/>
      <c r="CB49" s="841"/>
      <c r="CC49" s="841"/>
      <c r="CD49" s="841"/>
      <c r="CE49" s="841"/>
      <c r="CF49" s="841"/>
      <c r="CG49" s="842"/>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40"/>
      <c r="DW49" s="841"/>
      <c r="DX49" s="841"/>
      <c r="DY49" s="841"/>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40"/>
      <c r="BT50" s="841"/>
      <c r="BU50" s="841"/>
      <c r="BV50" s="841"/>
      <c r="BW50" s="841"/>
      <c r="BX50" s="841"/>
      <c r="BY50" s="841"/>
      <c r="BZ50" s="841"/>
      <c r="CA50" s="841"/>
      <c r="CB50" s="841"/>
      <c r="CC50" s="841"/>
      <c r="CD50" s="841"/>
      <c r="CE50" s="841"/>
      <c r="CF50" s="841"/>
      <c r="CG50" s="842"/>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40"/>
      <c r="DW50" s="841"/>
      <c r="DX50" s="841"/>
      <c r="DY50" s="841"/>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40"/>
      <c r="BT51" s="841"/>
      <c r="BU51" s="841"/>
      <c r="BV51" s="841"/>
      <c r="BW51" s="841"/>
      <c r="BX51" s="841"/>
      <c r="BY51" s="841"/>
      <c r="BZ51" s="841"/>
      <c r="CA51" s="841"/>
      <c r="CB51" s="841"/>
      <c r="CC51" s="841"/>
      <c r="CD51" s="841"/>
      <c r="CE51" s="841"/>
      <c r="CF51" s="841"/>
      <c r="CG51" s="842"/>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40"/>
      <c r="DW51" s="841"/>
      <c r="DX51" s="841"/>
      <c r="DY51" s="841"/>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40"/>
      <c r="BT52" s="841"/>
      <c r="BU52" s="841"/>
      <c r="BV52" s="841"/>
      <c r="BW52" s="841"/>
      <c r="BX52" s="841"/>
      <c r="BY52" s="841"/>
      <c r="BZ52" s="841"/>
      <c r="CA52" s="841"/>
      <c r="CB52" s="841"/>
      <c r="CC52" s="841"/>
      <c r="CD52" s="841"/>
      <c r="CE52" s="841"/>
      <c r="CF52" s="841"/>
      <c r="CG52" s="842"/>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40"/>
      <c r="DW52" s="841"/>
      <c r="DX52" s="841"/>
      <c r="DY52" s="841"/>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40"/>
      <c r="BT53" s="841"/>
      <c r="BU53" s="841"/>
      <c r="BV53" s="841"/>
      <c r="BW53" s="841"/>
      <c r="BX53" s="841"/>
      <c r="BY53" s="841"/>
      <c r="BZ53" s="841"/>
      <c r="CA53" s="841"/>
      <c r="CB53" s="841"/>
      <c r="CC53" s="841"/>
      <c r="CD53" s="841"/>
      <c r="CE53" s="841"/>
      <c r="CF53" s="841"/>
      <c r="CG53" s="842"/>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40"/>
      <c r="DW53" s="841"/>
      <c r="DX53" s="841"/>
      <c r="DY53" s="841"/>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40"/>
      <c r="BT54" s="841"/>
      <c r="BU54" s="841"/>
      <c r="BV54" s="841"/>
      <c r="BW54" s="841"/>
      <c r="BX54" s="841"/>
      <c r="BY54" s="841"/>
      <c r="BZ54" s="841"/>
      <c r="CA54" s="841"/>
      <c r="CB54" s="841"/>
      <c r="CC54" s="841"/>
      <c r="CD54" s="841"/>
      <c r="CE54" s="841"/>
      <c r="CF54" s="841"/>
      <c r="CG54" s="842"/>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40"/>
      <c r="DW54" s="841"/>
      <c r="DX54" s="841"/>
      <c r="DY54" s="841"/>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40"/>
      <c r="BT55" s="841"/>
      <c r="BU55" s="841"/>
      <c r="BV55" s="841"/>
      <c r="BW55" s="841"/>
      <c r="BX55" s="841"/>
      <c r="BY55" s="841"/>
      <c r="BZ55" s="841"/>
      <c r="CA55" s="841"/>
      <c r="CB55" s="841"/>
      <c r="CC55" s="841"/>
      <c r="CD55" s="841"/>
      <c r="CE55" s="841"/>
      <c r="CF55" s="841"/>
      <c r="CG55" s="842"/>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40"/>
      <c r="DW55" s="841"/>
      <c r="DX55" s="841"/>
      <c r="DY55" s="841"/>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40"/>
      <c r="BT56" s="841"/>
      <c r="BU56" s="841"/>
      <c r="BV56" s="841"/>
      <c r="BW56" s="841"/>
      <c r="BX56" s="841"/>
      <c r="BY56" s="841"/>
      <c r="BZ56" s="841"/>
      <c r="CA56" s="841"/>
      <c r="CB56" s="841"/>
      <c r="CC56" s="841"/>
      <c r="CD56" s="841"/>
      <c r="CE56" s="841"/>
      <c r="CF56" s="841"/>
      <c r="CG56" s="842"/>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40"/>
      <c r="DW56" s="841"/>
      <c r="DX56" s="841"/>
      <c r="DY56" s="841"/>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40"/>
      <c r="BT57" s="841"/>
      <c r="BU57" s="841"/>
      <c r="BV57" s="841"/>
      <c r="BW57" s="841"/>
      <c r="BX57" s="841"/>
      <c r="BY57" s="841"/>
      <c r="BZ57" s="841"/>
      <c r="CA57" s="841"/>
      <c r="CB57" s="841"/>
      <c r="CC57" s="841"/>
      <c r="CD57" s="841"/>
      <c r="CE57" s="841"/>
      <c r="CF57" s="841"/>
      <c r="CG57" s="842"/>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40"/>
      <c r="DW57" s="841"/>
      <c r="DX57" s="841"/>
      <c r="DY57" s="841"/>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40"/>
      <c r="BT58" s="841"/>
      <c r="BU58" s="841"/>
      <c r="BV58" s="841"/>
      <c r="BW58" s="841"/>
      <c r="BX58" s="841"/>
      <c r="BY58" s="841"/>
      <c r="BZ58" s="841"/>
      <c r="CA58" s="841"/>
      <c r="CB58" s="841"/>
      <c r="CC58" s="841"/>
      <c r="CD58" s="841"/>
      <c r="CE58" s="841"/>
      <c r="CF58" s="841"/>
      <c r="CG58" s="842"/>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40"/>
      <c r="DW58" s="841"/>
      <c r="DX58" s="841"/>
      <c r="DY58" s="841"/>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40"/>
      <c r="BT59" s="841"/>
      <c r="BU59" s="841"/>
      <c r="BV59" s="841"/>
      <c r="BW59" s="841"/>
      <c r="BX59" s="841"/>
      <c r="BY59" s="841"/>
      <c r="BZ59" s="841"/>
      <c r="CA59" s="841"/>
      <c r="CB59" s="841"/>
      <c r="CC59" s="841"/>
      <c r="CD59" s="841"/>
      <c r="CE59" s="841"/>
      <c r="CF59" s="841"/>
      <c r="CG59" s="842"/>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40"/>
      <c r="DW59" s="841"/>
      <c r="DX59" s="841"/>
      <c r="DY59" s="841"/>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40"/>
      <c r="BT60" s="841"/>
      <c r="BU60" s="841"/>
      <c r="BV60" s="841"/>
      <c r="BW60" s="841"/>
      <c r="BX60" s="841"/>
      <c r="BY60" s="841"/>
      <c r="BZ60" s="841"/>
      <c r="CA60" s="841"/>
      <c r="CB60" s="841"/>
      <c r="CC60" s="841"/>
      <c r="CD60" s="841"/>
      <c r="CE60" s="841"/>
      <c r="CF60" s="841"/>
      <c r="CG60" s="842"/>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40"/>
      <c r="DW60" s="841"/>
      <c r="DX60" s="841"/>
      <c r="DY60" s="841"/>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40"/>
      <c r="BT61" s="841"/>
      <c r="BU61" s="841"/>
      <c r="BV61" s="841"/>
      <c r="BW61" s="841"/>
      <c r="BX61" s="841"/>
      <c r="BY61" s="841"/>
      <c r="BZ61" s="841"/>
      <c r="CA61" s="841"/>
      <c r="CB61" s="841"/>
      <c r="CC61" s="841"/>
      <c r="CD61" s="841"/>
      <c r="CE61" s="841"/>
      <c r="CF61" s="841"/>
      <c r="CG61" s="842"/>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40"/>
      <c r="DW61" s="841"/>
      <c r="DX61" s="841"/>
      <c r="DY61" s="841"/>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44"/>
      <c r="BP62" s="244"/>
      <c r="BQ62" s="241">
        <v>56</v>
      </c>
      <c r="BR62" s="242"/>
      <c r="BS62" s="840"/>
      <c r="BT62" s="841"/>
      <c r="BU62" s="841"/>
      <c r="BV62" s="841"/>
      <c r="BW62" s="841"/>
      <c r="BX62" s="841"/>
      <c r="BY62" s="841"/>
      <c r="BZ62" s="841"/>
      <c r="CA62" s="841"/>
      <c r="CB62" s="841"/>
      <c r="CC62" s="841"/>
      <c r="CD62" s="841"/>
      <c r="CE62" s="841"/>
      <c r="CF62" s="841"/>
      <c r="CG62" s="842"/>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40"/>
      <c r="DW62" s="841"/>
      <c r="DX62" s="841"/>
      <c r="DY62" s="841"/>
      <c r="DZ62" s="843"/>
      <c r="EA62" s="233"/>
    </row>
    <row r="63" spans="1:131" ht="26.25" customHeight="1" thickBot="1" x14ac:dyDescent="0.2">
      <c r="A63" s="243" t="s">
        <v>391</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2315</v>
      </c>
      <c r="AG63" s="908"/>
      <c r="AH63" s="908"/>
      <c r="AI63" s="908"/>
      <c r="AJ63" s="909"/>
      <c r="AK63" s="910"/>
      <c r="AL63" s="905"/>
      <c r="AM63" s="905"/>
      <c r="AN63" s="905"/>
      <c r="AO63" s="905"/>
      <c r="AP63" s="908">
        <v>25506</v>
      </c>
      <c r="AQ63" s="908"/>
      <c r="AR63" s="908"/>
      <c r="AS63" s="908"/>
      <c r="AT63" s="908"/>
      <c r="AU63" s="908">
        <v>18262</v>
      </c>
      <c r="AV63" s="908"/>
      <c r="AW63" s="908"/>
      <c r="AX63" s="908"/>
      <c r="AY63" s="908"/>
      <c r="AZ63" s="912"/>
      <c r="BA63" s="912"/>
      <c r="BB63" s="912"/>
      <c r="BC63" s="912"/>
      <c r="BD63" s="912"/>
      <c r="BE63" s="913"/>
      <c r="BF63" s="913"/>
      <c r="BG63" s="913"/>
      <c r="BH63" s="913"/>
      <c r="BI63" s="914"/>
      <c r="BJ63" s="915" t="s">
        <v>179</v>
      </c>
      <c r="BK63" s="916"/>
      <c r="BL63" s="916"/>
      <c r="BM63" s="916"/>
      <c r="BN63" s="917"/>
      <c r="BO63" s="244"/>
      <c r="BP63" s="244"/>
      <c r="BQ63" s="241">
        <v>57</v>
      </c>
      <c r="BR63" s="242"/>
      <c r="BS63" s="840"/>
      <c r="BT63" s="841"/>
      <c r="BU63" s="841"/>
      <c r="BV63" s="841"/>
      <c r="BW63" s="841"/>
      <c r="BX63" s="841"/>
      <c r="BY63" s="841"/>
      <c r="BZ63" s="841"/>
      <c r="CA63" s="841"/>
      <c r="CB63" s="841"/>
      <c r="CC63" s="841"/>
      <c r="CD63" s="841"/>
      <c r="CE63" s="841"/>
      <c r="CF63" s="841"/>
      <c r="CG63" s="842"/>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40"/>
      <c r="DW63" s="841"/>
      <c r="DX63" s="841"/>
      <c r="DY63" s="841"/>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40"/>
      <c r="BT64" s="841"/>
      <c r="BU64" s="841"/>
      <c r="BV64" s="841"/>
      <c r="BW64" s="841"/>
      <c r="BX64" s="841"/>
      <c r="BY64" s="841"/>
      <c r="BZ64" s="841"/>
      <c r="CA64" s="841"/>
      <c r="CB64" s="841"/>
      <c r="CC64" s="841"/>
      <c r="CD64" s="841"/>
      <c r="CE64" s="841"/>
      <c r="CF64" s="841"/>
      <c r="CG64" s="842"/>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40"/>
      <c r="DW64" s="841"/>
      <c r="DX64" s="841"/>
      <c r="DY64" s="841"/>
      <c r="DZ64" s="843"/>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40"/>
      <c r="BT65" s="841"/>
      <c r="BU65" s="841"/>
      <c r="BV65" s="841"/>
      <c r="BW65" s="841"/>
      <c r="BX65" s="841"/>
      <c r="BY65" s="841"/>
      <c r="BZ65" s="841"/>
      <c r="CA65" s="841"/>
      <c r="CB65" s="841"/>
      <c r="CC65" s="841"/>
      <c r="CD65" s="841"/>
      <c r="CE65" s="841"/>
      <c r="CF65" s="841"/>
      <c r="CG65" s="842"/>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40"/>
      <c r="DW65" s="841"/>
      <c r="DX65" s="841"/>
      <c r="DY65" s="841"/>
      <c r="DZ65" s="843"/>
      <c r="EA65" s="233"/>
    </row>
    <row r="66" spans="1:131" ht="26.25" customHeight="1" x14ac:dyDescent="0.15">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396</v>
      </c>
      <c r="W66" s="798"/>
      <c r="X66" s="798"/>
      <c r="Y66" s="798"/>
      <c r="Z66" s="799"/>
      <c r="AA66" s="797" t="s">
        <v>415</v>
      </c>
      <c r="AB66" s="798"/>
      <c r="AC66" s="798"/>
      <c r="AD66" s="798"/>
      <c r="AE66" s="799"/>
      <c r="AF66" s="918" t="s">
        <v>416</v>
      </c>
      <c r="AG66" s="879"/>
      <c r="AH66" s="879"/>
      <c r="AI66" s="879"/>
      <c r="AJ66" s="919"/>
      <c r="AK66" s="797" t="s">
        <v>417</v>
      </c>
      <c r="AL66" s="792"/>
      <c r="AM66" s="792"/>
      <c r="AN66" s="792"/>
      <c r="AO66" s="793"/>
      <c r="AP66" s="797" t="s">
        <v>418</v>
      </c>
      <c r="AQ66" s="798"/>
      <c r="AR66" s="798"/>
      <c r="AS66" s="798"/>
      <c r="AT66" s="799"/>
      <c r="AU66" s="797" t="s">
        <v>419</v>
      </c>
      <c r="AV66" s="798"/>
      <c r="AW66" s="798"/>
      <c r="AX66" s="798"/>
      <c r="AY66" s="799"/>
      <c r="AZ66" s="797" t="s">
        <v>377</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582</v>
      </c>
      <c r="C68" s="934"/>
      <c r="D68" s="934"/>
      <c r="E68" s="934"/>
      <c r="F68" s="934"/>
      <c r="G68" s="934"/>
      <c r="H68" s="934"/>
      <c r="I68" s="934"/>
      <c r="J68" s="934"/>
      <c r="K68" s="934"/>
      <c r="L68" s="934"/>
      <c r="M68" s="934"/>
      <c r="N68" s="934"/>
      <c r="O68" s="934"/>
      <c r="P68" s="935"/>
      <c r="Q68" s="936">
        <v>2940</v>
      </c>
      <c r="R68" s="930"/>
      <c r="S68" s="930"/>
      <c r="T68" s="930"/>
      <c r="U68" s="930"/>
      <c r="V68" s="930">
        <v>2631</v>
      </c>
      <c r="W68" s="930"/>
      <c r="X68" s="930"/>
      <c r="Y68" s="930"/>
      <c r="Z68" s="930"/>
      <c r="AA68" s="930">
        <v>309</v>
      </c>
      <c r="AB68" s="930"/>
      <c r="AC68" s="930"/>
      <c r="AD68" s="930"/>
      <c r="AE68" s="930"/>
      <c r="AF68" s="930">
        <v>309</v>
      </c>
      <c r="AG68" s="930"/>
      <c r="AH68" s="930"/>
      <c r="AI68" s="930"/>
      <c r="AJ68" s="930"/>
      <c r="AK68" s="930" t="s">
        <v>588</v>
      </c>
      <c r="AL68" s="930"/>
      <c r="AM68" s="930"/>
      <c r="AN68" s="930"/>
      <c r="AO68" s="930"/>
      <c r="AP68" s="930">
        <v>14304</v>
      </c>
      <c r="AQ68" s="930"/>
      <c r="AR68" s="930"/>
      <c r="AS68" s="930"/>
      <c r="AT68" s="930"/>
      <c r="AU68" s="930">
        <v>9617</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583</v>
      </c>
      <c r="C69" s="938"/>
      <c r="D69" s="938"/>
      <c r="E69" s="938"/>
      <c r="F69" s="938"/>
      <c r="G69" s="938"/>
      <c r="H69" s="938"/>
      <c r="I69" s="938"/>
      <c r="J69" s="938"/>
      <c r="K69" s="938"/>
      <c r="L69" s="938"/>
      <c r="M69" s="938"/>
      <c r="N69" s="938"/>
      <c r="O69" s="938"/>
      <c r="P69" s="939"/>
      <c r="Q69" s="940">
        <v>7172</v>
      </c>
      <c r="R69" s="894"/>
      <c r="S69" s="894"/>
      <c r="T69" s="894"/>
      <c r="U69" s="894"/>
      <c r="V69" s="894">
        <v>6595</v>
      </c>
      <c r="W69" s="894"/>
      <c r="X69" s="894"/>
      <c r="Y69" s="894"/>
      <c r="Z69" s="894"/>
      <c r="AA69" s="894">
        <v>576</v>
      </c>
      <c r="AB69" s="894"/>
      <c r="AC69" s="894"/>
      <c r="AD69" s="894"/>
      <c r="AE69" s="894"/>
      <c r="AF69" s="894">
        <v>575</v>
      </c>
      <c r="AG69" s="894"/>
      <c r="AH69" s="894"/>
      <c r="AI69" s="894"/>
      <c r="AJ69" s="894"/>
      <c r="AK69" s="894">
        <v>2440</v>
      </c>
      <c r="AL69" s="894"/>
      <c r="AM69" s="894"/>
      <c r="AN69" s="894"/>
      <c r="AO69" s="894"/>
      <c r="AP69" s="894" t="s">
        <v>588</v>
      </c>
      <c r="AQ69" s="894"/>
      <c r="AR69" s="894"/>
      <c r="AS69" s="894"/>
      <c r="AT69" s="894"/>
      <c r="AU69" s="894" t="s">
        <v>588</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584</v>
      </c>
      <c r="C70" s="938"/>
      <c r="D70" s="938"/>
      <c r="E70" s="938"/>
      <c r="F70" s="938"/>
      <c r="G70" s="938"/>
      <c r="H70" s="938"/>
      <c r="I70" s="938"/>
      <c r="J70" s="938"/>
      <c r="K70" s="938"/>
      <c r="L70" s="938"/>
      <c r="M70" s="938"/>
      <c r="N70" s="938"/>
      <c r="O70" s="938"/>
      <c r="P70" s="939"/>
      <c r="Q70" s="940">
        <v>147</v>
      </c>
      <c r="R70" s="894"/>
      <c r="S70" s="894"/>
      <c r="T70" s="894"/>
      <c r="U70" s="894"/>
      <c r="V70" s="894">
        <v>125</v>
      </c>
      <c r="W70" s="894"/>
      <c r="X70" s="894"/>
      <c r="Y70" s="894"/>
      <c r="Z70" s="894"/>
      <c r="AA70" s="894">
        <v>22</v>
      </c>
      <c r="AB70" s="894"/>
      <c r="AC70" s="894"/>
      <c r="AD70" s="894"/>
      <c r="AE70" s="894"/>
      <c r="AF70" s="894">
        <v>22</v>
      </c>
      <c r="AG70" s="894"/>
      <c r="AH70" s="894"/>
      <c r="AI70" s="894"/>
      <c r="AJ70" s="894"/>
      <c r="AK70" s="894" t="s">
        <v>588</v>
      </c>
      <c r="AL70" s="894"/>
      <c r="AM70" s="894"/>
      <c r="AN70" s="894"/>
      <c r="AO70" s="894"/>
      <c r="AP70" s="894" t="s">
        <v>588</v>
      </c>
      <c r="AQ70" s="894"/>
      <c r="AR70" s="894"/>
      <c r="AS70" s="894"/>
      <c r="AT70" s="894"/>
      <c r="AU70" s="894" t="s">
        <v>588</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585</v>
      </c>
      <c r="C71" s="938"/>
      <c r="D71" s="938"/>
      <c r="E71" s="938"/>
      <c r="F71" s="938"/>
      <c r="G71" s="938"/>
      <c r="H71" s="938"/>
      <c r="I71" s="938"/>
      <c r="J71" s="938"/>
      <c r="K71" s="938"/>
      <c r="L71" s="938"/>
      <c r="M71" s="938"/>
      <c r="N71" s="938"/>
      <c r="O71" s="938"/>
      <c r="P71" s="939"/>
      <c r="Q71" s="940">
        <v>89</v>
      </c>
      <c r="R71" s="894"/>
      <c r="S71" s="894"/>
      <c r="T71" s="894"/>
      <c r="U71" s="894"/>
      <c r="V71" s="894">
        <v>83</v>
      </c>
      <c r="W71" s="894"/>
      <c r="X71" s="894"/>
      <c r="Y71" s="894"/>
      <c r="Z71" s="894"/>
      <c r="AA71" s="894">
        <v>6</v>
      </c>
      <c r="AB71" s="894"/>
      <c r="AC71" s="894"/>
      <c r="AD71" s="894"/>
      <c r="AE71" s="894"/>
      <c r="AF71" s="894">
        <v>6</v>
      </c>
      <c r="AG71" s="894"/>
      <c r="AH71" s="894"/>
      <c r="AI71" s="894"/>
      <c r="AJ71" s="894"/>
      <c r="AK71" s="894">
        <v>3</v>
      </c>
      <c r="AL71" s="894"/>
      <c r="AM71" s="894"/>
      <c r="AN71" s="894"/>
      <c r="AO71" s="894"/>
      <c r="AP71" s="894" t="s">
        <v>588</v>
      </c>
      <c r="AQ71" s="894"/>
      <c r="AR71" s="894"/>
      <c r="AS71" s="894"/>
      <c r="AT71" s="894"/>
      <c r="AU71" s="894" t="s">
        <v>588</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586</v>
      </c>
      <c r="C72" s="938"/>
      <c r="D72" s="938"/>
      <c r="E72" s="938"/>
      <c r="F72" s="938"/>
      <c r="G72" s="938"/>
      <c r="H72" s="938"/>
      <c r="I72" s="938"/>
      <c r="J72" s="938"/>
      <c r="K72" s="938"/>
      <c r="L72" s="938"/>
      <c r="M72" s="938"/>
      <c r="N72" s="938"/>
      <c r="O72" s="938"/>
      <c r="P72" s="939"/>
      <c r="Q72" s="940">
        <v>252958</v>
      </c>
      <c r="R72" s="894"/>
      <c r="S72" s="894"/>
      <c r="T72" s="894"/>
      <c r="U72" s="894"/>
      <c r="V72" s="894">
        <v>245877</v>
      </c>
      <c r="W72" s="894"/>
      <c r="X72" s="894"/>
      <c r="Y72" s="894"/>
      <c r="Z72" s="894"/>
      <c r="AA72" s="894">
        <v>7081</v>
      </c>
      <c r="AB72" s="894"/>
      <c r="AC72" s="894"/>
      <c r="AD72" s="894"/>
      <c r="AE72" s="894"/>
      <c r="AF72" s="894">
        <v>7081</v>
      </c>
      <c r="AG72" s="894"/>
      <c r="AH72" s="894"/>
      <c r="AI72" s="894"/>
      <c r="AJ72" s="894"/>
      <c r="AK72" s="894">
        <v>2765</v>
      </c>
      <c r="AL72" s="894"/>
      <c r="AM72" s="894"/>
      <c r="AN72" s="894"/>
      <c r="AO72" s="894"/>
      <c r="AP72" s="894" t="s">
        <v>588</v>
      </c>
      <c r="AQ72" s="894"/>
      <c r="AR72" s="894"/>
      <c r="AS72" s="894"/>
      <c r="AT72" s="894"/>
      <c r="AU72" s="894" t="s">
        <v>588</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587</v>
      </c>
      <c r="C73" s="938"/>
      <c r="D73" s="938"/>
      <c r="E73" s="938"/>
      <c r="F73" s="938"/>
      <c r="G73" s="938"/>
      <c r="H73" s="938"/>
      <c r="I73" s="938"/>
      <c r="J73" s="938"/>
      <c r="K73" s="938"/>
      <c r="L73" s="938"/>
      <c r="M73" s="938"/>
      <c r="N73" s="938"/>
      <c r="O73" s="938"/>
      <c r="P73" s="939"/>
      <c r="Q73" s="940">
        <v>9906</v>
      </c>
      <c r="R73" s="894"/>
      <c r="S73" s="894"/>
      <c r="T73" s="894"/>
      <c r="U73" s="894"/>
      <c r="V73" s="894">
        <v>8592</v>
      </c>
      <c r="W73" s="894"/>
      <c r="X73" s="894"/>
      <c r="Y73" s="894"/>
      <c r="Z73" s="894"/>
      <c r="AA73" s="894">
        <v>1314</v>
      </c>
      <c r="AB73" s="894"/>
      <c r="AC73" s="894"/>
      <c r="AD73" s="894"/>
      <c r="AE73" s="894"/>
      <c r="AF73" s="894">
        <v>6635</v>
      </c>
      <c r="AG73" s="894"/>
      <c r="AH73" s="894"/>
      <c r="AI73" s="894"/>
      <c r="AJ73" s="894"/>
      <c r="AK73" s="894">
        <v>53</v>
      </c>
      <c r="AL73" s="894"/>
      <c r="AM73" s="894"/>
      <c r="AN73" s="894"/>
      <c r="AO73" s="894"/>
      <c r="AP73" s="894">
        <v>26778</v>
      </c>
      <c r="AQ73" s="894"/>
      <c r="AR73" s="894"/>
      <c r="AS73" s="894"/>
      <c r="AT73" s="894"/>
      <c r="AU73" s="894" t="s">
        <v>588</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391</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14628</v>
      </c>
      <c r="AG88" s="908"/>
      <c r="AH88" s="908"/>
      <c r="AI88" s="908"/>
      <c r="AJ88" s="908"/>
      <c r="AK88" s="905"/>
      <c r="AL88" s="905"/>
      <c r="AM88" s="905"/>
      <c r="AN88" s="905"/>
      <c r="AO88" s="905"/>
      <c r="AP88" s="908">
        <v>41082</v>
      </c>
      <c r="AQ88" s="908"/>
      <c r="AR88" s="908"/>
      <c r="AS88" s="908"/>
      <c r="AT88" s="908"/>
      <c r="AU88" s="908">
        <v>9617</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314</v>
      </c>
      <c r="CS102" s="916"/>
      <c r="CT102" s="916"/>
      <c r="CU102" s="916"/>
      <c r="CV102" s="955"/>
      <c r="CW102" s="954">
        <v>213</v>
      </c>
      <c r="CX102" s="916"/>
      <c r="CY102" s="916"/>
      <c r="CZ102" s="916"/>
      <c r="DA102" s="955"/>
      <c r="DB102" s="954"/>
      <c r="DC102" s="916"/>
      <c r="DD102" s="916"/>
      <c r="DE102" s="916"/>
      <c r="DF102" s="955"/>
      <c r="DG102" s="954">
        <v>947</v>
      </c>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304</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304</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304</v>
      </c>
      <c r="DR109" s="957"/>
      <c r="DS109" s="957"/>
      <c r="DT109" s="957"/>
      <c r="DU109" s="958"/>
      <c r="DV109" s="956" t="s">
        <v>431</v>
      </c>
      <c r="DW109" s="957"/>
      <c r="DX109" s="957"/>
      <c r="DY109" s="957"/>
      <c r="DZ109" s="959"/>
    </row>
    <row r="110" spans="1:131" s="233" customFormat="1" ht="26.25" customHeight="1" x14ac:dyDescent="0.15">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7359721</v>
      </c>
      <c r="AB110" s="964"/>
      <c r="AC110" s="964"/>
      <c r="AD110" s="964"/>
      <c r="AE110" s="965"/>
      <c r="AF110" s="966">
        <v>7425108</v>
      </c>
      <c r="AG110" s="964"/>
      <c r="AH110" s="964"/>
      <c r="AI110" s="964"/>
      <c r="AJ110" s="965"/>
      <c r="AK110" s="966">
        <v>7404391</v>
      </c>
      <c r="AL110" s="964"/>
      <c r="AM110" s="964"/>
      <c r="AN110" s="964"/>
      <c r="AO110" s="965"/>
      <c r="AP110" s="967">
        <v>17.8</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60832992</v>
      </c>
      <c r="BR110" s="995"/>
      <c r="BS110" s="995"/>
      <c r="BT110" s="995"/>
      <c r="BU110" s="995"/>
      <c r="BV110" s="995">
        <v>60687744</v>
      </c>
      <c r="BW110" s="995"/>
      <c r="BX110" s="995"/>
      <c r="BY110" s="995"/>
      <c r="BZ110" s="995"/>
      <c r="CA110" s="995">
        <v>58967999</v>
      </c>
      <c r="CB110" s="995"/>
      <c r="CC110" s="995"/>
      <c r="CD110" s="995"/>
      <c r="CE110" s="995"/>
      <c r="CF110" s="1008">
        <v>141.69999999999999</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388</v>
      </c>
      <c r="DH110" s="995"/>
      <c r="DI110" s="995"/>
      <c r="DJ110" s="995"/>
      <c r="DK110" s="995"/>
      <c r="DL110" s="995" t="s">
        <v>388</v>
      </c>
      <c r="DM110" s="995"/>
      <c r="DN110" s="995"/>
      <c r="DO110" s="995"/>
      <c r="DP110" s="995"/>
      <c r="DQ110" s="995" t="s">
        <v>388</v>
      </c>
      <c r="DR110" s="995"/>
      <c r="DS110" s="995"/>
      <c r="DT110" s="995"/>
      <c r="DU110" s="995"/>
      <c r="DV110" s="996" t="s">
        <v>388</v>
      </c>
      <c r="DW110" s="996"/>
      <c r="DX110" s="996"/>
      <c r="DY110" s="996"/>
      <c r="DZ110" s="997"/>
    </row>
    <row r="111" spans="1:131" s="233" customFormat="1" ht="26.25" customHeight="1" x14ac:dyDescent="0.15">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179</v>
      </c>
      <c r="AB111" s="1002"/>
      <c r="AC111" s="1002"/>
      <c r="AD111" s="1002"/>
      <c r="AE111" s="1003"/>
      <c r="AF111" s="1004" t="s">
        <v>388</v>
      </c>
      <c r="AG111" s="1002"/>
      <c r="AH111" s="1002"/>
      <c r="AI111" s="1002"/>
      <c r="AJ111" s="1003"/>
      <c r="AK111" s="1004" t="s">
        <v>388</v>
      </c>
      <c r="AL111" s="1002"/>
      <c r="AM111" s="1002"/>
      <c r="AN111" s="1002"/>
      <c r="AO111" s="1003"/>
      <c r="AP111" s="1005" t="s">
        <v>179</v>
      </c>
      <c r="AQ111" s="1006"/>
      <c r="AR111" s="1006"/>
      <c r="AS111" s="1006"/>
      <c r="AT111" s="1007"/>
      <c r="AU111" s="972"/>
      <c r="AV111" s="973"/>
      <c r="AW111" s="973"/>
      <c r="AX111" s="973"/>
      <c r="AY111" s="973"/>
      <c r="AZ111" s="986" t="s">
        <v>438</v>
      </c>
      <c r="BA111" s="987"/>
      <c r="BB111" s="987"/>
      <c r="BC111" s="987"/>
      <c r="BD111" s="987"/>
      <c r="BE111" s="987"/>
      <c r="BF111" s="987"/>
      <c r="BG111" s="987"/>
      <c r="BH111" s="987"/>
      <c r="BI111" s="987"/>
      <c r="BJ111" s="987"/>
      <c r="BK111" s="987"/>
      <c r="BL111" s="987"/>
      <c r="BM111" s="987"/>
      <c r="BN111" s="987"/>
      <c r="BO111" s="987"/>
      <c r="BP111" s="988"/>
      <c r="BQ111" s="989">
        <v>458154</v>
      </c>
      <c r="BR111" s="990"/>
      <c r="BS111" s="990"/>
      <c r="BT111" s="990"/>
      <c r="BU111" s="990"/>
      <c r="BV111" s="990">
        <v>431332</v>
      </c>
      <c r="BW111" s="990"/>
      <c r="BX111" s="990"/>
      <c r="BY111" s="990"/>
      <c r="BZ111" s="990"/>
      <c r="CA111" s="990">
        <v>407403</v>
      </c>
      <c r="CB111" s="990"/>
      <c r="CC111" s="990"/>
      <c r="CD111" s="990"/>
      <c r="CE111" s="990"/>
      <c r="CF111" s="984">
        <v>1</v>
      </c>
      <c r="CG111" s="985"/>
      <c r="CH111" s="985"/>
      <c r="CI111" s="985"/>
      <c r="CJ111" s="985"/>
      <c r="CK111" s="1012"/>
      <c r="CL111" s="1013"/>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179</v>
      </c>
      <c r="DH111" s="990"/>
      <c r="DI111" s="990"/>
      <c r="DJ111" s="990"/>
      <c r="DK111" s="990"/>
      <c r="DL111" s="990" t="s">
        <v>440</v>
      </c>
      <c r="DM111" s="990"/>
      <c r="DN111" s="990"/>
      <c r="DO111" s="990"/>
      <c r="DP111" s="990"/>
      <c r="DQ111" s="990" t="s">
        <v>179</v>
      </c>
      <c r="DR111" s="990"/>
      <c r="DS111" s="990"/>
      <c r="DT111" s="990"/>
      <c r="DU111" s="990"/>
      <c r="DV111" s="991" t="s">
        <v>440</v>
      </c>
      <c r="DW111" s="991"/>
      <c r="DX111" s="991"/>
      <c r="DY111" s="991"/>
      <c r="DZ111" s="992"/>
    </row>
    <row r="112" spans="1:131" s="233" customFormat="1" ht="26.25" customHeight="1" x14ac:dyDescent="0.15">
      <c r="A112" s="1016" t="s">
        <v>441</v>
      </c>
      <c r="B112" s="1017"/>
      <c r="C112" s="987" t="s">
        <v>442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v>50000</v>
      </c>
      <c r="AB112" s="1023"/>
      <c r="AC112" s="1023"/>
      <c r="AD112" s="1023"/>
      <c r="AE112" s="1024"/>
      <c r="AF112" s="1025">
        <v>33333</v>
      </c>
      <c r="AG112" s="1023"/>
      <c r="AH112" s="1023"/>
      <c r="AI112" s="1023"/>
      <c r="AJ112" s="1024"/>
      <c r="AK112" s="1025">
        <v>16667</v>
      </c>
      <c r="AL112" s="1023"/>
      <c r="AM112" s="1023"/>
      <c r="AN112" s="1023"/>
      <c r="AO112" s="1024"/>
      <c r="AP112" s="1026">
        <v>0</v>
      </c>
      <c r="AQ112" s="1027"/>
      <c r="AR112" s="1027"/>
      <c r="AS112" s="1027"/>
      <c r="AT112" s="1028"/>
      <c r="AU112" s="972"/>
      <c r="AV112" s="973"/>
      <c r="AW112" s="973"/>
      <c r="AX112" s="973"/>
      <c r="AY112" s="973"/>
      <c r="AZ112" s="986" t="s">
        <v>443</v>
      </c>
      <c r="BA112" s="987"/>
      <c r="BB112" s="987"/>
      <c r="BC112" s="987"/>
      <c r="BD112" s="987"/>
      <c r="BE112" s="987"/>
      <c r="BF112" s="987"/>
      <c r="BG112" s="987"/>
      <c r="BH112" s="987"/>
      <c r="BI112" s="987"/>
      <c r="BJ112" s="987"/>
      <c r="BK112" s="987"/>
      <c r="BL112" s="987"/>
      <c r="BM112" s="987"/>
      <c r="BN112" s="987"/>
      <c r="BO112" s="987"/>
      <c r="BP112" s="988"/>
      <c r="BQ112" s="989">
        <v>18381218</v>
      </c>
      <c r="BR112" s="990"/>
      <c r="BS112" s="990"/>
      <c r="BT112" s="990"/>
      <c r="BU112" s="990"/>
      <c r="BV112" s="990">
        <v>18139818</v>
      </c>
      <c r="BW112" s="990"/>
      <c r="BX112" s="990"/>
      <c r="BY112" s="990"/>
      <c r="BZ112" s="990"/>
      <c r="CA112" s="990">
        <v>18261948</v>
      </c>
      <c r="CB112" s="990"/>
      <c r="CC112" s="990"/>
      <c r="CD112" s="990"/>
      <c r="CE112" s="990"/>
      <c r="CF112" s="984">
        <v>43.9</v>
      </c>
      <c r="CG112" s="985"/>
      <c r="CH112" s="985"/>
      <c r="CI112" s="985"/>
      <c r="CJ112" s="985"/>
      <c r="CK112" s="1012"/>
      <c r="CL112" s="1013"/>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388</v>
      </c>
      <c r="DH112" s="990"/>
      <c r="DI112" s="990"/>
      <c r="DJ112" s="990"/>
      <c r="DK112" s="990"/>
      <c r="DL112" s="990" t="s">
        <v>388</v>
      </c>
      <c r="DM112" s="990"/>
      <c r="DN112" s="990"/>
      <c r="DO112" s="990"/>
      <c r="DP112" s="990"/>
      <c r="DQ112" s="990" t="s">
        <v>388</v>
      </c>
      <c r="DR112" s="990"/>
      <c r="DS112" s="990"/>
      <c r="DT112" s="990"/>
      <c r="DU112" s="990"/>
      <c r="DV112" s="991" t="s">
        <v>388</v>
      </c>
      <c r="DW112" s="991"/>
      <c r="DX112" s="991"/>
      <c r="DY112" s="991"/>
      <c r="DZ112" s="992"/>
    </row>
    <row r="113" spans="1:130" s="233" customFormat="1" ht="26.25" customHeight="1" x14ac:dyDescent="0.15">
      <c r="A113" s="1018"/>
      <c r="B113" s="1019"/>
      <c r="C113" s="987" t="s">
        <v>445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1443753</v>
      </c>
      <c r="AB113" s="1002"/>
      <c r="AC113" s="1002"/>
      <c r="AD113" s="1002"/>
      <c r="AE113" s="1003"/>
      <c r="AF113" s="1004">
        <v>1350795</v>
      </c>
      <c r="AG113" s="1002"/>
      <c r="AH113" s="1002"/>
      <c r="AI113" s="1002"/>
      <c r="AJ113" s="1003"/>
      <c r="AK113" s="1004">
        <v>1375264</v>
      </c>
      <c r="AL113" s="1002"/>
      <c r="AM113" s="1002"/>
      <c r="AN113" s="1002"/>
      <c r="AO113" s="1003"/>
      <c r="AP113" s="1005">
        <v>3.3</v>
      </c>
      <c r="AQ113" s="1006"/>
      <c r="AR113" s="1006"/>
      <c r="AS113" s="1006"/>
      <c r="AT113" s="1007"/>
      <c r="AU113" s="972"/>
      <c r="AV113" s="973"/>
      <c r="AW113" s="973"/>
      <c r="AX113" s="973"/>
      <c r="AY113" s="973"/>
      <c r="AZ113" s="986" t="s">
        <v>446</v>
      </c>
      <c r="BA113" s="987"/>
      <c r="BB113" s="987"/>
      <c r="BC113" s="987"/>
      <c r="BD113" s="987"/>
      <c r="BE113" s="987"/>
      <c r="BF113" s="987"/>
      <c r="BG113" s="987"/>
      <c r="BH113" s="987"/>
      <c r="BI113" s="987"/>
      <c r="BJ113" s="987"/>
      <c r="BK113" s="987"/>
      <c r="BL113" s="987"/>
      <c r="BM113" s="987"/>
      <c r="BN113" s="987"/>
      <c r="BO113" s="987"/>
      <c r="BP113" s="988"/>
      <c r="BQ113" s="989">
        <v>1763488</v>
      </c>
      <c r="BR113" s="990"/>
      <c r="BS113" s="990"/>
      <c r="BT113" s="990"/>
      <c r="BU113" s="990"/>
      <c r="BV113" s="990">
        <v>10062780</v>
      </c>
      <c r="BW113" s="990"/>
      <c r="BX113" s="990"/>
      <c r="BY113" s="990"/>
      <c r="BZ113" s="990"/>
      <c r="CA113" s="990">
        <v>9616628</v>
      </c>
      <c r="CB113" s="990"/>
      <c r="CC113" s="990"/>
      <c r="CD113" s="990"/>
      <c r="CE113" s="990"/>
      <c r="CF113" s="984">
        <v>23.1</v>
      </c>
      <c r="CG113" s="985"/>
      <c r="CH113" s="985"/>
      <c r="CI113" s="985"/>
      <c r="CJ113" s="985"/>
      <c r="CK113" s="1012"/>
      <c r="CL113" s="1013"/>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179</v>
      </c>
      <c r="DH113" s="1023"/>
      <c r="DI113" s="1023"/>
      <c r="DJ113" s="1023"/>
      <c r="DK113" s="1024"/>
      <c r="DL113" s="1025" t="s">
        <v>388</v>
      </c>
      <c r="DM113" s="1023"/>
      <c r="DN113" s="1023"/>
      <c r="DO113" s="1023"/>
      <c r="DP113" s="1024"/>
      <c r="DQ113" s="1025" t="s">
        <v>179</v>
      </c>
      <c r="DR113" s="1023"/>
      <c r="DS113" s="1023"/>
      <c r="DT113" s="1023"/>
      <c r="DU113" s="1024"/>
      <c r="DV113" s="1026" t="s">
        <v>388</v>
      </c>
      <c r="DW113" s="1027"/>
      <c r="DX113" s="1027"/>
      <c r="DY113" s="1027"/>
      <c r="DZ113" s="1028"/>
    </row>
    <row r="114" spans="1:130" s="233" customFormat="1" ht="26.25" customHeight="1" x14ac:dyDescent="0.15">
      <c r="A114" s="1018"/>
      <c r="B114" s="1019"/>
      <c r="C114" s="987" t="s">
        <v>448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988</v>
      </c>
      <c r="AB114" s="1023"/>
      <c r="AC114" s="1023"/>
      <c r="AD114" s="1023"/>
      <c r="AE114" s="1024"/>
      <c r="AF114" s="1025">
        <v>1437</v>
      </c>
      <c r="AG114" s="1023"/>
      <c r="AH114" s="1023"/>
      <c r="AI114" s="1023"/>
      <c r="AJ114" s="1024"/>
      <c r="AK114" s="1025">
        <v>427763</v>
      </c>
      <c r="AL114" s="1023"/>
      <c r="AM114" s="1023"/>
      <c r="AN114" s="1023"/>
      <c r="AO114" s="1024"/>
      <c r="AP114" s="1026">
        <v>1</v>
      </c>
      <c r="AQ114" s="1027"/>
      <c r="AR114" s="1027"/>
      <c r="AS114" s="1027"/>
      <c r="AT114" s="1028"/>
      <c r="AU114" s="972"/>
      <c r="AV114" s="973"/>
      <c r="AW114" s="973"/>
      <c r="AX114" s="973"/>
      <c r="AY114" s="973"/>
      <c r="AZ114" s="986" t="s">
        <v>449</v>
      </c>
      <c r="BA114" s="987"/>
      <c r="BB114" s="987"/>
      <c r="BC114" s="987"/>
      <c r="BD114" s="987"/>
      <c r="BE114" s="987"/>
      <c r="BF114" s="987"/>
      <c r="BG114" s="987"/>
      <c r="BH114" s="987"/>
      <c r="BI114" s="987"/>
      <c r="BJ114" s="987"/>
      <c r="BK114" s="987"/>
      <c r="BL114" s="987"/>
      <c r="BM114" s="987"/>
      <c r="BN114" s="987"/>
      <c r="BO114" s="987"/>
      <c r="BP114" s="988"/>
      <c r="BQ114" s="989">
        <v>11518143</v>
      </c>
      <c r="BR114" s="990"/>
      <c r="BS114" s="990"/>
      <c r="BT114" s="990"/>
      <c r="BU114" s="990"/>
      <c r="BV114" s="990">
        <v>11536789</v>
      </c>
      <c r="BW114" s="990"/>
      <c r="BX114" s="990"/>
      <c r="BY114" s="990"/>
      <c r="BZ114" s="990"/>
      <c r="CA114" s="990">
        <v>11444241</v>
      </c>
      <c r="CB114" s="990"/>
      <c r="CC114" s="990"/>
      <c r="CD114" s="990"/>
      <c r="CE114" s="990"/>
      <c r="CF114" s="984">
        <v>27.5</v>
      </c>
      <c r="CG114" s="985"/>
      <c r="CH114" s="985"/>
      <c r="CI114" s="985"/>
      <c r="CJ114" s="985"/>
      <c r="CK114" s="1012"/>
      <c r="CL114" s="1013"/>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388</v>
      </c>
      <c r="DH114" s="1023"/>
      <c r="DI114" s="1023"/>
      <c r="DJ114" s="1023"/>
      <c r="DK114" s="1024"/>
      <c r="DL114" s="1025" t="s">
        <v>388</v>
      </c>
      <c r="DM114" s="1023"/>
      <c r="DN114" s="1023"/>
      <c r="DO114" s="1023"/>
      <c r="DP114" s="1024"/>
      <c r="DQ114" s="1025" t="s">
        <v>179</v>
      </c>
      <c r="DR114" s="1023"/>
      <c r="DS114" s="1023"/>
      <c r="DT114" s="1023"/>
      <c r="DU114" s="1024"/>
      <c r="DV114" s="1026" t="s">
        <v>388</v>
      </c>
      <c r="DW114" s="1027"/>
      <c r="DX114" s="1027"/>
      <c r="DY114" s="1027"/>
      <c r="DZ114" s="1028"/>
    </row>
    <row r="115" spans="1:130" s="233" customFormat="1" ht="26.25" customHeight="1" x14ac:dyDescent="0.15">
      <c r="A115" s="1018"/>
      <c r="B115" s="1019"/>
      <c r="C115" s="987" t="s">
        <v>451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32290</v>
      </c>
      <c r="AB115" s="1002"/>
      <c r="AC115" s="1002"/>
      <c r="AD115" s="1002"/>
      <c r="AE115" s="1003"/>
      <c r="AF115" s="1004">
        <v>27540</v>
      </c>
      <c r="AG115" s="1002"/>
      <c r="AH115" s="1002"/>
      <c r="AI115" s="1002"/>
      <c r="AJ115" s="1003"/>
      <c r="AK115" s="1004">
        <v>24512</v>
      </c>
      <c r="AL115" s="1002"/>
      <c r="AM115" s="1002"/>
      <c r="AN115" s="1002"/>
      <c r="AO115" s="1003"/>
      <c r="AP115" s="1005">
        <v>0.1</v>
      </c>
      <c r="AQ115" s="1006"/>
      <c r="AR115" s="1006"/>
      <c r="AS115" s="1006"/>
      <c r="AT115" s="1007"/>
      <c r="AU115" s="972"/>
      <c r="AV115" s="973"/>
      <c r="AW115" s="973"/>
      <c r="AX115" s="973"/>
      <c r="AY115" s="973"/>
      <c r="AZ115" s="986" t="s">
        <v>452</v>
      </c>
      <c r="BA115" s="987"/>
      <c r="BB115" s="987"/>
      <c r="BC115" s="987"/>
      <c r="BD115" s="987"/>
      <c r="BE115" s="987"/>
      <c r="BF115" s="987"/>
      <c r="BG115" s="987"/>
      <c r="BH115" s="987"/>
      <c r="BI115" s="987"/>
      <c r="BJ115" s="987"/>
      <c r="BK115" s="987"/>
      <c r="BL115" s="987"/>
      <c r="BM115" s="987"/>
      <c r="BN115" s="987"/>
      <c r="BO115" s="987"/>
      <c r="BP115" s="988"/>
      <c r="BQ115" s="989">
        <v>38465</v>
      </c>
      <c r="BR115" s="990"/>
      <c r="BS115" s="990"/>
      <c r="BT115" s="990"/>
      <c r="BU115" s="990"/>
      <c r="BV115" s="990">
        <v>37289</v>
      </c>
      <c r="BW115" s="990"/>
      <c r="BX115" s="990"/>
      <c r="BY115" s="990"/>
      <c r="BZ115" s="990"/>
      <c r="CA115" s="990">
        <v>29189</v>
      </c>
      <c r="CB115" s="990"/>
      <c r="CC115" s="990"/>
      <c r="CD115" s="990"/>
      <c r="CE115" s="990"/>
      <c r="CF115" s="984">
        <v>0.1</v>
      </c>
      <c r="CG115" s="985"/>
      <c r="CH115" s="985"/>
      <c r="CI115" s="985"/>
      <c r="CJ115" s="985"/>
      <c r="CK115" s="1012"/>
      <c r="CL115" s="1013"/>
      <c r="CM115" s="986" t="s">
        <v>453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332567</v>
      </c>
      <c r="DH115" s="1023"/>
      <c r="DI115" s="1023"/>
      <c r="DJ115" s="1023"/>
      <c r="DK115" s="1024"/>
      <c r="DL115" s="1025">
        <v>333285</v>
      </c>
      <c r="DM115" s="1023"/>
      <c r="DN115" s="1023"/>
      <c r="DO115" s="1023"/>
      <c r="DP115" s="1024"/>
      <c r="DQ115" s="1025">
        <v>333868</v>
      </c>
      <c r="DR115" s="1023"/>
      <c r="DS115" s="1023"/>
      <c r="DT115" s="1023"/>
      <c r="DU115" s="1024"/>
      <c r="DV115" s="1026">
        <v>0.8</v>
      </c>
      <c r="DW115" s="1027"/>
      <c r="DX115" s="1027"/>
      <c r="DY115" s="1027"/>
      <c r="DZ115" s="1028"/>
    </row>
    <row r="116" spans="1:130" s="233" customFormat="1" ht="26.25" customHeight="1" x14ac:dyDescent="0.15">
      <c r="A116" s="1020"/>
      <c r="B116" s="1021"/>
      <c r="C116" s="1029" t="s">
        <v>454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388</v>
      </c>
      <c r="AB116" s="1023"/>
      <c r="AC116" s="1023"/>
      <c r="AD116" s="1023"/>
      <c r="AE116" s="1024"/>
      <c r="AF116" s="1025" t="s">
        <v>179</v>
      </c>
      <c r="AG116" s="1023"/>
      <c r="AH116" s="1023"/>
      <c r="AI116" s="1023"/>
      <c r="AJ116" s="1024"/>
      <c r="AK116" s="1025" t="s">
        <v>388</v>
      </c>
      <c r="AL116" s="1023"/>
      <c r="AM116" s="1023"/>
      <c r="AN116" s="1023"/>
      <c r="AO116" s="1024"/>
      <c r="AP116" s="1026" t="s">
        <v>388</v>
      </c>
      <c r="AQ116" s="1027"/>
      <c r="AR116" s="1027"/>
      <c r="AS116" s="1027"/>
      <c r="AT116" s="1028"/>
      <c r="AU116" s="972"/>
      <c r="AV116" s="973"/>
      <c r="AW116" s="973"/>
      <c r="AX116" s="973"/>
      <c r="AY116" s="973"/>
      <c r="AZ116" s="1031" t="s">
        <v>455</v>
      </c>
      <c r="BA116" s="1032"/>
      <c r="BB116" s="1032"/>
      <c r="BC116" s="1032"/>
      <c r="BD116" s="1032"/>
      <c r="BE116" s="1032"/>
      <c r="BF116" s="1032"/>
      <c r="BG116" s="1032"/>
      <c r="BH116" s="1032"/>
      <c r="BI116" s="1032"/>
      <c r="BJ116" s="1032"/>
      <c r="BK116" s="1032"/>
      <c r="BL116" s="1032"/>
      <c r="BM116" s="1032"/>
      <c r="BN116" s="1032"/>
      <c r="BO116" s="1032"/>
      <c r="BP116" s="1033"/>
      <c r="BQ116" s="989" t="s">
        <v>388</v>
      </c>
      <c r="BR116" s="990"/>
      <c r="BS116" s="990"/>
      <c r="BT116" s="990"/>
      <c r="BU116" s="990"/>
      <c r="BV116" s="990" t="s">
        <v>388</v>
      </c>
      <c r="BW116" s="990"/>
      <c r="BX116" s="990"/>
      <c r="BY116" s="990"/>
      <c r="BZ116" s="990"/>
      <c r="CA116" s="990" t="s">
        <v>388</v>
      </c>
      <c r="CB116" s="990"/>
      <c r="CC116" s="990"/>
      <c r="CD116" s="990"/>
      <c r="CE116" s="990"/>
      <c r="CF116" s="984" t="s">
        <v>388</v>
      </c>
      <c r="CG116" s="985"/>
      <c r="CH116" s="985"/>
      <c r="CI116" s="985"/>
      <c r="CJ116" s="985"/>
      <c r="CK116" s="1012"/>
      <c r="CL116" s="1013"/>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179</v>
      </c>
      <c r="DH116" s="1023"/>
      <c r="DI116" s="1023"/>
      <c r="DJ116" s="1023"/>
      <c r="DK116" s="1024"/>
      <c r="DL116" s="1025" t="s">
        <v>388</v>
      </c>
      <c r="DM116" s="1023"/>
      <c r="DN116" s="1023"/>
      <c r="DO116" s="1023"/>
      <c r="DP116" s="1024"/>
      <c r="DQ116" s="1025" t="s">
        <v>388</v>
      </c>
      <c r="DR116" s="1023"/>
      <c r="DS116" s="1023"/>
      <c r="DT116" s="1023"/>
      <c r="DU116" s="1024"/>
      <c r="DV116" s="1026" t="s">
        <v>388</v>
      </c>
      <c r="DW116" s="1027"/>
      <c r="DX116" s="1027"/>
      <c r="DY116" s="1027"/>
      <c r="DZ116" s="1028"/>
    </row>
    <row r="117" spans="1:130" s="233"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457</v>
      </c>
      <c r="Z117" s="958"/>
      <c r="AA117" s="1042">
        <v>8886752</v>
      </c>
      <c r="AB117" s="1043"/>
      <c r="AC117" s="1043"/>
      <c r="AD117" s="1043"/>
      <c r="AE117" s="1044"/>
      <c r="AF117" s="1045">
        <v>8838213</v>
      </c>
      <c r="AG117" s="1043"/>
      <c r="AH117" s="1043"/>
      <c r="AI117" s="1043"/>
      <c r="AJ117" s="1044"/>
      <c r="AK117" s="1045">
        <v>9248597</v>
      </c>
      <c r="AL117" s="1043"/>
      <c r="AM117" s="1043"/>
      <c r="AN117" s="1043"/>
      <c r="AO117" s="1044"/>
      <c r="AP117" s="1046"/>
      <c r="AQ117" s="1047"/>
      <c r="AR117" s="1047"/>
      <c r="AS117" s="1047"/>
      <c r="AT117" s="1048"/>
      <c r="AU117" s="972"/>
      <c r="AV117" s="973"/>
      <c r="AW117" s="973"/>
      <c r="AX117" s="973"/>
      <c r="AY117" s="973"/>
      <c r="AZ117" s="1038" t="s">
        <v>458</v>
      </c>
      <c r="BA117" s="1039"/>
      <c r="BB117" s="1039"/>
      <c r="BC117" s="1039"/>
      <c r="BD117" s="1039"/>
      <c r="BE117" s="1039"/>
      <c r="BF117" s="1039"/>
      <c r="BG117" s="1039"/>
      <c r="BH117" s="1039"/>
      <c r="BI117" s="1039"/>
      <c r="BJ117" s="1039"/>
      <c r="BK117" s="1039"/>
      <c r="BL117" s="1039"/>
      <c r="BM117" s="1039"/>
      <c r="BN117" s="1039"/>
      <c r="BO117" s="1039"/>
      <c r="BP117" s="1040"/>
      <c r="BQ117" s="989" t="s">
        <v>388</v>
      </c>
      <c r="BR117" s="990"/>
      <c r="BS117" s="990"/>
      <c r="BT117" s="990"/>
      <c r="BU117" s="990"/>
      <c r="BV117" s="990" t="s">
        <v>179</v>
      </c>
      <c r="BW117" s="990"/>
      <c r="BX117" s="990"/>
      <c r="BY117" s="990"/>
      <c r="BZ117" s="990"/>
      <c r="CA117" s="990" t="s">
        <v>388</v>
      </c>
      <c r="CB117" s="990"/>
      <c r="CC117" s="990"/>
      <c r="CD117" s="990"/>
      <c r="CE117" s="990"/>
      <c r="CF117" s="984" t="s">
        <v>179</v>
      </c>
      <c r="CG117" s="985"/>
      <c r="CH117" s="985"/>
      <c r="CI117" s="985"/>
      <c r="CJ117" s="985"/>
      <c r="CK117" s="1012"/>
      <c r="CL117" s="1013"/>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388</v>
      </c>
      <c r="DH117" s="1023"/>
      <c r="DI117" s="1023"/>
      <c r="DJ117" s="1023"/>
      <c r="DK117" s="1024"/>
      <c r="DL117" s="1025" t="s">
        <v>179</v>
      </c>
      <c r="DM117" s="1023"/>
      <c r="DN117" s="1023"/>
      <c r="DO117" s="1023"/>
      <c r="DP117" s="1024"/>
      <c r="DQ117" s="1025" t="s">
        <v>388</v>
      </c>
      <c r="DR117" s="1023"/>
      <c r="DS117" s="1023"/>
      <c r="DT117" s="1023"/>
      <c r="DU117" s="1024"/>
      <c r="DV117" s="1026" t="s">
        <v>179</v>
      </c>
      <c r="DW117" s="1027"/>
      <c r="DX117" s="1027"/>
      <c r="DY117" s="1027"/>
      <c r="DZ117" s="1028"/>
    </row>
    <row r="118" spans="1:130" s="233" customFormat="1" ht="26.25" customHeight="1" x14ac:dyDescent="0.15">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304</v>
      </c>
      <c r="AL118" s="957"/>
      <c r="AM118" s="957"/>
      <c r="AN118" s="957"/>
      <c r="AO118" s="958"/>
      <c r="AP118" s="1034" t="s">
        <v>431</v>
      </c>
      <c r="AQ118" s="1035"/>
      <c r="AR118" s="1035"/>
      <c r="AS118" s="1035"/>
      <c r="AT118" s="1036"/>
      <c r="AU118" s="972"/>
      <c r="AV118" s="973"/>
      <c r="AW118" s="973"/>
      <c r="AX118" s="973"/>
      <c r="AY118" s="973"/>
      <c r="AZ118" s="1037" t="s">
        <v>460</v>
      </c>
      <c r="BA118" s="1029"/>
      <c r="BB118" s="1029"/>
      <c r="BC118" s="1029"/>
      <c r="BD118" s="1029"/>
      <c r="BE118" s="1029"/>
      <c r="BF118" s="1029"/>
      <c r="BG118" s="1029"/>
      <c r="BH118" s="1029"/>
      <c r="BI118" s="1029"/>
      <c r="BJ118" s="1029"/>
      <c r="BK118" s="1029"/>
      <c r="BL118" s="1029"/>
      <c r="BM118" s="1029"/>
      <c r="BN118" s="1029"/>
      <c r="BO118" s="1029"/>
      <c r="BP118" s="1030"/>
      <c r="BQ118" s="1063" t="s">
        <v>179</v>
      </c>
      <c r="BR118" s="1064"/>
      <c r="BS118" s="1064"/>
      <c r="BT118" s="1064"/>
      <c r="BU118" s="1064"/>
      <c r="BV118" s="1064" t="s">
        <v>388</v>
      </c>
      <c r="BW118" s="1064"/>
      <c r="BX118" s="1064"/>
      <c r="BY118" s="1064"/>
      <c r="BZ118" s="1064"/>
      <c r="CA118" s="1064" t="s">
        <v>388</v>
      </c>
      <c r="CB118" s="1064"/>
      <c r="CC118" s="1064"/>
      <c r="CD118" s="1064"/>
      <c r="CE118" s="1064"/>
      <c r="CF118" s="984" t="s">
        <v>179</v>
      </c>
      <c r="CG118" s="985"/>
      <c r="CH118" s="985"/>
      <c r="CI118" s="985"/>
      <c r="CJ118" s="985"/>
      <c r="CK118" s="1012"/>
      <c r="CL118" s="1013"/>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179</v>
      </c>
      <c r="DH118" s="1023"/>
      <c r="DI118" s="1023"/>
      <c r="DJ118" s="1023"/>
      <c r="DK118" s="1024"/>
      <c r="DL118" s="1025" t="s">
        <v>179</v>
      </c>
      <c r="DM118" s="1023"/>
      <c r="DN118" s="1023"/>
      <c r="DO118" s="1023"/>
      <c r="DP118" s="1024"/>
      <c r="DQ118" s="1025" t="s">
        <v>179</v>
      </c>
      <c r="DR118" s="1023"/>
      <c r="DS118" s="1023"/>
      <c r="DT118" s="1023"/>
      <c r="DU118" s="1024"/>
      <c r="DV118" s="1026" t="s">
        <v>388</v>
      </c>
      <c r="DW118" s="1027"/>
      <c r="DX118" s="1027"/>
      <c r="DY118" s="1027"/>
      <c r="DZ118" s="1028"/>
    </row>
    <row r="119" spans="1:130" s="233" customFormat="1" ht="26.25" customHeight="1" x14ac:dyDescent="0.15">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179</v>
      </c>
      <c r="AB119" s="964"/>
      <c r="AC119" s="964"/>
      <c r="AD119" s="964"/>
      <c r="AE119" s="965"/>
      <c r="AF119" s="966" t="s">
        <v>179</v>
      </c>
      <c r="AG119" s="964"/>
      <c r="AH119" s="964"/>
      <c r="AI119" s="964"/>
      <c r="AJ119" s="965"/>
      <c r="AK119" s="966" t="s">
        <v>179</v>
      </c>
      <c r="AL119" s="964"/>
      <c r="AM119" s="964"/>
      <c r="AN119" s="964"/>
      <c r="AO119" s="965"/>
      <c r="AP119" s="967" t="s">
        <v>388</v>
      </c>
      <c r="AQ119" s="968"/>
      <c r="AR119" s="968"/>
      <c r="AS119" s="968"/>
      <c r="AT119" s="969"/>
      <c r="AU119" s="974"/>
      <c r="AV119" s="975"/>
      <c r="AW119" s="975"/>
      <c r="AX119" s="975"/>
      <c r="AY119" s="975"/>
      <c r="AZ119" s="254" t="s">
        <v>187</v>
      </c>
      <c r="BA119" s="254"/>
      <c r="BB119" s="254"/>
      <c r="BC119" s="254"/>
      <c r="BD119" s="254"/>
      <c r="BE119" s="254"/>
      <c r="BF119" s="254"/>
      <c r="BG119" s="254"/>
      <c r="BH119" s="254"/>
      <c r="BI119" s="254"/>
      <c r="BJ119" s="254"/>
      <c r="BK119" s="254"/>
      <c r="BL119" s="254"/>
      <c r="BM119" s="254"/>
      <c r="BN119" s="254"/>
      <c r="BO119" s="1041" t="s">
        <v>462</v>
      </c>
      <c r="BP119" s="1069"/>
      <c r="BQ119" s="1063">
        <v>92992460</v>
      </c>
      <c r="BR119" s="1064"/>
      <c r="BS119" s="1064"/>
      <c r="BT119" s="1064"/>
      <c r="BU119" s="1064"/>
      <c r="BV119" s="1064">
        <v>100895752</v>
      </c>
      <c r="BW119" s="1064"/>
      <c r="BX119" s="1064"/>
      <c r="BY119" s="1064"/>
      <c r="BZ119" s="1064"/>
      <c r="CA119" s="1064">
        <v>98727408</v>
      </c>
      <c r="CB119" s="1064"/>
      <c r="CC119" s="1064"/>
      <c r="CD119" s="1064"/>
      <c r="CE119" s="1064"/>
      <c r="CF119" s="1065"/>
      <c r="CG119" s="1066"/>
      <c r="CH119" s="1066"/>
      <c r="CI119" s="1066"/>
      <c r="CJ119" s="1067"/>
      <c r="CK119" s="1014"/>
      <c r="CL119" s="1015"/>
      <c r="CM119" s="1037" t="s">
        <v>463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125587</v>
      </c>
      <c r="DH119" s="1050"/>
      <c r="DI119" s="1050"/>
      <c r="DJ119" s="1050"/>
      <c r="DK119" s="1051"/>
      <c r="DL119" s="1049">
        <v>98047</v>
      </c>
      <c r="DM119" s="1050"/>
      <c r="DN119" s="1050"/>
      <c r="DO119" s="1050"/>
      <c r="DP119" s="1051"/>
      <c r="DQ119" s="1049">
        <v>73535</v>
      </c>
      <c r="DR119" s="1050"/>
      <c r="DS119" s="1050"/>
      <c r="DT119" s="1050"/>
      <c r="DU119" s="1051"/>
      <c r="DV119" s="1052">
        <v>0.2</v>
      </c>
      <c r="DW119" s="1053"/>
      <c r="DX119" s="1053"/>
      <c r="DY119" s="1053"/>
      <c r="DZ119" s="1054"/>
    </row>
    <row r="120" spans="1:130" s="233" customFormat="1" ht="26.25" customHeight="1" x14ac:dyDescent="0.15">
      <c r="A120" s="1121"/>
      <c r="B120" s="1013"/>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388</v>
      </c>
      <c r="AB120" s="1023"/>
      <c r="AC120" s="1023"/>
      <c r="AD120" s="1023"/>
      <c r="AE120" s="1024"/>
      <c r="AF120" s="1025" t="s">
        <v>388</v>
      </c>
      <c r="AG120" s="1023"/>
      <c r="AH120" s="1023"/>
      <c r="AI120" s="1023"/>
      <c r="AJ120" s="1024"/>
      <c r="AK120" s="1025" t="s">
        <v>388</v>
      </c>
      <c r="AL120" s="1023"/>
      <c r="AM120" s="1023"/>
      <c r="AN120" s="1023"/>
      <c r="AO120" s="1024"/>
      <c r="AP120" s="1026" t="s">
        <v>179</v>
      </c>
      <c r="AQ120" s="1027"/>
      <c r="AR120" s="1027"/>
      <c r="AS120" s="1027"/>
      <c r="AT120" s="1028"/>
      <c r="AU120" s="1055" t="s">
        <v>464</v>
      </c>
      <c r="AV120" s="1056"/>
      <c r="AW120" s="1056"/>
      <c r="AX120" s="1056"/>
      <c r="AY120" s="1057"/>
      <c r="AZ120" s="993" t="s">
        <v>465</v>
      </c>
      <c r="BA120" s="961"/>
      <c r="BB120" s="961"/>
      <c r="BC120" s="961"/>
      <c r="BD120" s="961"/>
      <c r="BE120" s="961"/>
      <c r="BF120" s="961"/>
      <c r="BG120" s="961"/>
      <c r="BH120" s="961"/>
      <c r="BI120" s="961"/>
      <c r="BJ120" s="961"/>
      <c r="BK120" s="961"/>
      <c r="BL120" s="961"/>
      <c r="BM120" s="961"/>
      <c r="BN120" s="961"/>
      <c r="BO120" s="961"/>
      <c r="BP120" s="962"/>
      <c r="BQ120" s="994">
        <v>12506809</v>
      </c>
      <c r="BR120" s="995"/>
      <c r="BS120" s="995"/>
      <c r="BT120" s="995"/>
      <c r="BU120" s="995"/>
      <c r="BV120" s="995">
        <v>11479372</v>
      </c>
      <c r="BW120" s="995"/>
      <c r="BX120" s="995"/>
      <c r="BY120" s="995"/>
      <c r="BZ120" s="995"/>
      <c r="CA120" s="995">
        <v>15027291</v>
      </c>
      <c r="CB120" s="995"/>
      <c r="CC120" s="995"/>
      <c r="CD120" s="995"/>
      <c r="CE120" s="995"/>
      <c r="CF120" s="1008">
        <v>36.1</v>
      </c>
      <c r="CG120" s="1009"/>
      <c r="CH120" s="1009"/>
      <c r="CI120" s="1009"/>
      <c r="CJ120" s="1009"/>
      <c r="CK120" s="1070" t="s">
        <v>466</v>
      </c>
      <c r="CL120" s="1071"/>
      <c r="CM120" s="1071"/>
      <c r="CN120" s="1071"/>
      <c r="CO120" s="1072"/>
      <c r="CP120" s="1078" t="s">
        <v>467</v>
      </c>
      <c r="CQ120" s="1079"/>
      <c r="CR120" s="1079"/>
      <c r="CS120" s="1079"/>
      <c r="CT120" s="1079"/>
      <c r="CU120" s="1079"/>
      <c r="CV120" s="1079"/>
      <c r="CW120" s="1079"/>
      <c r="CX120" s="1079"/>
      <c r="CY120" s="1079"/>
      <c r="CZ120" s="1079"/>
      <c r="DA120" s="1079"/>
      <c r="DB120" s="1079"/>
      <c r="DC120" s="1079"/>
      <c r="DD120" s="1079"/>
      <c r="DE120" s="1079"/>
      <c r="DF120" s="1080"/>
      <c r="DG120" s="994">
        <v>18381218</v>
      </c>
      <c r="DH120" s="995"/>
      <c r="DI120" s="995"/>
      <c r="DJ120" s="995"/>
      <c r="DK120" s="995"/>
      <c r="DL120" s="995">
        <v>18139818</v>
      </c>
      <c r="DM120" s="995"/>
      <c r="DN120" s="995"/>
      <c r="DO120" s="995"/>
      <c r="DP120" s="995"/>
      <c r="DQ120" s="995">
        <v>18261948</v>
      </c>
      <c r="DR120" s="995"/>
      <c r="DS120" s="995"/>
      <c r="DT120" s="995"/>
      <c r="DU120" s="995"/>
      <c r="DV120" s="996">
        <v>43.9</v>
      </c>
      <c r="DW120" s="996"/>
      <c r="DX120" s="996"/>
      <c r="DY120" s="996"/>
      <c r="DZ120" s="997"/>
    </row>
    <row r="121" spans="1:130" s="233" customFormat="1" ht="26.25" customHeight="1" x14ac:dyDescent="0.15">
      <c r="A121" s="1121"/>
      <c r="B121" s="1013"/>
      <c r="C121" s="1038" t="s">
        <v>468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388</v>
      </c>
      <c r="AB121" s="1023"/>
      <c r="AC121" s="1023"/>
      <c r="AD121" s="1023"/>
      <c r="AE121" s="1024"/>
      <c r="AF121" s="1025" t="s">
        <v>179</v>
      </c>
      <c r="AG121" s="1023"/>
      <c r="AH121" s="1023"/>
      <c r="AI121" s="1023"/>
      <c r="AJ121" s="1024"/>
      <c r="AK121" s="1025" t="s">
        <v>388</v>
      </c>
      <c r="AL121" s="1023"/>
      <c r="AM121" s="1023"/>
      <c r="AN121" s="1023"/>
      <c r="AO121" s="1024"/>
      <c r="AP121" s="1026" t="s">
        <v>388</v>
      </c>
      <c r="AQ121" s="1027"/>
      <c r="AR121" s="1027"/>
      <c r="AS121" s="1027"/>
      <c r="AT121" s="1028"/>
      <c r="AU121" s="1058"/>
      <c r="AV121" s="1059"/>
      <c r="AW121" s="1059"/>
      <c r="AX121" s="1059"/>
      <c r="AY121" s="1060"/>
      <c r="AZ121" s="986" t="s">
        <v>469</v>
      </c>
      <c r="BA121" s="987"/>
      <c r="BB121" s="987"/>
      <c r="BC121" s="987"/>
      <c r="BD121" s="987"/>
      <c r="BE121" s="987"/>
      <c r="BF121" s="987"/>
      <c r="BG121" s="987"/>
      <c r="BH121" s="987"/>
      <c r="BI121" s="987"/>
      <c r="BJ121" s="987"/>
      <c r="BK121" s="987"/>
      <c r="BL121" s="987"/>
      <c r="BM121" s="987"/>
      <c r="BN121" s="987"/>
      <c r="BO121" s="987"/>
      <c r="BP121" s="988"/>
      <c r="BQ121" s="989">
        <v>10425793</v>
      </c>
      <c r="BR121" s="990"/>
      <c r="BS121" s="990"/>
      <c r="BT121" s="990"/>
      <c r="BU121" s="990"/>
      <c r="BV121" s="990">
        <v>10604498</v>
      </c>
      <c r="BW121" s="990"/>
      <c r="BX121" s="990"/>
      <c r="BY121" s="990"/>
      <c r="BZ121" s="990"/>
      <c r="CA121" s="990">
        <v>11214433</v>
      </c>
      <c r="CB121" s="990"/>
      <c r="CC121" s="990"/>
      <c r="CD121" s="990"/>
      <c r="CE121" s="990"/>
      <c r="CF121" s="984">
        <v>27</v>
      </c>
      <c r="CG121" s="985"/>
      <c r="CH121" s="985"/>
      <c r="CI121" s="985"/>
      <c r="CJ121" s="985"/>
      <c r="CK121" s="1073"/>
      <c r="CL121" s="1074"/>
      <c r="CM121" s="1074"/>
      <c r="CN121" s="1074"/>
      <c r="CO121" s="1075"/>
      <c r="CP121" s="1083" t="s">
        <v>405</v>
      </c>
      <c r="CQ121" s="1084"/>
      <c r="CR121" s="1084"/>
      <c r="CS121" s="1084"/>
      <c r="CT121" s="1084"/>
      <c r="CU121" s="1084"/>
      <c r="CV121" s="1084"/>
      <c r="CW121" s="1084"/>
      <c r="CX121" s="1084"/>
      <c r="CY121" s="1084"/>
      <c r="CZ121" s="1084"/>
      <c r="DA121" s="1084"/>
      <c r="DB121" s="1084"/>
      <c r="DC121" s="1084"/>
      <c r="DD121" s="1084"/>
      <c r="DE121" s="1084"/>
      <c r="DF121" s="1085"/>
      <c r="DG121" s="989" t="s">
        <v>388</v>
      </c>
      <c r="DH121" s="990"/>
      <c r="DI121" s="990"/>
      <c r="DJ121" s="990"/>
      <c r="DK121" s="990"/>
      <c r="DL121" s="990" t="s">
        <v>179</v>
      </c>
      <c r="DM121" s="990"/>
      <c r="DN121" s="990"/>
      <c r="DO121" s="990"/>
      <c r="DP121" s="990"/>
      <c r="DQ121" s="990" t="s">
        <v>388</v>
      </c>
      <c r="DR121" s="990"/>
      <c r="DS121" s="990"/>
      <c r="DT121" s="990"/>
      <c r="DU121" s="990"/>
      <c r="DV121" s="991" t="s">
        <v>388</v>
      </c>
      <c r="DW121" s="991"/>
      <c r="DX121" s="991"/>
      <c r="DY121" s="991"/>
      <c r="DZ121" s="992"/>
    </row>
    <row r="122" spans="1:130" s="233" customFormat="1" ht="26.25" customHeight="1" x14ac:dyDescent="0.15">
      <c r="A122" s="1121"/>
      <c r="B122" s="1013"/>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388</v>
      </c>
      <c r="AB122" s="1023"/>
      <c r="AC122" s="1023"/>
      <c r="AD122" s="1023"/>
      <c r="AE122" s="1024"/>
      <c r="AF122" s="1025" t="s">
        <v>179</v>
      </c>
      <c r="AG122" s="1023"/>
      <c r="AH122" s="1023"/>
      <c r="AI122" s="1023"/>
      <c r="AJ122" s="1024"/>
      <c r="AK122" s="1025" t="s">
        <v>388</v>
      </c>
      <c r="AL122" s="1023"/>
      <c r="AM122" s="1023"/>
      <c r="AN122" s="1023"/>
      <c r="AO122" s="1024"/>
      <c r="AP122" s="1026" t="s">
        <v>179</v>
      </c>
      <c r="AQ122" s="1027"/>
      <c r="AR122" s="1027"/>
      <c r="AS122" s="1027"/>
      <c r="AT122" s="1028"/>
      <c r="AU122" s="1058"/>
      <c r="AV122" s="1059"/>
      <c r="AW122" s="1059"/>
      <c r="AX122" s="1059"/>
      <c r="AY122" s="1060"/>
      <c r="AZ122" s="1037" t="s">
        <v>470</v>
      </c>
      <c r="BA122" s="1029"/>
      <c r="BB122" s="1029"/>
      <c r="BC122" s="1029"/>
      <c r="BD122" s="1029"/>
      <c r="BE122" s="1029"/>
      <c r="BF122" s="1029"/>
      <c r="BG122" s="1029"/>
      <c r="BH122" s="1029"/>
      <c r="BI122" s="1029"/>
      <c r="BJ122" s="1029"/>
      <c r="BK122" s="1029"/>
      <c r="BL122" s="1029"/>
      <c r="BM122" s="1029"/>
      <c r="BN122" s="1029"/>
      <c r="BO122" s="1029"/>
      <c r="BP122" s="1030"/>
      <c r="BQ122" s="1063">
        <v>60653408</v>
      </c>
      <c r="BR122" s="1064"/>
      <c r="BS122" s="1064"/>
      <c r="BT122" s="1064"/>
      <c r="BU122" s="1064"/>
      <c r="BV122" s="1064">
        <v>61067409</v>
      </c>
      <c r="BW122" s="1064"/>
      <c r="BX122" s="1064"/>
      <c r="BY122" s="1064"/>
      <c r="BZ122" s="1064"/>
      <c r="CA122" s="1064">
        <v>59880106</v>
      </c>
      <c r="CB122" s="1064"/>
      <c r="CC122" s="1064"/>
      <c r="CD122" s="1064"/>
      <c r="CE122" s="1064"/>
      <c r="CF122" s="1081">
        <v>143.9</v>
      </c>
      <c r="CG122" s="1082"/>
      <c r="CH122" s="1082"/>
      <c r="CI122" s="1082"/>
      <c r="CJ122" s="1082"/>
      <c r="CK122" s="1073"/>
      <c r="CL122" s="1074"/>
      <c r="CM122" s="1074"/>
      <c r="CN122" s="1074"/>
      <c r="CO122" s="1075"/>
      <c r="CP122" s="1083" t="s">
        <v>471</v>
      </c>
      <c r="CQ122" s="1084"/>
      <c r="CR122" s="1084"/>
      <c r="CS122" s="1084"/>
      <c r="CT122" s="1084"/>
      <c r="CU122" s="1084"/>
      <c r="CV122" s="1084"/>
      <c r="CW122" s="1084"/>
      <c r="CX122" s="1084"/>
      <c r="CY122" s="1084"/>
      <c r="CZ122" s="1084"/>
      <c r="DA122" s="1084"/>
      <c r="DB122" s="1084"/>
      <c r="DC122" s="1084"/>
      <c r="DD122" s="1084"/>
      <c r="DE122" s="1084"/>
      <c r="DF122" s="1085"/>
      <c r="DG122" s="989" t="s">
        <v>388</v>
      </c>
      <c r="DH122" s="990"/>
      <c r="DI122" s="990"/>
      <c r="DJ122" s="990"/>
      <c r="DK122" s="990"/>
      <c r="DL122" s="990" t="s">
        <v>179</v>
      </c>
      <c r="DM122" s="990"/>
      <c r="DN122" s="990"/>
      <c r="DO122" s="990"/>
      <c r="DP122" s="990"/>
      <c r="DQ122" s="990" t="s">
        <v>179</v>
      </c>
      <c r="DR122" s="990"/>
      <c r="DS122" s="990"/>
      <c r="DT122" s="990"/>
      <c r="DU122" s="990"/>
      <c r="DV122" s="991" t="s">
        <v>388</v>
      </c>
      <c r="DW122" s="991"/>
      <c r="DX122" s="991"/>
      <c r="DY122" s="991"/>
      <c r="DZ122" s="992"/>
    </row>
    <row r="123" spans="1:130" s="233" customFormat="1" ht="26.25" customHeight="1" x14ac:dyDescent="0.15">
      <c r="A123" s="1121"/>
      <c r="B123" s="1013"/>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388</v>
      </c>
      <c r="AB123" s="1023"/>
      <c r="AC123" s="1023"/>
      <c r="AD123" s="1023"/>
      <c r="AE123" s="1024"/>
      <c r="AF123" s="1025" t="s">
        <v>179</v>
      </c>
      <c r="AG123" s="1023"/>
      <c r="AH123" s="1023"/>
      <c r="AI123" s="1023"/>
      <c r="AJ123" s="1024"/>
      <c r="AK123" s="1025" t="s">
        <v>179</v>
      </c>
      <c r="AL123" s="1023"/>
      <c r="AM123" s="1023"/>
      <c r="AN123" s="1023"/>
      <c r="AO123" s="1024"/>
      <c r="AP123" s="1026" t="s">
        <v>179</v>
      </c>
      <c r="AQ123" s="1027"/>
      <c r="AR123" s="1027"/>
      <c r="AS123" s="1027"/>
      <c r="AT123" s="1028"/>
      <c r="AU123" s="1061"/>
      <c r="AV123" s="1062"/>
      <c r="AW123" s="1062"/>
      <c r="AX123" s="1062"/>
      <c r="AY123" s="1062"/>
      <c r="AZ123" s="254" t="s">
        <v>187</v>
      </c>
      <c r="BA123" s="254"/>
      <c r="BB123" s="254"/>
      <c r="BC123" s="254"/>
      <c r="BD123" s="254"/>
      <c r="BE123" s="254"/>
      <c r="BF123" s="254"/>
      <c r="BG123" s="254"/>
      <c r="BH123" s="254"/>
      <c r="BI123" s="254"/>
      <c r="BJ123" s="254"/>
      <c r="BK123" s="254"/>
      <c r="BL123" s="254"/>
      <c r="BM123" s="254"/>
      <c r="BN123" s="254"/>
      <c r="BO123" s="1041" t="s">
        <v>472</v>
      </c>
      <c r="BP123" s="1069"/>
      <c r="BQ123" s="1127">
        <v>83586010</v>
      </c>
      <c r="BR123" s="1128"/>
      <c r="BS123" s="1128"/>
      <c r="BT123" s="1128"/>
      <c r="BU123" s="1128"/>
      <c r="BV123" s="1128">
        <v>83151279</v>
      </c>
      <c r="BW123" s="1128"/>
      <c r="BX123" s="1128"/>
      <c r="BY123" s="1128"/>
      <c r="BZ123" s="1128"/>
      <c r="CA123" s="1128">
        <v>86121830</v>
      </c>
      <c r="CB123" s="1128"/>
      <c r="CC123" s="1128"/>
      <c r="CD123" s="1128"/>
      <c r="CE123" s="1128"/>
      <c r="CF123" s="1065"/>
      <c r="CG123" s="1066"/>
      <c r="CH123" s="1066"/>
      <c r="CI123" s="1066"/>
      <c r="CJ123" s="1067"/>
      <c r="CK123" s="1073"/>
      <c r="CL123" s="1074"/>
      <c r="CM123" s="1074"/>
      <c r="CN123" s="1074"/>
      <c r="CO123" s="1075"/>
      <c r="CP123" s="1083" t="s">
        <v>403</v>
      </c>
      <c r="CQ123" s="1084"/>
      <c r="CR123" s="1084"/>
      <c r="CS123" s="1084"/>
      <c r="CT123" s="1084"/>
      <c r="CU123" s="1084"/>
      <c r="CV123" s="1084"/>
      <c r="CW123" s="1084"/>
      <c r="CX123" s="1084"/>
      <c r="CY123" s="1084"/>
      <c r="CZ123" s="1084"/>
      <c r="DA123" s="1084"/>
      <c r="DB123" s="1084"/>
      <c r="DC123" s="1084"/>
      <c r="DD123" s="1084"/>
      <c r="DE123" s="1084"/>
      <c r="DF123" s="1085"/>
      <c r="DG123" s="1022" t="s">
        <v>388</v>
      </c>
      <c r="DH123" s="1023"/>
      <c r="DI123" s="1023"/>
      <c r="DJ123" s="1023"/>
      <c r="DK123" s="1024"/>
      <c r="DL123" s="1025" t="s">
        <v>179</v>
      </c>
      <c r="DM123" s="1023"/>
      <c r="DN123" s="1023"/>
      <c r="DO123" s="1023"/>
      <c r="DP123" s="1024"/>
      <c r="DQ123" s="1025" t="s">
        <v>388</v>
      </c>
      <c r="DR123" s="1023"/>
      <c r="DS123" s="1023"/>
      <c r="DT123" s="1023"/>
      <c r="DU123" s="1024"/>
      <c r="DV123" s="1026" t="s">
        <v>388</v>
      </c>
      <c r="DW123" s="1027"/>
      <c r="DX123" s="1027"/>
      <c r="DY123" s="1027"/>
      <c r="DZ123" s="1028"/>
    </row>
    <row r="124" spans="1:130" s="233" customFormat="1" ht="26.25" customHeight="1" thickBot="1" x14ac:dyDescent="0.2">
      <c r="A124" s="1121"/>
      <c r="B124" s="1013"/>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388</v>
      </c>
      <c r="AB124" s="1023"/>
      <c r="AC124" s="1023"/>
      <c r="AD124" s="1023"/>
      <c r="AE124" s="1024"/>
      <c r="AF124" s="1025" t="s">
        <v>179</v>
      </c>
      <c r="AG124" s="1023"/>
      <c r="AH124" s="1023"/>
      <c r="AI124" s="1023"/>
      <c r="AJ124" s="1024"/>
      <c r="AK124" s="1025" t="s">
        <v>388</v>
      </c>
      <c r="AL124" s="1023"/>
      <c r="AM124" s="1023"/>
      <c r="AN124" s="1023"/>
      <c r="AO124" s="1024"/>
      <c r="AP124" s="1026" t="s">
        <v>388</v>
      </c>
      <c r="AQ124" s="1027"/>
      <c r="AR124" s="1027"/>
      <c r="AS124" s="1027"/>
      <c r="AT124" s="1028"/>
      <c r="AU124" s="1123" t="s">
        <v>473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23.4</v>
      </c>
      <c r="BR124" s="1091"/>
      <c r="BS124" s="1091"/>
      <c r="BT124" s="1091"/>
      <c r="BU124" s="1091"/>
      <c r="BV124" s="1091">
        <v>45.1</v>
      </c>
      <c r="BW124" s="1091"/>
      <c r="BX124" s="1091"/>
      <c r="BY124" s="1091"/>
      <c r="BZ124" s="1091"/>
      <c r="CA124" s="1091">
        <v>30.2</v>
      </c>
      <c r="CB124" s="1091"/>
      <c r="CC124" s="1091"/>
      <c r="CD124" s="1091"/>
      <c r="CE124" s="1091"/>
      <c r="CF124" s="1092"/>
      <c r="CG124" s="1093"/>
      <c r="CH124" s="1093"/>
      <c r="CI124" s="1093"/>
      <c r="CJ124" s="1094"/>
      <c r="CK124" s="1076"/>
      <c r="CL124" s="1076"/>
      <c r="CM124" s="1076"/>
      <c r="CN124" s="1076"/>
      <c r="CO124" s="1077"/>
      <c r="CP124" s="1083" t="s">
        <v>474</v>
      </c>
      <c r="CQ124" s="1084"/>
      <c r="CR124" s="1084"/>
      <c r="CS124" s="1084"/>
      <c r="CT124" s="1084"/>
      <c r="CU124" s="1084"/>
      <c r="CV124" s="1084"/>
      <c r="CW124" s="1084"/>
      <c r="CX124" s="1084"/>
      <c r="CY124" s="1084"/>
      <c r="CZ124" s="1084"/>
      <c r="DA124" s="1084"/>
      <c r="DB124" s="1084"/>
      <c r="DC124" s="1084"/>
      <c r="DD124" s="1084"/>
      <c r="DE124" s="1084"/>
      <c r="DF124" s="1085"/>
      <c r="DG124" s="1068" t="s">
        <v>388</v>
      </c>
      <c r="DH124" s="1050"/>
      <c r="DI124" s="1050"/>
      <c r="DJ124" s="1050"/>
      <c r="DK124" s="1051"/>
      <c r="DL124" s="1049" t="s">
        <v>388</v>
      </c>
      <c r="DM124" s="1050"/>
      <c r="DN124" s="1050"/>
      <c r="DO124" s="1050"/>
      <c r="DP124" s="1051"/>
      <c r="DQ124" s="1049" t="s">
        <v>388</v>
      </c>
      <c r="DR124" s="1050"/>
      <c r="DS124" s="1050"/>
      <c r="DT124" s="1050"/>
      <c r="DU124" s="1051"/>
      <c r="DV124" s="1052" t="s">
        <v>388</v>
      </c>
      <c r="DW124" s="1053"/>
      <c r="DX124" s="1053"/>
      <c r="DY124" s="1053"/>
      <c r="DZ124" s="1054"/>
    </row>
    <row r="125" spans="1:130" s="233" customFormat="1" ht="26.25" customHeight="1" x14ac:dyDescent="0.15">
      <c r="A125" s="1121"/>
      <c r="B125" s="1013"/>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388</v>
      </c>
      <c r="AB125" s="1023"/>
      <c r="AC125" s="1023"/>
      <c r="AD125" s="1023"/>
      <c r="AE125" s="1024"/>
      <c r="AF125" s="1025" t="s">
        <v>179</v>
      </c>
      <c r="AG125" s="1023"/>
      <c r="AH125" s="1023"/>
      <c r="AI125" s="1023"/>
      <c r="AJ125" s="1024"/>
      <c r="AK125" s="1025" t="s">
        <v>179</v>
      </c>
      <c r="AL125" s="1023"/>
      <c r="AM125" s="1023"/>
      <c r="AN125" s="1023"/>
      <c r="AO125" s="1024"/>
      <c r="AP125" s="1026" t="s">
        <v>388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475</v>
      </c>
      <c r="CL125" s="1071"/>
      <c r="CM125" s="1071"/>
      <c r="CN125" s="1071"/>
      <c r="CO125" s="1072"/>
      <c r="CP125" s="993" t="s">
        <v>476</v>
      </c>
      <c r="CQ125" s="961"/>
      <c r="CR125" s="961"/>
      <c r="CS125" s="961"/>
      <c r="CT125" s="961"/>
      <c r="CU125" s="961"/>
      <c r="CV125" s="961"/>
      <c r="CW125" s="961"/>
      <c r="CX125" s="961"/>
      <c r="CY125" s="961"/>
      <c r="CZ125" s="961"/>
      <c r="DA125" s="961"/>
      <c r="DB125" s="961"/>
      <c r="DC125" s="961"/>
      <c r="DD125" s="961"/>
      <c r="DE125" s="961"/>
      <c r="DF125" s="962"/>
      <c r="DG125" s="994" t="s">
        <v>388</v>
      </c>
      <c r="DH125" s="995"/>
      <c r="DI125" s="995"/>
      <c r="DJ125" s="995"/>
      <c r="DK125" s="995"/>
      <c r="DL125" s="995" t="s">
        <v>388</v>
      </c>
      <c r="DM125" s="995"/>
      <c r="DN125" s="995"/>
      <c r="DO125" s="995"/>
      <c r="DP125" s="995"/>
      <c r="DQ125" s="995" t="s">
        <v>388</v>
      </c>
      <c r="DR125" s="995"/>
      <c r="DS125" s="995"/>
      <c r="DT125" s="995"/>
      <c r="DU125" s="995"/>
      <c r="DV125" s="996" t="s">
        <v>388</v>
      </c>
      <c r="DW125" s="996"/>
      <c r="DX125" s="996"/>
      <c r="DY125" s="996"/>
      <c r="DZ125" s="997"/>
    </row>
    <row r="126" spans="1:130" s="233" customFormat="1" ht="26.25" customHeight="1" thickBot="1" x14ac:dyDescent="0.2">
      <c r="A126" s="1121"/>
      <c r="B126" s="1013"/>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388</v>
      </c>
      <c r="AB126" s="1023"/>
      <c r="AC126" s="1023"/>
      <c r="AD126" s="1023"/>
      <c r="AE126" s="1024"/>
      <c r="AF126" s="1025" t="s">
        <v>179</v>
      </c>
      <c r="AG126" s="1023"/>
      <c r="AH126" s="1023"/>
      <c r="AI126" s="1023"/>
      <c r="AJ126" s="1024"/>
      <c r="AK126" s="1025" t="s">
        <v>179</v>
      </c>
      <c r="AL126" s="1023"/>
      <c r="AM126" s="1023"/>
      <c r="AN126" s="1023"/>
      <c r="AO126" s="1024"/>
      <c r="AP126" s="1026" t="s">
        <v>388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477</v>
      </c>
      <c r="CQ126" s="987"/>
      <c r="CR126" s="987"/>
      <c r="CS126" s="987"/>
      <c r="CT126" s="987"/>
      <c r="CU126" s="987"/>
      <c r="CV126" s="987"/>
      <c r="CW126" s="987"/>
      <c r="CX126" s="987"/>
      <c r="CY126" s="987"/>
      <c r="CZ126" s="987"/>
      <c r="DA126" s="987"/>
      <c r="DB126" s="987"/>
      <c r="DC126" s="987"/>
      <c r="DD126" s="987"/>
      <c r="DE126" s="987"/>
      <c r="DF126" s="988"/>
      <c r="DG126" s="989" t="s">
        <v>388</v>
      </c>
      <c r="DH126" s="990"/>
      <c r="DI126" s="990"/>
      <c r="DJ126" s="990"/>
      <c r="DK126" s="990"/>
      <c r="DL126" s="990" t="s">
        <v>388</v>
      </c>
      <c r="DM126" s="990"/>
      <c r="DN126" s="990"/>
      <c r="DO126" s="990"/>
      <c r="DP126" s="990"/>
      <c r="DQ126" s="990" t="s">
        <v>388</v>
      </c>
      <c r="DR126" s="990"/>
      <c r="DS126" s="990"/>
      <c r="DT126" s="990"/>
      <c r="DU126" s="990"/>
      <c r="DV126" s="991" t="s">
        <v>179</v>
      </c>
      <c r="DW126" s="991"/>
      <c r="DX126" s="991"/>
      <c r="DY126" s="991"/>
      <c r="DZ126" s="992"/>
    </row>
    <row r="127" spans="1:130" s="233" customFormat="1" ht="26.25" customHeight="1" x14ac:dyDescent="0.15">
      <c r="A127" s="1122"/>
      <c r="B127" s="1015"/>
      <c r="C127" s="1037" t="s">
        <v>478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32290</v>
      </c>
      <c r="AB127" s="1023"/>
      <c r="AC127" s="1023"/>
      <c r="AD127" s="1023"/>
      <c r="AE127" s="1024"/>
      <c r="AF127" s="1025">
        <v>27540</v>
      </c>
      <c r="AG127" s="1023"/>
      <c r="AH127" s="1023"/>
      <c r="AI127" s="1023"/>
      <c r="AJ127" s="1024"/>
      <c r="AK127" s="1025">
        <v>24512</v>
      </c>
      <c r="AL127" s="1023"/>
      <c r="AM127" s="1023"/>
      <c r="AN127" s="1023"/>
      <c r="AO127" s="1024"/>
      <c r="AP127" s="1026">
        <v>0.1</v>
      </c>
      <c r="AQ127" s="1027"/>
      <c r="AR127" s="1027"/>
      <c r="AS127" s="1027"/>
      <c r="AT127" s="1028"/>
      <c r="AU127" s="235"/>
      <c r="AV127" s="235"/>
      <c r="AW127" s="235"/>
      <c r="AX127" s="1095" t="s">
        <v>479</v>
      </c>
      <c r="AY127" s="1096"/>
      <c r="AZ127" s="1096"/>
      <c r="BA127" s="1096"/>
      <c r="BB127" s="1096"/>
      <c r="BC127" s="1096"/>
      <c r="BD127" s="1096"/>
      <c r="BE127" s="1097"/>
      <c r="BF127" s="1098" t="s">
        <v>480</v>
      </c>
      <c r="BG127" s="1096"/>
      <c r="BH127" s="1096"/>
      <c r="BI127" s="1096"/>
      <c r="BJ127" s="1096"/>
      <c r="BK127" s="1096"/>
      <c r="BL127" s="1097"/>
      <c r="BM127" s="1098" t="s">
        <v>481</v>
      </c>
      <c r="BN127" s="1096"/>
      <c r="BO127" s="1096"/>
      <c r="BP127" s="1096"/>
      <c r="BQ127" s="1096"/>
      <c r="BR127" s="1096"/>
      <c r="BS127" s="1097"/>
      <c r="BT127" s="1098" t="s">
        <v>482</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483</v>
      </c>
      <c r="CQ127" s="987"/>
      <c r="CR127" s="987"/>
      <c r="CS127" s="987"/>
      <c r="CT127" s="987"/>
      <c r="CU127" s="987"/>
      <c r="CV127" s="987"/>
      <c r="CW127" s="987"/>
      <c r="CX127" s="987"/>
      <c r="CY127" s="987"/>
      <c r="CZ127" s="987"/>
      <c r="DA127" s="987"/>
      <c r="DB127" s="987"/>
      <c r="DC127" s="987"/>
      <c r="DD127" s="987"/>
      <c r="DE127" s="987"/>
      <c r="DF127" s="988"/>
      <c r="DG127" s="989" t="s">
        <v>388</v>
      </c>
      <c r="DH127" s="990"/>
      <c r="DI127" s="990"/>
      <c r="DJ127" s="990"/>
      <c r="DK127" s="990"/>
      <c r="DL127" s="990" t="s">
        <v>388</v>
      </c>
      <c r="DM127" s="990"/>
      <c r="DN127" s="990"/>
      <c r="DO127" s="990"/>
      <c r="DP127" s="990"/>
      <c r="DQ127" s="990" t="s">
        <v>179</v>
      </c>
      <c r="DR127" s="990"/>
      <c r="DS127" s="990"/>
      <c r="DT127" s="990"/>
      <c r="DU127" s="990"/>
      <c r="DV127" s="991" t="s">
        <v>388</v>
      </c>
      <c r="DW127" s="991"/>
      <c r="DX127" s="991"/>
      <c r="DY127" s="991"/>
      <c r="DZ127" s="992"/>
    </row>
    <row r="128" spans="1:130" s="233" customFormat="1" ht="26.25" customHeight="1" thickBot="1" x14ac:dyDescent="0.2">
      <c r="A128" s="1105" t="s">
        <v>484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485</v>
      </c>
      <c r="X128" s="1107"/>
      <c r="Y128" s="1107"/>
      <c r="Z128" s="1108"/>
      <c r="AA128" s="1109">
        <v>1153789</v>
      </c>
      <c r="AB128" s="1110"/>
      <c r="AC128" s="1110"/>
      <c r="AD128" s="1110"/>
      <c r="AE128" s="1111"/>
      <c r="AF128" s="1112">
        <v>1129639</v>
      </c>
      <c r="AG128" s="1110"/>
      <c r="AH128" s="1110"/>
      <c r="AI128" s="1110"/>
      <c r="AJ128" s="1111"/>
      <c r="AK128" s="1112">
        <v>1132253</v>
      </c>
      <c r="AL128" s="1110"/>
      <c r="AM128" s="1110"/>
      <c r="AN128" s="1110"/>
      <c r="AO128" s="1111"/>
      <c r="AP128" s="1113"/>
      <c r="AQ128" s="1114"/>
      <c r="AR128" s="1114"/>
      <c r="AS128" s="1114"/>
      <c r="AT128" s="1115"/>
      <c r="AU128" s="235"/>
      <c r="AV128" s="235"/>
      <c r="AW128" s="235"/>
      <c r="AX128" s="960" t="s">
        <v>486</v>
      </c>
      <c r="AY128" s="961"/>
      <c r="AZ128" s="961"/>
      <c r="BA128" s="961"/>
      <c r="BB128" s="961"/>
      <c r="BC128" s="961"/>
      <c r="BD128" s="961"/>
      <c r="BE128" s="962"/>
      <c r="BF128" s="1116" t="s">
        <v>388</v>
      </c>
      <c r="BG128" s="1117"/>
      <c r="BH128" s="1117"/>
      <c r="BI128" s="1117"/>
      <c r="BJ128" s="1117"/>
      <c r="BK128" s="1117"/>
      <c r="BL128" s="1118"/>
      <c r="BM128" s="1116">
        <v>11.3</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487</v>
      </c>
      <c r="CQ128" s="790"/>
      <c r="CR128" s="790"/>
      <c r="CS128" s="790"/>
      <c r="CT128" s="790"/>
      <c r="CU128" s="790"/>
      <c r="CV128" s="790"/>
      <c r="CW128" s="790"/>
      <c r="CX128" s="790"/>
      <c r="CY128" s="790"/>
      <c r="CZ128" s="790"/>
      <c r="DA128" s="790"/>
      <c r="DB128" s="790"/>
      <c r="DC128" s="790"/>
      <c r="DD128" s="790"/>
      <c r="DE128" s="790"/>
      <c r="DF128" s="1100"/>
      <c r="DG128" s="1101">
        <v>38465</v>
      </c>
      <c r="DH128" s="1102"/>
      <c r="DI128" s="1102"/>
      <c r="DJ128" s="1102"/>
      <c r="DK128" s="1102"/>
      <c r="DL128" s="1102">
        <v>37289</v>
      </c>
      <c r="DM128" s="1102"/>
      <c r="DN128" s="1102"/>
      <c r="DO128" s="1102"/>
      <c r="DP128" s="1102"/>
      <c r="DQ128" s="1102">
        <v>29189</v>
      </c>
      <c r="DR128" s="1102"/>
      <c r="DS128" s="1102"/>
      <c r="DT128" s="1102"/>
      <c r="DU128" s="1102"/>
      <c r="DV128" s="1103">
        <v>0.1</v>
      </c>
      <c r="DW128" s="1103"/>
      <c r="DX128" s="1103"/>
      <c r="DY128" s="1103"/>
      <c r="DZ128" s="1104"/>
    </row>
    <row r="129" spans="1:131" s="233"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488</v>
      </c>
      <c r="X129" s="1135"/>
      <c r="Y129" s="1135"/>
      <c r="Z129" s="1136"/>
      <c r="AA129" s="1022">
        <v>45599184</v>
      </c>
      <c r="AB129" s="1023"/>
      <c r="AC129" s="1023"/>
      <c r="AD129" s="1023"/>
      <c r="AE129" s="1024"/>
      <c r="AF129" s="1025">
        <v>44946931</v>
      </c>
      <c r="AG129" s="1023"/>
      <c r="AH129" s="1023"/>
      <c r="AI129" s="1023"/>
      <c r="AJ129" s="1024"/>
      <c r="AK129" s="1025">
        <v>47165295</v>
      </c>
      <c r="AL129" s="1023"/>
      <c r="AM129" s="1023"/>
      <c r="AN129" s="1023"/>
      <c r="AO129" s="1024"/>
      <c r="AP129" s="1137"/>
      <c r="AQ129" s="1138"/>
      <c r="AR129" s="1138"/>
      <c r="AS129" s="1138"/>
      <c r="AT129" s="1139"/>
      <c r="AU129" s="236"/>
      <c r="AV129" s="236"/>
      <c r="AW129" s="236"/>
      <c r="AX129" s="1129" t="s">
        <v>489</v>
      </c>
      <c r="AY129" s="987"/>
      <c r="AZ129" s="987"/>
      <c r="BA129" s="987"/>
      <c r="BB129" s="987"/>
      <c r="BC129" s="987"/>
      <c r="BD129" s="987"/>
      <c r="BE129" s="988"/>
      <c r="BF129" s="1130" t="s">
        <v>388</v>
      </c>
      <c r="BG129" s="1131"/>
      <c r="BH129" s="1131"/>
      <c r="BI129" s="1131"/>
      <c r="BJ129" s="1131"/>
      <c r="BK129" s="1131"/>
      <c r="BL129" s="1132"/>
      <c r="BM129" s="1130">
        <v>16.3</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491</v>
      </c>
      <c r="X130" s="1135"/>
      <c r="Y130" s="1135"/>
      <c r="Z130" s="1136"/>
      <c r="AA130" s="1022">
        <v>5561691</v>
      </c>
      <c r="AB130" s="1023"/>
      <c r="AC130" s="1023"/>
      <c r="AD130" s="1023"/>
      <c r="AE130" s="1024"/>
      <c r="AF130" s="1025">
        <v>5654977</v>
      </c>
      <c r="AG130" s="1023"/>
      <c r="AH130" s="1023"/>
      <c r="AI130" s="1023"/>
      <c r="AJ130" s="1024"/>
      <c r="AK130" s="1025">
        <v>5554037</v>
      </c>
      <c r="AL130" s="1023"/>
      <c r="AM130" s="1023"/>
      <c r="AN130" s="1023"/>
      <c r="AO130" s="1024"/>
      <c r="AP130" s="1137"/>
      <c r="AQ130" s="1138"/>
      <c r="AR130" s="1138"/>
      <c r="AS130" s="1138"/>
      <c r="AT130" s="1139"/>
      <c r="AU130" s="236"/>
      <c r="AV130" s="236"/>
      <c r="AW130" s="236"/>
      <c r="AX130" s="1129" t="s">
        <v>492</v>
      </c>
      <c r="AY130" s="987"/>
      <c r="AZ130" s="987"/>
      <c r="BA130" s="987"/>
      <c r="BB130" s="987"/>
      <c r="BC130" s="987"/>
      <c r="BD130" s="987"/>
      <c r="BE130" s="988"/>
      <c r="BF130" s="1165">
        <v>5.6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493</v>
      </c>
      <c r="X131" s="1172"/>
      <c r="Y131" s="1172"/>
      <c r="Z131" s="1173"/>
      <c r="AA131" s="1068">
        <v>40037493</v>
      </c>
      <c r="AB131" s="1050"/>
      <c r="AC131" s="1050"/>
      <c r="AD131" s="1050"/>
      <c r="AE131" s="1051"/>
      <c r="AF131" s="1049">
        <v>39291954</v>
      </c>
      <c r="AG131" s="1050"/>
      <c r="AH131" s="1050"/>
      <c r="AI131" s="1050"/>
      <c r="AJ131" s="1051"/>
      <c r="AK131" s="1049">
        <v>41611258</v>
      </c>
      <c r="AL131" s="1050"/>
      <c r="AM131" s="1050"/>
      <c r="AN131" s="1050"/>
      <c r="AO131" s="1051"/>
      <c r="AP131" s="1174"/>
      <c r="AQ131" s="1175"/>
      <c r="AR131" s="1175"/>
      <c r="AS131" s="1175"/>
      <c r="AT131" s="1176"/>
      <c r="AU131" s="236"/>
      <c r="AV131" s="236"/>
      <c r="AW131" s="236"/>
      <c r="AX131" s="1147" t="s">
        <v>494</v>
      </c>
      <c r="AY131" s="790"/>
      <c r="AZ131" s="790"/>
      <c r="BA131" s="790"/>
      <c r="BB131" s="790"/>
      <c r="BC131" s="790"/>
      <c r="BD131" s="790"/>
      <c r="BE131" s="1100"/>
      <c r="BF131" s="1148">
        <v>30.2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496</v>
      </c>
      <c r="W132" s="1158"/>
      <c r="X132" s="1158"/>
      <c r="Y132" s="1158"/>
      <c r="Z132" s="1159"/>
      <c r="AA132" s="1160">
        <v>5.4230967960000003</v>
      </c>
      <c r="AB132" s="1161"/>
      <c r="AC132" s="1161"/>
      <c r="AD132" s="1161"/>
      <c r="AE132" s="1162"/>
      <c r="AF132" s="1163">
        <v>5.2265076969999997</v>
      </c>
      <c r="AG132" s="1161"/>
      <c r="AH132" s="1161"/>
      <c r="AI132" s="1161"/>
      <c r="AJ132" s="1162"/>
      <c r="AK132" s="1163">
        <v>6.1577253919999997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497</v>
      </c>
      <c r="W133" s="1141"/>
      <c r="X133" s="1141"/>
      <c r="Y133" s="1141"/>
      <c r="Z133" s="1142"/>
      <c r="AA133" s="1143">
        <v>5.4</v>
      </c>
      <c r="AB133" s="1144"/>
      <c r="AC133" s="1144"/>
      <c r="AD133" s="1144"/>
      <c r="AE133" s="1145"/>
      <c r="AF133" s="1143">
        <v>5.4</v>
      </c>
      <c r="AG133" s="1144"/>
      <c r="AH133" s="1144"/>
      <c r="AI133" s="1144"/>
      <c r="AJ133" s="1145"/>
      <c r="AK133" s="1143">
        <v>5.6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qo8wK9cW2hAJLnyU+jOs1iHBuAv/UTf15PPeND/rwq9pwvLcamHK0QEWPq+A6q+7zFgWlb55tDxJaniB18e3A==" saltValue="pVsT5s7IfdMKGxcunVyE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prYMGBr6SxZ7o16DoTSoa8E8dvvqLxQTcG3IlLMfkD8yokSCGEf0uJILC59e3/tD0YtGiq4Y32OiGZ19q4yFg==" saltValue="uie423jCrLfrc7ng2Rdye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evN9GSTqGjLYvNJ/6pUjbBYZrAYXK8smxVrCknfhDS4RMWleV6OefH7eQ/pQba6qZ5Zjzgfttf9xUY6Ri9FQ==" saltValue="e0EQ6pUcBcgkRxMbEhDm+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506</v>
      </c>
      <c r="AL9" s="1181"/>
      <c r="AM9" s="1181"/>
      <c r="AN9" s="1182"/>
      <c r="AO9" s="284">
        <v>13257417</v>
      </c>
      <c r="AP9" s="284">
        <v>59444</v>
      </c>
      <c r="AQ9" s="285">
        <v>63241</v>
      </c>
      <c r="AR9" s="286">
        <v>-6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507</v>
      </c>
      <c r="AL10" s="1181"/>
      <c r="AM10" s="1181"/>
      <c r="AN10" s="1182"/>
      <c r="AO10" s="287">
        <v>42935</v>
      </c>
      <c r="AP10" s="287">
        <v>193</v>
      </c>
      <c r="AQ10" s="288">
        <v>2237</v>
      </c>
      <c r="AR10" s="289">
        <v>-91.4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508</v>
      </c>
      <c r="AL11" s="1181"/>
      <c r="AM11" s="1181"/>
      <c r="AN11" s="1182"/>
      <c r="AO11" s="287" t="s">
        <v>509</v>
      </c>
      <c r="AP11" s="287" t="s">
        <v>509</v>
      </c>
      <c r="AQ11" s="288">
        <v>1750</v>
      </c>
      <c r="AR11" s="289" t="s">
        <v>509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510</v>
      </c>
      <c r="AL12" s="1181"/>
      <c r="AM12" s="1181"/>
      <c r="AN12" s="1182"/>
      <c r="AO12" s="287" t="s">
        <v>509</v>
      </c>
      <c r="AP12" s="287" t="s">
        <v>509</v>
      </c>
      <c r="AQ12" s="288">
        <v>30</v>
      </c>
      <c r="AR12" s="289" t="s">
        <v>509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511</v>
      </c>
      <c r="AL13" s="1181"/>
      <c r="AM13" s="1181"/>
      <c r="AN13" s="1182"/>
      <c r="AO13" s="287">
        <v>387000</v>
      </c>
      <c r="AP13" s="287">
        <v>1735</v>
      </c>
      <c r="AQ13" s="288">
        <v>1645</v>
      </c>
      <c r="AR13" s="289">
        <v>5.5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512</v>
      </c>
      <c r="AL14" s="1181"/>
      <c r="AM14" s="1181"/>
      <c r="AN14" s="1182"/>
      <c r="AO14" s="287">
        <v>525765</v>
      </c>
      <c r="AP14" s="287">
        <v>2357</v>
      </c>
      <c r="AQ14" s="288">
        <v>1253</v>
      </c>
      <c r="AR14" s="289">
        <v>88.1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513</v>
      </c>
      <c r="AL15" s="1184"/>
      <c r="AM15" s="1184"/>
      <c r="AN15" s="1185"/>
      <c r="AO15" s="287">
        <v>-866603</v>
      </c>
      <c r="AP15" s="287">
        <v>-3886</v>
      </c>
      <c r="AQ15" s="288">
        <v>-3723</v>
      </c>
      <c r="AR15" s="289">
        <v>4.4000000000000004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187</v>
      </c>
      <c r="AL16" s="1184"/>
      <c r="AM16" s="1184"/>
      <c r="AN16" s="1185"/>
      <c r="AO16" s="287">
        <v>13346514</v>
      </c>
      <c r="AP16" s="287">
        <v>59844</v>
      </c>
      <c r="AQ16" s="288">
        <v>66432</v>
      </c>
      <c r="AR16" s="289">
        <v>-9.9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518</v>
      </c>
      <c r="AL21" s="1187"/>
      <c r="AM21" s="1187"/>
      <c r="AN21" s="1188"/>
      <c r="AO21" s="300">
        <v>6.12</v>
      </c>
      <c r="AP21" s="301">
        <v>6.41</v>
      </c>
      <c r="AQ21" s="302">
        <v>-0.28999999999999998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519</v>
      </c>
      <c r="AL22" s="1187"/>
      <c r="AM22" s="1187"/>
      <c r="AN22" s="1188"/>
      <c r="AO22" s="305">
        <v>99.9</v>
      </c>
      <c r="AP22" s="306">
        <v>99.7</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523</v>
      </c>
      <c r="AL32" s="1195"/>
      <c r="AM32" s="1195"/>
      <c r="AN32" s="1196"/>
      <c r="AO32" s="315">
        <v>7404391</v>
      </c>
      <c r="AP32" s="315">
        <v>33200</v>
      </c>
      <c r="AQ32" s="316">
        <v>30006</v>
      </c>
      <c r="AR32" s="317">
        <v>10.6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524</v>
      </c>
      <c r="AL33" s="1195"/>
      <c r="AM33" s="1195"/>
      <c r="AN33" s="1196"/>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525</v>
      </c>
      <c r="AL34" s="1195"/>
      <c r="AM34" s="1195"/>
      <c r="AN34" s="1196"/>
      <c r="AO34" s="315">
        <v>16667</v>
      </c>
      <c r="AP34" s="315">
        <v>75</v>
      </c>
      <c r="AQ34" s="316">
        <v>25</v>
      </c>
      <c r="AR34" s="317">
        <v>200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526</v>
      </c>
      <c r="AL35" s="1195"/>
      <c r="AM35" s="1195"/>
      <c r="AN35" s="1196"/>
      <c r="AO35" s="315">
        <v>1375264</v>
      </c>
      <c r="AP35" s="315">
        <v>6166</v>
      </c>
      <c r="AQ35" s="316">
        <v>7870</v>
      </c>
      <c r="AR35" s="317">
        <v>-21.7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527</v>
      </c>
      <c r="AL36" s="1195"/>
      <c r="AM36" s="1195"/>
      <c r="AN36" s="1196"/>
      <c r="AO36" s="315">
        <v>427763</v>
      </c>
      <c r="AP36" s="315">
        <v>1918</v>
      </c>
      <c r="AQ36" s="316">
        <v>526</v>
      </c>
      <c r="AR36" s="317">
        <v>264.60000000000002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528</v>
      </c>
      <c r="AL37" s="1195"/>
      <c r="AM37" s="1195"/>
      <c r="AN37" s="1196"/>
      <c r="AO37" s="315">
        <v>24512</v>
      </c>
      <c r="AP37" s="315">
        <v>110</v>
      </c>
      <c r="AQ37" s="316">
        <v>821</v>
      </c>
      <c r="AR37" s="317">
        <v>-86.6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529</v>
      </c>
      <c r="AL38" s="1198"/>
      <c r="AM38" s="1198"/>
      <c r="AN38" s="1199"/>
      <c r="AO38" s="318" t="s">
        <v>509</v>
      </c>
      <c r="AP38" s="318" t="s">
        <v>509</v>
      </c>
      <c r="AQ38" s="319">
        <v>0</v>
      </c>
      <c r="AR38" s="307" t="s">
        <v>509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530</v>
      </c>
      <c r="AL39" s="1198"/>
      <c r="AM39" s="1198"/>
      <c r="AN39" s="1199"/>
      <c r="AO39" s="315">
        <v>-1132253</v>
      </c>
      <c r="AP39" s="315">
        <v>-5077</v>
      </c>
      <c r="AQ39" s="316">
        <v>-7309</v>
      </c>
      <c r="AR39" s="317">
        <v>-30.5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531</v>
      </c>
      <c r="AL40" s="1195"/>
      <c r="AM40" s="1195"/>
      <c r="AN40" s="1196"/>
      <c r="AO40" s="315">
        <v>-5554037</v>
      </c>
      <c r="AP40" s="315">
        <v>-24904</v>
      </c>
      <c r="AQ40" s="316">
        <v>-24731</v>
      </c>
      <c r="AR40" s="317">
        <v>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297</v>
      </c>
      <c r="AL41" s="1201"/>
      <c r="AM41" s="1201"/>
      <c r="AN41" s="1202"/>
      <c r="AO41" s="315">
        <v>2562307</v>
      </c>
      <c r="AP41" s="315">
        <v>11489</v>
      </c>
      <c r="AQ41" s="316">
        <v>7208</v>
      </c>
      <c r="AR41" s="317">
        <v>59.4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501</v>
      </c>
      <c r="AN49" s="1191" t="s">
        <v>535</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10239827</v>
      </c>
      <c r="AN51" s="337">
        <v>45597</v>
      </c>
      <c r="AO51" s="338">
        <v>-25.5</v>
      </c>
      <c r="AP51" s="339">
        <v>45426</v>
      </c>
      <c r="AQ51" s="340">
        <v>6.7</v>
      </c>
      <c r="AR51" s="341">
        <v>-32.200000000000003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5667558</v>
      </c>
      <c r="AN52" s="345">
        <v>25237</v>
      </c>
      <c r="AO52" s="346">
        <v>-39.9</v>
      </c>
      <c r="AP52" s="347">
        <v>24508</v>
      </c>
      <c r="AQ52" s="348">
        <v>0.6</v>
      </c>
      <c r="AR52" s="349">
        <v>-40.5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7370048</v>
      </c>
      <c r="AN53" s="337">
        <v>32809</v>
      </c>
      <c r="AO53" s="338">
        <v>-28</v>
      </c>
      <c r="AP53" s="339">
        <v>45022</v>
      </c>
      <c r="AQ53" s="340">
        <v>-0.9</v>
      </c>
      <c r="AR53" s="341">
        <v>-27.1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4761426</v>
      </c>
      <c r="AN54" s="345">
        <v>21196</v>
      </c>
      <c r="AO54" s="346">
        <v>-16</v>
      </c>
      <c r="AP54" s="347">
        <v>25247</v>
      </c>
      <c r="AQ54" s="348">
        <v>3</v>
      </c>
      <c r="AR54" s="349">
        <v>-19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7146804</v>
      </c>
      <c r="AN55" s="337">
        <v>31846</v>
      </c>
      <c r="AO55" s="338">
        <v>-2.9</v>
      </c>
      <c r="AP55" s="339">
        <v>46035</v>
      </c>
      <c r="AQ55" s="340">
        <v>2.2999999999999998</v>
      </c>
      <c r="AR55" s="341">
        <v>-5.2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4827833</v>
      </c>
      <c r="AN56" s="345">
        <v>21513</v>
      </c>
      <c r="AO56" s="346">
        <v>1.5</v>
      </c>
      <c r="AP56" s="347">
        <v>25158</v>
      </c>
      <c r="AQ56" s="348">
        <v>-0.4</v>
      </c>
      <c r="AR56" s="349">
        <v>1.9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10331699</v>
      </c>
      <c r="AN57" s="337">
        <v>46079</v>
      </c>
      <c r="AO57" s="338">
        <v>44.7</v>
      </c>
      <c r="AP57" s="339">
        <v>43261</v>
      </c>
      <c r="AQ57" s="340">
        <v>-6</v>
      </c>
      <c r="AR57" s="341">
        <v>50.7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5978064</v>
      </c>
      <c r="AN58" s="345">
        <v>26662</v>
      </c>
      <c r="AO58" s="346">
        <v>23.9</v>
      </c>
      <c r="AP58" s="347">
        <v>24721</v>
      </c>
      <c r="AQ58" s="348">
        <v>-1.7</v>
      </c>
      <c r="AR58" s="349">
        <v>25.6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8369774</v>
      </c>
      <c r="AN59" s="337">
        <v>37529</v>
      </c>
      <c r="AO59" s="338">
        <v>-18.600000000000001</v>
      </c>
      <c r="AP59" s="339">
        <v>40626</v>
      </c>
      <c r="AQ59" s="340">
        <v>-6.1</v>
      </c>
      <c r="AR59" s="341">
        <v>-12.5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4671623</v>
      </c>
      <c r="AN60" s="345">
        <v>20947</v>
      </c>
      <c r="AO60" s="346">
        <v>-21.4</v>
      </c>
      <c r="AP60" s="347">
        <v>24279</v>
      </c>
      <c r="AQ60" s="348">
        <v>-1.8</v>
      </c>
      <c r="AR60" s="349">
        <v>-19.600000000000001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8691630</v>
      </c>
      <c r="AN61" s="352">
        <v>38772</v>
      </c>
      <c r="AO61" s="353">
        <v>-6.1</v>
      </c>
      <c r="AP61" s="354">
        <v>44074</v>
      </c>
      <c r="AQ61" s="355">
        <v>-0.8</v>
      </c>
      <c r="AR61" s="341">
        <v>-5.3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5181301</v>
      </c>
      <c r="AN62" s="345">
        <v>23111</v>
      </c>
      <c r="AO62" s="346">
        <v>-10.4</v>
      </c>
      <c r="AP62" s="347">
        <v>24783</v>
      </c>
      <c r="AQ62" s="348">
        <v>-0.1</v>
      </c>
      <c r="AR62" s="349">
        <v>-10.3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5Vj/e50XB8mMrg6ca76JPIUuPsTvmqMVfut0/kH2Wq8ZD/HFE/EYM0b+9C0lskpH7SqXRWQmJ1btw9IME2gZQ==" saltValue="Y4JEXHPEqNuGndqOEqXc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1" spans="125:125" ht="13.5" hidden="1" customHeight="1" x14ac:dyDescent="0.15">
      <c r="DU121" s="262"/>
    </row>
  </sheetData>
  <sheetProtection algorithmName="SHA-512" hashValue="eX0ffGUX01cqZtgt4Ddnluw34ruxKCYUhN6USwURF9stKPsG9ONRn0zmGTgQR7uaEF9x3cmObhl6lrNhuwIzCg==" saltValue="XlgBnG30FmJdP6Y8p50v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p0cszVqO8Cr1DKSO2ve48gthcL8lMNEupnojoKGqTtjHK0Kt1+HUNWELrCiyMyuA/b9sc1U4QY6lSB65NGdaMQ==" saltValue="ZAFS3JDr0lhI52zXdXH01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18.989999999999998</v>
      </c>
      <c r="G47" s="12">
        <v>25.98</v>
      </c>
      <c r="H47" s="12">
        <v>21.81</v>
      </c>
      <c r="I47" s="12">
        <v>21.36</v>
      </c>
      <c r="J47" s="13">
        <v>24.59</v>
      </c>
    </row>
    <row r="48" spans="2:10" ht="57.75" customHeight="1" x14ac:dyDescent="0.15">
      <c r="B48" s="14"/>
      <c r="C48" s="1205" t="s">
        <v>4</v>
      </c>
      <c r="D48" s="1205"/>
      <c r="E48" s="1206"/>
      <c r="F48" s="15">
        <v>4.8499999999999996</v>
      </c>
      <c r="G48" s="16">
        <v>4.1900000000000004</v>
      </c>
      <c r="H48" s="16">
        <v>4.2699999999999996</v>
      </c>
      <c r="I48" s="16">
        <v>4.88</v>
      </c>
      <c r="J48" s="17">
        <v>6.26</v>
      </c>
    </row>
    <row r="49" spans="2:10" ht="57.75" customHeight="1" thickBot="1" x14ac:dyDescent="0.2">
      <c r="B49" s="18"/>
      <c r="C49" s="1207" t="s">
        <v>5</v>
      </c>
      <c r="D49" s="1207"/>
      <c r="E49" s="1208"/>
      <c r="F49" s="19" t="s">
        <v>556</v>
      </c>
      <c r="G49" s="20" t="s">
        <v>557</v>
      </c>
      <c r="H49" s="20" t="s">
        <v>558</v>
      </c>
      <c r="I49" s="20" t="s">
        <v>559</v>
      </c>
      <c r="J49" s="21">
        <v>1.63</v>
      </c>
    </row>
    <row r="50" spans="2:10" x14ac:dyDescent="0.15"/>
  </sheetData>
  <sheetProtection algorithmName="SHA-512" hashValue="kSCXYmrlKGSjdS30dFsDuPToQrlHg7sDm4lqzDewjhviezhbOujdvdPGqPX8HQz0rmhpBsxBaeGOyj5++qVLZg==" saltValue="eo3jIh1vU7EKbNAJTWUp9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02629)飯島　継太</dc:creator>
  <cp:keywords>
  </cp:keywords>
  <dc:description>
  </dc:description>
  <cp:lastModifiedBy> </cp:lastModifiedBy>
  <cp:lastPrinted>2023-03-13T00:59:41Z</cp:lastPrinted>
  <dcterms:created xsi:type="dcterms:W3CDTF">2023-02-20T04:20:42Z</dcterms:created>
  <dcterms:modified xsi:type="dcterms:W3CDTF">2023-11-06T00:15:31Z</dcterms:modified>
  <cp:category>
  </cp:category>
</cp:coreProperties>
</file>