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決算統計\令和６年度決算\32_「令和６年度財政状況資料集」の作成について\05再提出\"/>
    </mc:Choice>
  </mc:AlternateContent>
  <bookViews>
    <workbookView xWindow="0" yWindow="0" windowWidth="28800" windowHeight="1384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E34" i="10"/>
  <c r="AM34" i="10"/>
  <c r="U34" i="10"/>
  <c r="C34" i="10"/>
  <c r="CO34" i="10" l="1"/>
  <c r="CO35" i="10" s="1"/>
  <c r="CO36" i="10" s="1"/>
  <c r="CO37" i="10" s="1"/>
  <c r="CO38" i="10" s="1"/>
  <c r="CO39" i="10" s="1"/>
  <c r="CO40" i="10" s="1"/>
  <c r="CO41" i="10" s="1"/>
  <c r="CO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<sst xmlns="http://schemas.openxmlformats.org/spreadsheetml/2006/main" count="1099" uniqueCount="584">
  <si>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</si>
  <si>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</si>
  <si>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</si>
  <si>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</si>
  <si>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</si>
  <si>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</si>
  <si>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</si>
  <si>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</si>
  <si>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</si>
  <si>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</si>
  <si>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</si>
  <si>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</si>
  <si>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</si>
  <si>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</si>
  <si>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</si>
  <si>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</si>
  <si>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</si>
  <si>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</si>
  <si>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</si>
  <si>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</si>
  <si>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</si>
  <si>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</si>
  <si>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</si>
  <si>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</si>
  <si>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</si>
  <si>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</si>
  <si>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</si>
  <si>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</si>
  <si>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</si>
  <si>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</si>
  <si>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</si>
  <si>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</si>
  <si>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</si>
  <si>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</si>
  <si>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</si>
  <si>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</si>
  <si>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</si>
  <si>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</si>
  <si>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</si>
  <si>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</si>
  <si>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</si>
  <si>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</si>
  <si>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</si>
  <si>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</si>
  <si>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</si>
  <si>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</si>
  <si>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</si>
  <si>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</si>
  <si>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</si>
  <si>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</si>
  <si>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</si>
  <si>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</si>
  <si>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</si>
  <si>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</si>
  <si>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</si>
  <si>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</si>
  <si>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</si>
  <si>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</si>
  <si>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</si>
  <si>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</si>
  <si>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</si>
  <si>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</si>
  <si>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</si>
  <si>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</si>
  <si>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</si>
  <si>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</si>
  <si>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</si>
  <si>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</si>
  <si>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</si>
  <si>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</si>
  <si>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</si>
  <si>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</si>
  <si>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</si>
  <si>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</si>
  <si>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</si>
  <si>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</si>
  <si>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</si>
  <si>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</si>
  <si>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</si>
  <si>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</si>
  <si>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</si>
  <si>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</si>
  <si>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</si>
  <si>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</si>
  <si>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</si>
  <si>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</si>
  <si>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</si>
  <si>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</si>
  <si>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</si>
  <si>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</si>
  <si>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</si>
  <si>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</si>
  <si>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</si>
  <si>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</si>
  <si>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太田市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</si>
  <si>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</si>
  <si>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</si>
  <si>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</si>
  <si>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</si>
  <si>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</si>
  <si>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</si>
  <si>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</si>
  <si>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</si>
  <si>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</si>
  <si>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</si>
  <si>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</si>
  <si>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</si>
  <si>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</si>
  <si>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</si>
  <si>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</si>
  <si>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</si>
  <si>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</si>
  <si>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</si>
  <si>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</si>
  <si>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</si>
  <si>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</si>
  <si>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</si>
  <si>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</si>
  <si>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</si>
  <si>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</si>
  <si>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</si>
  <si>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</si>
  <si>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</si>
  <si>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</si>
  <si>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</si>
  <si>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</si>
  <si>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</si>
  <si>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</si>
  <si>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</si>
  <si>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</si>
  <si>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</si>
  <si>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</si>
  <si>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</si>
  <si>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</si>
  <si>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</si>
  <si>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</si>
  <si>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</si>
  <si>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</si>
  <si>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</si>
  <si>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</si>
  <si>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</si>
  <si>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</si>
  <si>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</si>
  <si>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</si>
  <si>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</si>
  <si>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</si>
  <si>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</si>
  <si>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</si>
  <si>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</si>
  <si>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</si>
  <si>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</si>
  <si>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</si>
  <si>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</si>
  <si>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</si>
  <si>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</si>
  <si>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</si>
  <si>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</si>
  <si>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</si>
  <si>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</si>
  <si>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</si>
  <si>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</si>
  <si>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</si>
  <si>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</si>
  <si>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</si>
  <si>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</si>
  <si>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</si>
  <si>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</si>
  <si>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</si>
  <si>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</si>
  <si>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</si>
  <si>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</si>
  <si>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</si>
  <si>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</si>
  <si>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</si>
  <si>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</si>
  <si>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</si>
  <si>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</si>
  <si>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</si>
  <si>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</si>
  <si>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</si>
  <si>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</si>
  <si>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</si>
  <si>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</si>
  <si>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</si>
  <si>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</si>
  <si>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</si>
  <si>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</si>
  <si>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</si>
  <si>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</si>
  <si>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</si>
  <si>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</si>
  <si>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</si>
  <si>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</si>
  <si>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</si>
  <si>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</si>
  <si>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</si>
  <si>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</si>
  <si>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</si>
  <si>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</si>
  <si>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</si>
  <si>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</si>
  <si>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</si>
  <si>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</si>
  <si>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群馬県太田市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</si>
  <si>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</si>
  <si>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</si>
  <si>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</si>
  <si>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</si>
  <si>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</si>
  <si>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</si>
  <si>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</si>
  <si>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</si>
  <si>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</si>
  <si>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</si>
  <si>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</si>
  <si>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</si>
  <si>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</si>
  <si>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</si>
  <si>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</si>
  <si>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</si>
  <si>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</si>
  <si>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</si>
  <si>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</si>
  <si>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</si>
  <si>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</si>
  <si>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</si>
  <si>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</si>
  <si>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</si>
  <si>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</si>
  <si>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</si>
  <si>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</si>
  <si>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</si>
  <si>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</si>
  <si>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</si>
  <si>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</si>
  <si>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</si>
  <si>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</si>
  <si>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</si>
  <si>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</si>
  <si>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</si>
  <si>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</si>
  <si>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</si>
  <si>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</si>
  <si>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</si>
  <si>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</si>
  <si>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</si>
  <si>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</si>
  <si>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</si>
  <si>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</si>
  <si>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</si>
  <si>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</si>
  <si>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</si>
  <si>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</si>
  <si>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</si>
  <si>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</si>
  <si>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</si>
  <si>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</si>
  <si>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</si>
  <si>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</si>
  <si>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</si>
  <si>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</si>
  <si>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</si>
  <si>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</si>
  <si>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</si>
  <si>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</si>
  <si>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</si>
  <si>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</si>
  <si>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</si>
  <si>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</si>
  <si>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</si>
  <si>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</si>
  <si>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</si>
  <si>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</si>
  <si>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</si>
  <si>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</si>
  <si>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</si>
  <si>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</si>
  <si>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</si>
  <si>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</si>
  <si>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</si>
  <si>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</si>
  <si>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</si>
  <si>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</si>
  <si>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</si>
  <si>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</si>
  <si>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</si>
  <si>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</si>
  <si>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</si>
  <si>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</si>
  <si>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</si>
  <si>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</si>
  <si>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</si>
  <si>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</si>
  <si>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</si>
  <si>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</si>
  <si>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</si>
  <si>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</si>
  <si>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</si>
  <si>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</si>
  <si>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</si>
  <si>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</si>
  <si>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</si>
  <si>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</si>
  <si>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</si>
  <si>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</si>
  <si>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</si>
  <si>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</si>
  <si>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</si>
  <si>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</si>
  <si>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</si>
  <si>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</si>
  <si>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</si>
  <si>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</si>
  <si>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</si>
  <si>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</si>
  <si>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</si>
  <si>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</si>
  <si>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</si>
  <si>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</si>
  <si>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</si>
  <si>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</si>
  <si>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</si>
  <si>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</si>
  <si>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</si>
  <si>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</si>
  <si>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</si>
  <si>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</si>
  <si>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</si>
  <si>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</si>
  <si>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</si>
  <si>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</si>
  <si>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</si>
  <si>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</si>
  <si>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</si>
  <si>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</si>
  <si>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</si>
  <si>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</si>
  <si>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</si>
  <si>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</si>
  <si>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</si>
  <si>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</si>
  <si>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</si>
  <si>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</si>
  <si>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</si>
  <si>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</si>
  <si>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</si>
  <si>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</si>
  <si>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</si>
  <si>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</si>
  <si>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</si>
  <si>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</si>
  <si>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</si>
  <si>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</si>
  <si>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</si>
  <si>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群馬県太田市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</si>
  <si>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</si>
  <si>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</si>
  <si>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</si>
  <si>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</si>
  <si>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</si>
  <si>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</si>
  <si>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</si>
  <si>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</si>
  <si>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</si>
  <si>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</si>
  <si>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</si>
  <si>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</si>
  <si>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</si>
  <si>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</si>
  <si>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</si>
  <si>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</si>
  <si>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</si>
  <si>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</si>
  <si>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</si>
  <si>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</si>
  <si>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八王子山墓園特別会計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</si>
  <si>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</si>
  <si>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</si>
  <si>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</si>
  <si>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</si>
  <si>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</si>
  <si>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</si>
  <si>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</si>
  <si>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</si>
  <si>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</si>
  <si>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</si>
  <si>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</si>
  <si>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</si>
  <si>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</si>
  <si>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</si>
  <si>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</si>
  <si>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</si>
  <si>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下水道事業等会計</t>
    <phoneticPr fontId="5"/>
  </si>
  <si>
    <t>法適用企業</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</si>
  <si>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</si>
  <si>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</si>
  <si>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</si>
  <si>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</si>
  <si>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</si>
  <si>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</si>
  <si>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</si>
  <si>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</si>
  <si>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</si>
  <si>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</si>
  <si>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</si>
  <si>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</si>
  <si>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</si>
  <si>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</si>
  <si>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</si>
  <si>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</si>
  <si>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</si>
  <si>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</si>
  <si>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</si>
  <si>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</si>
  <si>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</si>
  <si>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</si>
  <si>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</si>
  <si>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</si>
  <si>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</si>
  <si>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</si>
  <si>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</si>
  <si>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</si>
  <si>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</si>
  <si>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</si>
  <si>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</si>
  <si>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</si>
  <si>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</si>
  <si>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</si>
  <si>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</si>
  <si>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</si>
  <si>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</si>
  <si>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</si>
  <si>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</si>
  <si>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</si>
  <si>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</si>
  <si>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</si>
  <si>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</si>
  <si>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</si>
  <si>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</si>
  <si>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</si>
  <si>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</si>
  <si>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</si>
  <si>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</si>
  <si>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</si>
  <si>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</si>
  <si>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</si>
  <si>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</si>
  <si>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</si>
  <si>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</si>
  <si>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</si>
  <si>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</si>
  <si>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</si>
  <si>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</si>
  <si>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</si>
  <si>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</si>
  <si>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</si>
  <si>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</si>
  <si>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</si>
  <si>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</si>
  <si>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</si>
  <si>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</si>
  <si>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</si>
  <si>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</si>
  <si>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</si>
  <si>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</si>
  <si>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</si>
  <si>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</si>
  <si>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</si>
  <si>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</si>
  <si>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</si>
  <si>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</si>
  <si>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</si>
  <si>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</si>
  <si>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</si>
  <si>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</si>
  <si>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</si>
  <si>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</si>
  <si>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</si>
  <si>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</si>
  <si>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</si>
  <si>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</si>
  <si>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</si>
  <si>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</si>
  <si>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</si>
  <si>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</si>
  <si>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</si>
  <si>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</si>
  <si>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</si>
  <si>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</si>
  <si>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</si>
  <si>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</si>
  <si>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</si>
  <si>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</si>
  <si>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</si>
  <si>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</si>
  <si>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</si>
  <si>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</si>
  <si>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</si>
  <si>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</si>
  <si>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</si>
  <si>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</si>
  <si>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</si>
  <si>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</si>
  <si>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</si>
  <si>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</si>
  <si>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</si>
  <si>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</si>
  <si>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</si>
  <si>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</si>
  <si>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</si>
  <si>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</si>
  <si>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</si>
  <si>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</si>
  <si>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</si>
  <si>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</si>
  <si>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</si>
  <si>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</si>
  <si>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</si>
  <si>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</si>
  <si>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</si>
  <si>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</si>
  <si>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</si>
  <si>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</si>
  <si>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</si>
  <si>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</si>
  <si>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</si>
  <si>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</si>
  <si>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</si>
  <si>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</si>
  <si>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</si>
  <si>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</si>
  <si>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4.23</t>
  </si>
  <si>
    <t>▲ 1.76</t>
  </si>
  <si>
    <t>▲ 6.68</t>
  </si>
  <si>
    <t>▲ 2.57</t>
  </si>
  <si>
    <t>一般会計</t>
  </si>
  <si>
    <t>下水道事業等会計</t>
  </si>
  <si>
    <t>介護保険特別会計</t>
  </si>
  <si>
    <t>国民健康保険特別会計</t>
  </si>
  <si>
    <t>後期高齢者医療特別会計</t>
  </si>
  <si>
    <t>八王子山墓園特別会計</t>
  </si>
  <si>
    <t>太陽光発電事業特別会計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</si>
  <si>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</si>
  <si>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</si>
  <si>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</si>
  <si>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</si>
  <si>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</si>
  <si>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</si>
  <si>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</si>
  <si>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</si>
  <si>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</si>
  <si>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太田市外三町広域清掃組合</t>
  </si>
  <si>
    <t>群馬県市町村総合事務組合</t>
  </si>
  <si>
    <t>群馬県市町村会館管理組合</t>
  </si>
  <si>
    <t>群馬県後期高齢者医療広域連合（一般会計）</t>
  </si>
  <si>
    <t>群馬東部水道企業団</t>
  </si>
  <si>
    <t>夢麦酒太田</t>
  </si>
  <si>
    <t>太田市健診センター</t>
  </si>
  <si>
    <t>おおたコミュニティ放送</t>
  </si>
  <si>
    <t>太田市行政管理公社</t>
  </si>
  <si>
    <t>おおた電力</t>
  </si>
  <si>
    <t>太田市文化スポーツ振興財団</t>
  </si>
  <si>
    <t>地域産学官連携ものづくり研究機構</t>
  </si>
  <si>
    <t>太田国際貨物ターミナル</t>
  </si>
  <si>
    <t>太田市土地開発公社</t>
  </si>
  <si>
    <t>-</t>
    <phoneticPr fontId="2"/>
  </si>
  <si>
    <t>-</t>
    <phoneticPr fontId="2"/>
  </si>
  <si>
    <t>-</t>
    <phoneticPr fontId="2"/>
  </si>
  <si>
    <t>-</t>
    <phoneticPr fontId="2"/>
  </si>
  <si>
    <t>-</t>
    <phoneticPr fontId="2"/>
  </si>
  <si>
    <t>-</t>
    <phoneticPr fontId="2"/>
  </si>
  <si>
    <t>〇</t>
    <phoneticPr fontId="2"/>
  </si>
  <si>
    <t>群馬県後期高齢者医療広域連合（後期高齢者医療特別会計）</t>
  </si>
  <si>
    <t>-</t>
    <phoneticPr fontId="2"/>
  </si>
  <si>
    <t>-</t>
    <phoneticPr fontId="2"/>
  </si>
  <si>
    <t>-</t>
    <phoneticPr fontId="2"/>
  </si>
  <si>
    <t>-</t>
    <phoneticPr fontId="2"/>
  </si>
  <si>
    <t>-</t>
    <phoneticPr fontId="2"/>
  </si>
  <si>
    <t>-</t>
    <phoneticPr fontId="2"/>
  </si>
  <si>
    <t>トシオシルバー就学援助基金</t>
    <rPh sb="7" eb="9">
      <t>シュウガク</t>
    </rPh>
    <rPh sb="9" eb="11">
      <t>エンジョ</t>
    </rPh>
    <rPh sb="11" eb="13">
      <t>キキン</t>
    </rPh>
    <phoneticPr fontId="5"/>
  </si>
  <si>
    <t>東矢島土地区画整理事業基金</t>
    <rPh sb="0" eb="7">
      <t>ヒガシヤジマトチクカク</t>
    </rPh>
    <rPh sb="7" eb="11">
      <t>セイリジギョウ</t>
    </rPh>
    <rPh sb="11" eb="13">
      <t>キキン</t>
    </rPh>
    <phoneticPr fontId="5"/>
  </si>
  <si>
    <t>福祉振興基金</t>
    <rPh sb="0" eb="4">
      <t>フクシシンコウ</t>
    </rPh>
    <rPh sb="4" eb="6">
      <t>キキン</t>
    </rPh>
    <phoneticPr fontId="5"/>
  </si>
  <si>
    <t>宝泉南部土地区画整理事業基金</t>
    <rPh sb="0" eb="2">
      <t>タカライズミ</t>
    </rPh>
    <rPh sb="2" eb="4">
      <t>ナンブ</t>
    </rPh>
    <rPh sb="4" eb="14">
      <t>トチクカクセイリジギョウキキン</t>
    </rPh>
    <phoneticPr fontId="5"/>
  </si>
  <si>
    <t>教育振興基金</t>
    <rPh sb="0" eb="4">
      <t>キョウイクシンコウ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</si>
</sst>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5F5A-457C-B722-E0412B51D7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46079</c:v>
                </c:pt>
                <c:pt idx="1">
                  <c:v>37529</c:v>
                </c:pt>
                <c:pt idx="2">
                  <c:v>54808</c:v>
                </c:pt>
                <c:pt idx="3">
                  <c:v>52393</c:v>
                </c:pt>
                <c:pt idx="4">
                  <c:v>60961</c:v>
                </c:pt>
              </c:numCache>
            </c:numRef>
          </c:val>
          <c:smooth val="0"/>
          <c:extLst>
            <c:ext xmlns:c16="http://schemas.microsoft.com/office/drawing/2014/chart" uri="{C3380CC4-5D6E-409C-BE32-E72D297353CC}">
              <c16:uniqueId val="{00000001-5F5A-457C-B722-E0412B51D7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4.88</c:v>
                </c:pt>
                <c:pt idx="1">
                  <c:v>6.26</c:v>
                </c:pt>
                <c:pt idx="2">
                  <c:v>7.19</c:v>
                </c:pt>
                <c:pt idx="3">
                  <c:v>7.31</c:v>
                </c:pt>
                <c:pt idx="4">
                  <c:v>5.44</c:v>
                </c:pt>
              </c:numCache>
            </c:numRef>
          </c:val>
          <c:extLst>
            <c:ext xmlns:c16="http://schemas.microsoft.com/office/drawing/2014/chart" uri="{C3380CC4-5D6E-409C-BE32-E72D297353CC}">
              <c16:uniqueId val="{00000000-EC56-41E7-8992-4691702836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21.36</c:v>
                </c:pt>
                <c:pt idx="1">
                  <c:v>24.59</c:v>
                </c:pt>
                <c:pt idx="2">
                  <c:v>28.96</c:v>
                </c:pt>
                <c:pt idx="3">
                  <c:v>27.59</c:v>
                </c:pt>
                <c:pt idx="4">
                  <c:v>32.21</c:v>
                </c:pt>
              </c:numCache>
            </c:numRef>
          </c:val>
          <c:extLst>
            <c:ext xmlns:c16="http://schemas.microsoft.com/office/drawing/2014/chart" uri="{C3380CC4-5D6E-409C-BE32-E72D297353CC}">
              <c16:uniqueId val="{00000001-EC56-41E7-8992-46917028365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-4.2300000000000004</c:v>
                </c:pt>
                <c:pt idx="1">
                  <c:v>1.63</c:v>
                </c:pt>
                <c:pt idx="2">
                  <c:v>-1.76</c:v>
                </c:pt>
                <c:pt idx="3">
                  <c:v>-6.68</c:v>
                </c:pt>
                <c:pt idx="4">
                  <c:v>-2.57</c:v>
                </c:pt>
              </c:numCache>
            </c:numRef>
          </c:val>
          <c:smooth val="0"/>
          <c:extLst>
            <c:ext xmlns:c16="http://schemas.microsoft.com/office/drawing/2014/chart" uri="{C3380CC4-5D6E-409C-BE32-E72D297353CC}">
              <c16:uniqueId val="{00000002-EC56-41E7-8992-46917028365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041-46EC-8F32-1E0217782A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41-46EC-8F32-1E0217782A3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41-46EC-8F32-1E0217782A33}"/>
            </c:ext>
          </c:extLst>
        </c:ser>
        <c:ser>
          <c:idx val="3"/>
          <c:order val="3"/>
          <c:tx>
            <c:strRef>
              <c:f>データシート!$A$30</c:f>
              <c:strCache>
                <c:ptCount val="1"/>
                <c:pt idx="0">
                  <c:v>太陽光発電事業特別会計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0.02</c:v>
                </c:pt>
                <c:pt idx="4">
                  <c:v>#N/A</c:v>
                </c:pt>
                <c:pt idx="5">
                  <c:v>0.02</c:v>
                </c:pt>
                <c:pt idx="6">
                  <c:v>#N/A</c:v>
                </c:pt>
                <c:pt idx="7">
                  <c:v>0.02</c:v>
                </c:pt>
                <c:pt idx="8">
                  <c:v>#N/A</c:v>
                </c:pt>
                <c:pt idx="9">
                  <c:v>0</c:v>
                </c:pt>
              </c:numCache>
            </c:numRef>
          </c:val>
          <c:extLst>
            <c:ext xmlns:c16="http://schemas.microsoft.com/office/drawing/2014/chart" uri="{C3380CC4-5D6E-409C-BE32-E72D297353CC}">
              <c16:uniqueId val="{00000003-7041-46EC-8F32-1E0217782A33}"/>
            </c:ext>
          </c:extLst>
        </c:ser>
        <c:ser>
          <c:idx val="4"/>
          <c:order val="4"/>
          <c:tx>
            <c:strRef>
              <c:f>データシート!$A$31</c:f>
              <c:strCache>
                <c:ptCount val="1"/>
                <c:pt idx="0">
                  <c:v>八王子山墓園特別会計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0.02</c:v>
                </c:pt>
                <c:pt idx="4">
                  <c:v>#N/A</c:v>
                </c:pt>
                <c:pt idx="5">
                  <c:v>0</c:v>
                </c:pt>
                <c:pt idx="6">
                  <c:v>#N/A</c:v>
                </c:pt>
                <c:pt idx="7">
                  <c:v>0</c:v>
                </c:pt>
                <c:pt idx="8">
                  <c:v>#N/A</c:v>
                </c:pt>
                <c:pt idx="9">
                  <c:v>0.01</c:v>
                </c:pt>
              </c:numCache>
            </c:numRef>
          </c:val>
          <c:extLst>
            <c:ext xmlns:c16="http://schemas.microsoft.com/office/drawing/2014/chart" uri="{C3380CC4-5D6E-409C-BE32-E72D297353CC}">
              <c16:uniqueId val="{00000004-7041-46EC-8F32-1E0217782A3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0.05</c:v>
                </c:pt>
                <c:pt idx="4">
                  <c:v>#N/A</c:v>
                </c:pt>
                <c:pt idx="5">
                  <c:v>0.02</c:v>
                </c:pt>
                <c:pt idx="6">
                  <c:v>#N/A</c:v>
                </c:pt>
                <c:pt idx="7">
                  <c:v>0.02</c:v>
                </c:pt>
                <c:pt idx="8">
                  <c:v>#N/A</c:v>
                </c:pt>
                <c:pt idx="9">
                  <c:v>0.02</c:v>
                </c:pt>
              </c:numCache>
            </c:numRef>
          </c:val>
          <c:extLst>
            <c:ext xmlns:c16="http://schemas.microsoft.com/office/drawing/2014/chart" uri="{C3380CC4-5D6E-409C-BE32-E72D297353CC}">
              <c16:uniqueId val="{00000005-7041-46EC-8F32-1E0217782A3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0.94</c:v>
                </c:pt>
                <c:pt idx="2">
                  <c:v>#N/A</c:v>
                </c:pt>
                <c:pt idx="3">
                  <c:v>1.48</c:v>
                </c:pt>
                <c:pt idx="4">
                  <c:v>#N/A</c:v>
                </c:pt>
                <c:pt idx="5">
                  <c:v>1.0900000000000001</c:v>
                </c:pt>
                <c:pt idx="6">
                  <c:v>#N/A</c:v>
                </c:pt>
                <c:pt idx="7">
                  <c:v>0.32</c:v>
                </c:pt>
                <c:pt idx="8">
                  <c:v>#N/A</c:v>
                </c:pt>
                <c:pt idx="9">
                  <c:v>0.5</c:v>
                </c:pt>
              </c:numCache>
            </c:numRef>
          </c:val>
          <c:extLst>
            <c:ext xmlns:c16="http://schemas.microsoft.com/office/drawing/2014/chart" uri="{C3380CC4-5D6E-409C-BE32-E72D297353CC}">
              <c16:uniqueId val="{00000006-7041-46EC-8F32-1E0217782A3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1.44</c:v>
                </c:pt>
                <c:pt idx="2">
                  <c:v>#N/A</c:v>
                </c:pt>
                <c:pt idx="3">
                  <c:v>1.79</c:v>
                </c:pt>
                <c:pt idx="4">
                  <c:v>#N/A</c:v>
                </c:pt>
                <c:pt idx="5">
                  <c:v>2.0099999999999998</c:v>
                </c:pt>
                <c:pt idx="6">
                  <c:v>#N/A</c:v>
                </c:pt>
                <c:pt idx="7">
                  <c:v>1.88</c:v>
                </c:pt>
                <c:pt idx="8">
                  <c:v>#N/A</c:v>
                </c:pt>
                <c:pt idx="9">
                  <c:v>1.23</c:v>
                </c:pt>
              </c:numCache>
            </c:numRef>
          </c:val>
          <c:extLst>
            <c:ext xmlns:c16="http://schemas.microsoft.com/office/drawing/2014/chart" uri="{C3380CC4-5D6E-409C-BE32-E72D297353CC}">
              <c16:uniqueId val="{00000007-7041-46EC-8F32-1E0217782A33}"/>
            </c:ext>
          </c:extLst>
        </c:ser>
        <c:ser>
          <c:idx val="8"/>
          <c:order val="8"/>
          <c:tx>
            <c:strRef>
              <c:f>データシート!$A$35</c:f>
              <c:strCache>
                <c:ptCount val="1"/>
                <c:pt idx="0">
                  <c:v>下水道事業等会計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1.95</c:v>
                </c:pt>
                <c:pt idx="2">
                  <c:v>#N/A</c:v>
                </c:pt>
                <c:pt idx="3">
                  <c:v>1.55</c:v>
                </c:pt>
                <c:pt idx="4">
                  <c:v>#N/A</c:v>
                </c:pt>
                <c:pt idx="5">
                  <c:v>1.74</c:v>
                </c:pt>
                <c:pt idx="6">
                  <c:v>#N/A</c:v>
                </c:pt>
                <c:pt idx="7">
                  <c:v>1.95</c:v>
                </c:pt>
                <c:pt idx="8">
                  <c:v>#N/A</c:v>
                </c:pt>
                <c:pt idx="9">
                  <c:v>1.67</c:v>
                </c:pt>
              </c:numCache>
            </c:numRef>
          </c:val>
          <c:extLst>
            <c:ext xmlns:c16="http://schemas.microsoft.com/office/drawing/2014/chart" uri="{C3380CC4-5D6E-409C-BE32-E72D297353CC}">
              <c16:uniqueId val="{00000008-7041-46EC-8F32-1E0217782A3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4.83</c:v>
                </c:pt>
                <c:pt idx="2">
                  <c:v>#N/A</c:v>
                </c:pt>
                <c:pt idx="3">
                  <c:v>6.22</c:v>
                </c:pt>
                <c:pt idx="4">
                  <c:v>#N/A</c:v>
                </c:pt>
                <c:pt idx="5">
                  <c:v>7.17</c:v>
                </c:pt>
                <c:pt idx="6">
                  <c:v>#N/A</c:v>
                </c:pt>
                <c:pt idx="7">
                  <c:v>7.29</c:v>
                </c:pt>
                <c:pt idx="8">
                  <c:v>#N/A</c:v>
                </c:pt>
                <c:pt idx="9">
                  <c:v>5.42</c:v>
                </c:pt>
              </c:numCache>
            </c:numRef>
          </c:val>
          <c:extLst>
            <c:ext xmlns:c16="http://schemas.microsoft.com/office/drawing/2014/chart" uri="{C3380CC4-5D6E-409C-BE32-E72D297353CC}">
              <c16:uniqueId val="{00000009-7041-46EC-8F32-1E0217782A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6785</c:v>
                </c:pt>
                <c:pt idx="5">
                  <c:v>6686</c:v>
                </c:pt>
                <c:pt idx="8">
                  <c:v>6546</c:v>
                </c:pt>
                <c:pt idx="11">
                  <c:v>6391</c:v>
                </c:pt>
                <c:pt idx="14">
                  <c:v>6128</c:v>
                </c:pt>
              </c:numCache>
            </c:numRef>
          </c:val>
          <c:extLst>
            <c:ext xmlns:c16="http://schemas.microsoft.com/office/drawing/2014/chart" uri="{C3380CC4-5D6E-409C-BE32-E72D297353CC}">
              <c16:uniqueId val="{00000000-E34A-469D-82B7-B96BC55F88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4A-469D-82B7-B96BC55F88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28</c:v>
                </c:pt>
                <c:pt idx="3">
                  <c:v>25</c:v>
                </c:pt>
                <c:pt idx="6">
                  <c:v>25</c:v>
                </c:pt>
                <c:pt idx="9">
                  <c:v>25</c:v>
                </c:pt>
                <c:pt idx="12">
                  <c:v>25</c:v>
                </c:pt>
              </c:numCache>
            </c:numRef>
          </c:val>
          <c:extLst>
            <c:ext xmlns:c16="http://schemas.microsoft.com/office/drawing/2014/chart" uri="{C3380CC4-5D6E-409C-BE32-E72D297353CC}">
              <c16:uniqueId val="{00000002-E34A-469D-82B7-B96BC55F88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428</c:v>
                </c:pt>
                <c:pt idx="6">
                  <c:v>480</c:v>
                </c:pt>
                <c:pt idx="9">
                  <c:v>583</c:v>
                </c:pt>
                <c:pt idx="12">
                  <c:v>583</c:v>
                </c:pt>
              </c:numCache>
            </c:numRef>
          </c:val>
          <c:extLst>
            <c:ext xmlns:c16="http://schemas.microsoft.com/office/drawing/2014/chart" uri="{C3380CC4-5D6E-409C-BE32-E72D297353CC}">
              <c16:uniqueId val="{00000003-E34A-469D-82B7-B96BC55F88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1351</c:v>
                </c:pt>
                <c:pt idx="3">
                  <c:v>1375</c:v>
                </c:pt>
                <c:pt idx="6">
                  <c:v>1417</c:v>
                </c:pt>
                <c:pt idx="9">
                  <c:v>1366</c:v>
                </c:pt>
                <c:pt idx="12">
                  <c:v>1375</c:v>
                </c:pt>
              </c:numCache>
            </c:numRef>
          </c:val>
          <c:extLst>
            <c:ext xmlns:c16="http://schemas.microsoft.com/office/drawing/2014/chart" uri="{C3380CC4-5D6E-409C-BE32-E72D297353CC}">
              <c16:uniqueId val="{00000004-E34A-469D-82B7-B96BC55F88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33</c:v>
                </c:pt>
                <c:pt idx="3">
                  <c:v>17</c:v>
                </c:pt>
                <c:pt idx="6">
                  <c:v>0</c:v>
                </c:pt>
                <c:pt idx="9">
                  <c:v>0</c:v>
                </c:pt>
                <c:pt idx="12">
                  <c:v>0</c:v>
                </c:pt>
              </c:numCache>
            </c:numRef>
          </c:val>
          <c:extLst>
            <c:ext xmlns:c16="http://schemas.microsoft.com/office/drawing/2014/chart" uri="{C3380CC4-5D6E-409C-BE32-E72D297353CC}">
              <c16:uniqueId val="{00000005-E34A-469D-82B7-B96BC55F88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4A-469D-82B7-B96BC55F88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7425</c:v>
                </c:pt>
                <c:pt idx="3">
                  <c:v>7404</c:v>
                </c:pt>
                <c:pt idx="6">
                  <c:v>7304</c:v>
                </c:pt>
                <c:pt idx="9">
                  <c:v>6373</c:v>
                </c:pt>
                <c:pt idx="12">
                  <c:v>6300</c:v>
                </c:pt>
              </c:numCache>
            </c:numRef>
          </c:val>
          <c:extLst>
            <c:ext xmlns:c16="http://schemas.microsoft.com/office/drawing/2014/chart" uri="{C3380CC4-5D6E-409C-BE32-E72D297353CC}">
              <c16:uniqueId val="{00000007-E34A-469D-82B7-B96BC55F88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2053</c:v>
                </c:pt>
                <c:pt idx="2">
                  <c:v>#N/A</c:v>
                </c:pt>
                <c:pt idx="3">
                  <c:v>#N/A</c:v>
                </c:pt>
                <c:pt idx="4">
                  <c:v>2563</c:v>
                </c:pt>
                <c:pt idx="5">
                  <c:v>#N/A</c:v>
                </c:pt>
                <c:pt idx="6">
                  <c:v>#N/A</c:v>
                </c:pt>
                <c:pt idx="7">
                  <c:v>2680</c:v>
                </c:pt>
                <c:pt idx="8">
                  <c:v>#N/A</c:v>
                </c:pt>
                <c:pt idx="9">
                  <c:v>#N/A</c:v>
                </c:pt>
                <c:pt idx="10">
                  <c:v>1956</c:v>
                </c:pt>
                <c:pt idx="11">
                  <c:v>#N/A</c:v>
                </c:pt>
                <c:pt idx="12">
                  <c:v>#N/A</c:v>
                </c:pt>
                <c:pt idx="13">
                  <c:v>2155</c:v>
                </c:pt>
                <c:pt idx="14">
                  <c:v>#N/A</c:v>
                </c:pt>
              </c:numCache>
            </c:numRef>
          </c:val>
          <c:smooth val="0"/>
          <c:extLst>
            <c:ext xmlns:c16="http://schemas.microsoft.com/office/drawing/2014/chart" uri="{C3380CC4-5D6E-409C-BE32-E72D297353CC}">
              <c16:uniqueId val="{00000008-E34A-469D-82B7-B96BC55F88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61067</c:v>
                </c:pt>
                <c:pt idx="5">
                  <c:v>59880</c:v>
                </c:pt>
                <c:pt idx="8">
                  <c:v>58267</c:v>
                </c:pt>
                <c:pt idx="11">
                  <c:v>54953</c:v>
                </c:pt>
                <c:pt idx="14">
                  <c:v>51546</c:v>
                </c:pt>
              </c:numCache>
            </c:numRef>
          </c:val>
          <c:extLst>
            <c:ext xmlns:c16="http://schemas.microsoft.com/office/drawing/2014/chart" uri="{C3380CC4-5D6E-409C-BE32-E72D297353CC}">
              <c16:uniqueId val="{00000000-C1D5-4792-AAA3-E63D0438E2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10604</c:v>
                </c:pt>
                <c:pt idx="5">
                  <c:v>11214</c:v>
                </c:pt>
                <c:pt idx="8">
                  <c:v>12114</c:v>
                </c:pt>
                <c:pt idx="11">
                  <c:v>11231</c:v>
                </c:pt>
                <c:pt idx="14">
                  <c:v>11006</c:v>
                </c:pt>
              </c:numCache>
            </c:numRef>
          </c:val>
          <c:extLst>
            <c:ext xmlns:c16="http://schemas.microsoft.com/office/drawing/2014/chart" uri="{C3380CC4-5D6E-409C-BE32-E72D297353CC}">
              <c16:uniqueId val="{00000001-C1D5-4792-AAA3-E63D0438E2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11479</c:v>
                </c:pt>
                <c:pt idx="5">
                  <c:v>15027</c:v>
                </c:pt>
                <c:pt idx="8">
                  <c:v>16898</c:v>
                </c:pt>
                <c:pt idx="11">
                  <c:v>16703</c:v>
                </c:pt>
                <c:pt idx="14">
                  <c:v>19437</c:v>
                </c:pt>
              </c:numCache>
            </c:numRef>
          </c:val>
          <c:extLst>
            <c:ext xmlns:c16="http://schemas.microsoft.com/office/drawing/2014/chart" uri="{C3380CC4-5D6E-409C-BE32-E72D297353CC}">
              <c16:uniqueId val="{00000002-C1D5-4792-AAA3-E63D0438E2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D5-4792-AAA3-E63D0438E2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D5-4792-AAA3-E63D0438E2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37</c:v>
                </c:pt>
                <c:pt idx="3">
                  <c:v>29</c:v>
                </c:pt>
                <c:pt idx="6">
                  <c:v>0</c:v>
                </c:pt>
                <c:pt idx="9">
                  <c:v>17</c:v>
                </c:pt>
                <c:pt idx="12">
                  <c:v>0</c:v>
                </c:pt>
              </c:numCache>
            </c:numRef>
          </c:val>
          <c:extLst>
            <c:ext xmlns:c16="http://schemas.microsoft.com/office/drawing/2014/chart" uri="{C3380CC4-5D6E-409C-BE32-E72D297353CC}">
              <c16:uniqueId val="{00000005-C1D5-4792-AAA3-E63D0438E2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11537</c:v>
                </c:pt>
                <c:pt idx="3">
                  <c:v>11444</c:v>
                </c:pt>
                <c:pt idx="6">
                  <c:v>11580</c:v>
                </c:pt>
                <c:pt idx="9">
                  <c:v>11827</c:v>
                </c:pt>
                <c:pt idx="12">
                  <c:v>12005</c:v>
                </c:pt>
              </c:numCache>
            </c:numRef>
          </c:val>
          <c:extLst>
            <c:ext xmlns:c16="http://schemas.microsoft.com/office/drawing/2014/chart" uri="{C3380CC4-5D6E-409C-BE32-E72D297353CC}">
              <c16:uniqueId val="{00000006-C1D5-4792-AAA3-E63D0438E2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10063</c:v>
                </c:pt>
                <c:pt idx="3">
                  <c:v>9617</c:v>
                </c:pt>
                <c:pt idx="6">
                  <c:v>9347</c:v>
                </c:pt>
                <c:pt idx="9">
                  <c:v>8781</c:v>
                </c:pt>
                <c:pt idx="12">
                  <c:v>8500</c:v>
                </c:pt>
              </c:numCache>
            </c:numRef>
          </c:val>
          <c:extLst>
            <c:ext xmlns:c16="http://schemas.microsoft.com/office/drawing/2014/chart" uri="{C3380CC4-5D6E-409C-BE32-E72D297353CC}">
              <c16:uniqueId val="{00000007-C1D5-4792-AAA3-E63D0438E2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18140</c:v>
                </c:pt>
                <c:pt idx="3">
                  <c:v>18262</c:v>
                </c:pt>
                <c:pt idx="6">
                  <c:v>19774</c:v>
                </c:pt>
                <c:pt idx="9">
                  <c:v>19992</c:v>
                </c:pt>
                <c:pt idx="12">
                  <c:v>18937</c:v>
                </c:pt>
              </c:numCache>
            </c:numRef>
          </c:val>
          <c:extLst>
            <c:ext xmlns:c16="http://schemas.microsoft.com/office/drawing/2014/chart" uri="{C3380CC4-5D6E-409C-BE32-E72D297353CC}">
              <c16:uniqueId val="{00000008-C1D5-4792-AAA3-E63D0438E2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431</c:v>
                </c:pt>
                <c:pt idx="3">
                  <c:v>407</c:v>
                </c:pt>
                <c:pt idx="6">
                  <c:v>49</c:v>
                </c:pt>
                <c:pt idx="9">
                  <c:v>25</c:v>
                </c:pt>
                <c:pt idx="12">
                  <c:v>1</c:v>
                </c:pt>
              </c:numCache>
            </c:numRef>
          </c:val>
          <c:extLst>
            <c:ext xmlns:c16="http://schemas.microsoft.com/office/drawing/2014/chart" uri="{C3380CC4-5D6E-409C-BE32-E72D297353CC}">
              <c16:uniqueId val="{00000009-C1D5-4792-AAA3-E63D0438E2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60688</c:v>
                </c:pt>
                <c:pt idx="3">
                  <c:v>58968</c:v>
                </c:pt>
                <c:pt idx="6">
                  <c:v>56361</c:v>
                </c:pt>
                <c:pt idx="9">
                  <c:v>54102</c:v>
                </c:pt>
                <c:pt idx="12">
                  <c:v>53832</c:v>
                </c:pt>
              </c:numCache>
            </c:numRef>
          </c:val>
          <c:extLst>
            <c:ext xmlns:c16="http://schemas.microsoft.com/office/drawing/2014/chart" uri="{C3380CC4-5D6E-409C-BE32-E72D297353CC}">
              <c16:uniqueId val="{0000000A-C1D5-4792-AAA3-E63D0438E2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17744</c:v>
                </c:pt>
                <c:pt idx="2">
                  <c:v>#N/A</c:v>
                </c:pt>
                <c:pt idx="3">
                  <c:v>#N/A</c:v>
                </c:pt>
                <c:pt idx="4">
                  <c:v>12606</c:v>
                </c:pt>
                <c:pt idx="5">
                  <c:v>#N/A</c:v>
                </c:pt>
                <c:pt idx="6">
                  <c:v>#N/A</c:v>
                </c:pt>
                <c:pt idx="7">
                  <c:v>9832</c:v>
                </c:pt>
                <c:pt idx="8">
                  <c:v>#N/A</c:v>
                </c:pt>
                <c:pt idx="9">
                  <c:v>#N/A</c:v>
                </c:pt>
                <c:pt idx="10">
                  <c:v>11856</c:v>
                </c:pt>
                <c:pt idx="11">
                  <c:v>#N/A</c:v>
                </c:pt>
                <c:pt idx="12">
                  <c:v>#N/A</c:v>
                </c:pt>
                <c:pt idx="13">
                  <c:v>11286</c:v>
                </c:pt>
                <c:pt idx="14">
                  <c:v>#N/A</c:v>
                </c:pt>
              </c:numCache>
            </c:numRef>
          </c:val>
          <c:smooth val="0"/>
          <c:extLst>
            <c:ext xmlns:c16="http://schemas.microsoft.com/office/drawing/2014/chart" uri="{C3380CC4-5D6E-409C-BE32-E72D297353CC}">
              <c16:uniqueId val="{0000000B-C1D5-4792-AAA3-E63D0438E2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13256</c:v>
                </c:pt>
                <c:pt idx="1">
                  <c:v>13037</c:v>
                </c:pt>
                <c:pt idx="2">
                  <c:v>15848</c:v>
                </c:pt>
              </c:numCache>
            </c:numRef>
          </c:val>
          <c:extLst>
            <c:ext xmlns:c16="http://schemas.microsoft.com/office/drawing/2014/chart" uri="{C3380CC4-5D6E-409C-BE32-E72D297353CC}">
              <c16:uniqueId val="{00000000-B8B9-4FFD-B91D-0D4AD358DA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1524</c:v>
                </c:pt>
                <c:pt idx="1">
                  <c:v>1541</c:v>
                </c:pt>
                <c:pt idx="2">
                  <c:v>1450</c:v>
                </c:pt>
              </c:numCache>
            </c:numRef>
          </c:val>
          <c:extLst>
            <c:ext xmlns:c16="http://schemas.microsoft.com/office/drawing/2014/chart" uri="{C3380CC4-5D6E-409C-BE32-E72D297353CC}">
              <c16:uniqueId val="{00000001-B8B9-4FFD-B91D-0D4AD358DA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630</c:v>
                </c:pt>
                <c:pt idx="1">
                  <c:v>535</c:v>
                </c:pt>
                <c:pt idx="2">
                  <c:v>522</c:v>
                </c:pt>
              </c:numCache>
            </c:numRef>
          </c:val>
          <c:extLst>
            <c:ext xmlns:c16="http://schemas.microsoft.com/office/drawing/2014/chart" uri="{C3380CC4-5D6E-409C-BE32-E72D297353CC}">
              <c16:uniqueId val="{00000002-B8B9-4FFD-B91D-0D4AD358DA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群馬県太田市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年度まで年々減少していたが、令和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年度は一組の元利償還金負担金等の増により増加に転じた。令和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年度以降は元利償還金等については元利償還金の減により減少に転じている。一方、算入公債費等については令和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年以降、減少している。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年度は、臨時財政対策債償還費の減少による算入公債費等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の減が元利償還金等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の減を上回ったため、実質公債費比率の分子は約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億円の増となった。今後は現在進めている大型建設事業に係る起債や一組の元利償還金の増が見込まれるため、算入公債費等に該当する交付税措置対象起債の積極的な活用を検討したい。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満期一括償還地方債は発行翌年度から発行額の５％を減債基金に毎年積立し、５年後、基金取崩及び不足分を借換債で一括償還する。一括償還による取崩及び積立は令和３年度で終了した。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群馬県太田市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年度から令和元年度まで将来負担額は年々減少していたが、令和</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年度以降はごみ焼却施設建設事業に伴う起債残額の増により、組合等負担等見込額が増額となったことを受け増加に転じた。その後は、地方債の現在高が順調に減少しており、将来負担額は減少傾向にある。</a:t>
          </a:r>
        </a:p>
        <a:p>
          <a:pPr eaLnBrk="1" fontAlgn="auto" latinLnBrk="0" hangingPunct="1"/>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年度は、下水道事業に係る操出金のうち元金償還金に対する割合が減少したことなどから将来負担額</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が減少した一方、充当可能財源等</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(B)</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は充当可能基金である財政調整基金などが</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億円増となったが、臨時財政対策債及び合併特例債の減による基準財政需要額算入見込額が</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34</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億円減した。このことにより将来負担額から充当可能財源を差し引いた分子全体では</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5.7</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億円の減となった。</a:t>
          </a:r>
        </a:p>
        <a:p>
          <a:pPr eaLnBrk="1" fontAlgn="auto" latinLnBrk="0" hangingPunct="1"/>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今後も償還元金を超えない市債の発行を原則とし、充当可能基金残高の一定水準の確保を維持し、将来負担比率の抑制に努めたい。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群馬県太田市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財政調整基金は、市税収入の増加やその他地方創生臨時交付金、財産収入等による一般財源の減少に伴う増要因が扶助費の増などの減要因を上回り、２８．１億円の増となった。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減債基金は、国の補正予算の普通交付税追加措置による２．２億円を積み立てた一方で、平成２８年度の積み立て分から２億円、令和３年度積み立て分から０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３億円及び令和５年度積み立て分から０．８億円を取り崩した結果、０．９億円の減となった。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東矢島土地区画整理事業基金、福祉振興基金、教育振興基金の増額があった一方で、トシオシルバー就学援助基金や宝泉南部土地区画整理事業基金の減により、０．１億円の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以上のことにより、基金全体としては２７．１億円の増となった。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財政調整基金は中長期的には増加傾向にあり、その他特定目的基金は増減変動のある状況だが、基金全体のうち主となる財政調整基金について、今後も健全な財政運営により適正な残高の維持に努めていく。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・トシオシルバー就学援助基金：公立小中学生等養育世帯への就学援助事業に財源充当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・東矢島土地区画整理事業基金：東矢島土地区画整理事業に財源充当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・福祉振興基金：福祉事業又は指定目的に伴う事業に財源充当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・宝泉南部土地区画整理事業基金：宝泉南部土地区画整理事業に財源充当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・教育振興基金：教育振興を図る事業に財源充当</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・トシオシルバー就学援助基金：事業充当による繰入金の増額。</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・東矢島土地区画整理事業基金：保留地販売による積立金の増額。</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・福祉振興基金、教育振興基金：寄附による積立金の増額。</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・宝泉南部土地区画整理事業基金：事業充当による繰入金の増額。</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・トシオシルバー就学援助基金、福祉振興基金、東矢島土地区画整理事業基金、宝泉南部土地区画整理事業基金：事業進捗に合わせて財源充当。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・教育振興基金：みらい給付型奨学金支給事業に財源充当。</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・輸送機器関連企業の好調等による市税収入の増加や国補正予算の普通交付税再算定による追加措置、物価高騰対応重点支援地方創生臨時交付金、財産収入等により一般財源が減少した結果、増額となった。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市の市税収入は特に法人市民税が中心であり、景気動向に大きく左右されて市税収入の減となることも想定されることから、今後は基金残高が減少していく可能性もある。適正な残高の維持（標準財政規模の１５％程度）を確保できるよう、健全な財政運営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４年度は平成２８年度の積み立て分の１．５億円を取り崩した結果、減少した。令和５年度も、同様の取り崩しを行ったが、国の補正予算の普通交付税追加措置による１．６億円を積み立てた結果、増加した。令和６年度は国の補正予算の普通交付税追加措置による２．２億円を積み立てた一方、平成２８年度の積み立て分から２億円、令和３年度積み立て分から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３億円及び令和５年度積み立て分から０．８億円を取り崩した結果、減少となった。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・令和３年度に積み立てた普通交付税追加措置分１１．４億円は、７年度から２３年度まで計画的に取り崩し、臨時財政対策債の償還に充当する。</a:t>
          </a:r>
          <a:endParaRPr lang="ja-JP" altLang="ja-JP" sz="1200">
            <a:effectLst/>
            <a:latin typeface="ＭＳ ゴシック" panose="020B0609070205080204" pitchFamily="49" charset="-128"/>
            <a:ea typeface="ＭＳ ゴシック" panose="020B0609070205080204" pitchFamily="49" charset="-128"/>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・令和５年度に積み立てた普通交付税追加措置分１．６億円は、７年度及び８年度の２年で計画的に取り崩し、臨時財政対策債の償還に充当する。</a:t>
          </a:r>
          <a:endParaRPr lang="ja-JP" altLang="ja-JP" sz="1200">
            <a:effectLst/>
            <a:latin typeface="ＭＳ ゴシック" panose="020B0609070205080204" pitchFamily="49" charset="-128"/>
            <a:ea typeface="ＭＳ ゴシック" panose="020B0609070205080204" pitchFamily="49" charset="-128"/>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・令和６年度に積み立てた普通交付税追加措置分２．２億円は、８年度及び９年度の２年で計画的に取り崩し、臨時財政対策債の償還に充当する。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223,075
207,377
175.54
100,644,464
96,959,956
2,675,898
49,207,316
53,831,624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分子にあたる基準財政収入額は、</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市内自動車関連企業の自動車販売数の増加および為替変動による増益効果の影響で</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市民税法人税割が１１．</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億円の増となったほか、固定資産税の増（</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億円）等をうけ、全体では</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２１</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億円の増となった。一方、分母にあたる基準財政需要額は、高齢者保健福祉費の増（１．</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、給与改定費の増（３．１億円）</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などに伴い、前年度から１９．</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　そのため、単年度財政力指数は０．</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９６</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、３か年平均で０．９</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となり、全国平均、県平均を上</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回った</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　今後も自主財源の更なる確保及び経常経費等の削減に努め、財政基盤の強化に努める</a:t>
          </a:r>
          <a:r>
            <a:rPr kumimoji="1" lang="ja-JP" altLang="ja-JP" sz="1050">
              <a:solidFill>
                <a:sysClr val="windowText" lastClr="000000"/>
              </a:solidFill>
              <a:effectLst/>
              <a:latin typeface="+mn-lt"/>
              <a:ea typeface="+mn-ea"/>
              <a:cs typeface="+mn-cs"/>
            </a:rPr>
            <a:t>。</a:t>
          </a:r>
          <a:endParaRPr lang="ja-JP" altLang="ja-JP" sz="105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30480</xdr:rowOff>
    </xdr:from>
    <xdr:to>
      <xdr:col>23</xdr:col>
      <xdr:colOff>133350</xdr:colOff>
      <xdr:row>40</xdr:row>
      <xdr:rowOff>30480</xdr:rowOff>
    </xdr:to>
    <xdr:cxnSp macro="">
      <xdr:nvCxnSpPr>
        <xdr:cNvPr id="67" name="直線コネクタ 66"/>
        <xdr:cNvCxnSpPr/>
      </xdr:nvCxnSpPr>
      <xdr:spPr>
        <a:xfrm>
          <a:off x="4114800" y="688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30480</xdr:rowOff>
    </xdr:to>
    <xdr:cxnSp macro="">
      <xdr:nvCxnSpPr>
        <xdr:cNvPr id="70" name="直線コネクタ 69"/>
        <xdr:cNvCxnSpPr/>
      </xdr:nvCxnSpPr>
      <xdr:spPr>
        <a:xfrm>
          <a:off x="3225800" y="68643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63517</xdr:rowOff>
    </xdr:from>
    <xdr:ext cx="736600" cy="259045"/>
    <xdr:sp macro="" textlink="">
      <xdr:nvSpPr>
        <xdr:cNvPr id="72" name="テキスト ボックス 71"/>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40</xdr:row>
      <xdr:rowOff>6350</xdr:rowOff>
    </xdr:to>
    <xdr:cxnSp macro="">
      <xdr:nvCxnSpPr>
        <xdr:cNvPr id="73" name="直線コネクタ 72"/>
        <xdr:cNvCxnSpPr/>
      </xdr:nvCxnSpPr>
      <xdr:spPr>
        <a:xfrm>
          <a:off x="2336800" y="68160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81280</xdr:rowOff>
    </xdr:from>
    <xdr:to>
      <xdr:col>11</xdr:col>
      <xdr:colOff>31750</xdr:colOff>
      <xdr:row>39</xdr:row>
      <xdr:rowOff>129540</xdr:rowOff>
    </xdr:to>
    <xdr:cxnSp macro="">
      <xdr:nvCxnSpPr>
        <xdr:cNvPr id="76" name="直線コネクタ 75"/>
        <xdr:cNvCxnSpPr/>
      </xdr:nvCxnSpPr>
      <xdr:spPr>
        <a:xfrm>
          <a:off x="1447800" y="67678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86" name="楕円 85"/>
        <xdr:cNvSpPr/>
      </xdr:nvSpPr>
      <xdr:spPr>
        <a:xfrm>
          <a:off x="4902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167657</xdr:rowOff>
    </xdr:from>
    <xdr:ext cx="762000" cy="259045"/>
    <xdr:sp macro="" textlink="">
      <xdr:nvSpPr>
        <xdr:cNvPr id="87" name="財政力該当値テキスト"/>
        <xdr:cNvSpPr txBox="1"/>
      </xdr:nvSpPr>
      <xdr:spPr>
        <a:xfrm>
          <a:off x="5041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151130</xdr:rowOff>
    </xdr:from>
    <xdr:to>
      <xdr:col>19</xdr:col>
      <xdr:colOff>184150</xdr:colOff>
      <xdr:row>40</xdr:row>
      <xdr:rowOff>81280</xdr:rowOff>
    </xdr:to>
    <xdr:sp macro="" textlink="">
      <xdr:nvSpPr>
        <xdr:cNvPr id="88" name="楕円 87"/>
        <xdr:cNvSpPr/>
      </xdr:nvSpPr>
      <xdr:spPr>
        <a:xfrm>
          <a:off x="4064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89" name="テキスト ボックス 88"/>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0" name="楕円 89"/>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1" name="テキスト ボックス 90"/>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78740</xdr:rowOff>
    </xdr:from>
    <xdr:to>
      <xdr:col>11</xdr:col>
      <xdr:colOff>82550</xdr:colOff>
      <xdr:row>40</xdr:row>
      <xdr:rowOff>8890</xdr:rowOff>
    </xdr:to>
    <xdr:sp macro="" textlink="">
      <xdr:nvSpPr>
        <xdr:cNvPr id="92" name="楕円 91"/>
        <xdr:cNvSpPr/>
      </xdr:nvSpPr>
      <xdr:spPr>
        <a:xfrm>
          <a:off x="2286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19067</xdr:rowOff>
    </xdr:from>
    <xdr:ext cx="762000" cy="259045"/>
    <xdr:sp macro="" textlink="">
      <xdr:nvSpPr>
        <xdr:cNvPr id="93" name="テキスト ボックス 92"/>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30480</xdr:rowOff>
    </xdr:from>
    <xdr:to>
      <xdr:col>7</xdr:col>
      <xdr:colOff>31750</xdr:colOff>
      <xdr:row>39</xdr:row>
      <xdr:rowOff>132080</xdr:rowOff>
    </xdr:to>
    <xdr:sp macro="" textlink="">
      <xdr:nvSpPr>
        <xdr:cNvPr id="94" name="楕円 93"/>
        <xdr:cNvSpPr/>
      </xdr:nvSpPr>
      <xdr:spPr>
        <a:xfrm>
          <a:off x="1397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142257</xdr:rowOff>
    </xdr:from>
    <xdr:ext cx="762000" cy="259045"/>
    <xdr:sp macro="" textlink="">
      <xdr:nvSpPr>
        <xdr:cNvPr id="95" name="テキスト ボックス 94"/>
        <xdr:cNvSpPr txBox="1"/>
      </xdr:nvSpPr>
      <xdr:spPr>
        <a:xfrm>
          <a:off x="1066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分母にあたる経常一般財源収入額が、臨時財政対策債発行可能額の減を上回る市税の増により、前年度より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５２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一方、分子にあたる経常経費充当一般財源については、人勧による人件費の増（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１０．６</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賃上げや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物価高騰に</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伴う各種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委託料</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及び光熱水費をはじめとする需用費の増による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物件費の増（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７．２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障がい福祉サービスをはじめとする扶助費の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５．３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億円）等により、全体では前年度から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分母</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の増が、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分子</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の増を上回った結果、経常収支比率は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改善された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今後も自主財源の更なる確保及び事業見直しによる経常経費の削減に努める。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100330</xdr:rowOff>
    </xdr:from>
    <xdr:to>
      <xdr:col>23</xdr:col>
      <xdr:colOff>133350</xdr:colOff>
      <xdr:row>61</xdr:row>
      <xdr:rowOff>103294</xdr:rowOff>
    </xdr:to>
    <xdr:cxnSp macro="">
      <xdr:nvCxnSpPr>
        <xdr:cNvPr id="130" name="直線コネクタ 129"/>
        <xdr:cNvCxnSpPr/>
      </xdr:nvCxnSpPr>
      <xdr:spPr>
        <a:xfrm flipV="1">
          <a:off x="4114800" y="10215880"/>
          <a:ext cx="8382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1" name="財政構造の弾力性平均値テキスト"/>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14817</xdr:rowOff>
    </xdr:from>
    <xdr:to>
      <xdr:col>19</xdr:col>
      <xdr:colOff>133350</xdr:colOff>
      <xdr:row>61</xdr:row>
      <xdr:rowOff>103294</xdr:rowOff>
    </xdr:to>
    <xdr:cxnSp macro="">
      <xdr:nvCxnSpPr>
        <xdr:cNvPr id="133" name="直線コネクタ 132"/>
        <xdr:cNvCxnSpPr/>
      </xdr:nvCxnSpPr>
      <xdr:spPr>
        <a:xfrm>
          <a:off x="3225800" y="104732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31767</xdr:rowOff>
    </xdr:from>
    <xdr:ext cx="736600" cy="259045"/>
    <xdr:sp macro="" textlink="">
      <xdr:nvSpPr>
        <xdr:cNvPr id="135" name="テキスト ボックス 134"/>
        <xdr:cNvSpPr txBox="1"/>
      </xdr:nvSpPr>
      <xdr:spPr>
        <a:xfrm>
          <a:off x="3733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68156</xdr:rowOff>
    </xdr:from>
    <xdr:to>
      <xdr:col>15</xdr:col>
      <xdr:colOff>82550</xdr:colOff>
      <xdr:row>61</xdr:row>
      <xdr:rowOff>14817</xdr:rowOff>
    </xdr:to>
    <xdr:cxnSp macro="">
      <xdr:nvCxnSpPr>
        <xdr:cNvPr id="136" name="直線コネクタ 135"/>
        <xdr:cNvCxnSpPr/>
      </xdr:nvCxnSpPr>
      <xdr:spPr>
        <a:xfrm>
          <a:off x="2336800" y="10183706"/>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38" name="テキスト ボックス 137"/>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68156</xdr:rowOff>
    </xdr:from>
    <xdr:to>
      <xdr:col>11</xdr:col>
      <xdr:colOff>31750</xdr:colOff>
      <xdr:row>61</xdr:row>
      <xdr:rowOff>159596</xdr:rowOff>
    </xdr:to>
    <xdr:cxnSp macro="">
      <xdr:nvCxnSpPr>
        <xdr:cNvPr id="139" name="直線コネクタ 138"/>
        <xdr:cNvCxnSpPr/>
      </xdr:nvCxnSpPr>
      <xdr:spPr>
        <a:xfrm flipV="1">
          <a:off x="1447800" y="10183706"/>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44890</xdr:rowOff>
    </xdr:from>
    <xdr:ext cx="762000" cy="259045"/>
    <xdr:sp macro="" textlink="">
      <xdr:nvSpPr>
        <xdr:cNvPr id="141" name="テキスト ボックス 140"/>
        <xdr:cNvSpPr txBox="1"/>
      </xdr:nvSpPr>
      <xdr:spPr>
        <a:xfrm>
          <a:off x="19558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49530</xdr:rowOff>
    </xdr:from>
    <xdr:to>
      <xdr:col>23</xdr:col>
      <xdr:colOff>184150</xdr:colOff>
      <xdr:row>59</xdr:row>
      <xdr:rowOff>151130</xdr:rowOff>
    </xdr:to>
    <xdr:sp macro="" textlink="">
      <xdr:nvSpPr>
        <xdr:cNvPr id="149" name="楕円 148"/>
        <xdr:cNvSpPr/>
      </xdr:nvSpPr>
      <xdr:spPr>
        <a:xfrm>
          <a:off x="4902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142257</xdr:rowOff>
    </xdr:from>
    <xdr:ext cx="762000" cy="259045"/>
    <xdr:sp macro="" textlink="">
      <xdr:nvSpPr>
        <xdr:cNvPr id="150" name="財政構造の弾力性該当値テキスト"/>
        <xdr:cNvSpPr txBox="1"/>
      </xdr:nvSpPr>
      <xdr:spPr>
        <a:xfrm>
          <a:off x="5041900" y="1008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52494</xdr:rowOff>
    </xdr:from>
    <xdr:to>
      <xdr:col>19</xdr:col>
      <xdr:colOff>184150</xdr:colOff>
      <xdr:row>61</xdr:row>
      <xdr:rowOff>154094</xdr:rowOff>
    </xdr:to>
    <xdr:sp macro="" textlink="">
      <xdr:nvSpPr>
        <xdr:cNvPr id="151" name="楕円 150"/>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164271</xdr:rowOff>
    </xdr:from>
    <xdr:ext cx="736600" cy="259045"/>
    <xdr:sp macro="" textlink="">
      <xdr:nvSpPr>
        <xdr:cNvPr id="152" name="テキスト ボックス 151"/>
        <xdr:cNvSpPr txBox="1"/>
      </xdr:nvSpPr>
      <xdr:spPr>
        <a:xfrm>
          <a:off x="3733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135467</xdr:rowOff>
    </xdr:from>
    <xdr:to>
      <xdr:col>15</xdr:col>
      <xdr:colOff>133350</xdr:colOff>
      <xdr:row>61</xdr:row>
      <xdr:rowOff>65617</xdr:rowOff>
    </xdr:to>
    <xdr:sp macro="" textlink="">
      <xdr:nvSpPr>
        <xdr:cNvPr id="153" name="楕円 152"/>
        <xdr:cNvSpPr/>
      </xdr:nvSpPr>
      <xdr:spPr>
        <a:xfrm>
          <a:off x="3175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75794</xdr:rowOff>
    </xdr:from>
    <xdr:ext cx="762000" cy="259045"/>
    <xdr:sp macro="" textlink="">
      <xdr:nvSpPr>
        <xdr:cNvPr id="154" name="テキスト ボックス 153"/>
        <xdr:cNvSpPr txBox="1"/>
      </xdr:nvSpPr>
      <xdr:spPr>
        <a:xfrm>
          <a:off x="2844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17356</xdr:rowOff>
    </xdr:from>
    <xdr:to>
      <xdr:col>11</xdr:col>
      <xdr:colOff>82550</xdr:colOff>
      <xdr:row>59</xdr:row>
      <xdr:rowOff>118956</xdr:rowOff>
    </xdr:to>
    <xdr:sp macro="" textlink="">
      <xdr:nvSpPr>
        <xdr:cNvPr id="155" name="楕円 154"/>
        <xdr:cNvSpPr/>
      </xdr:nvSpPr>
      <xdr:spPr>
        <a:xfrm>
          <a:off x="2286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129133</xdr:rowOff>
    </xdr:from>
    <xdr:ext cx="762000" cy="259045"/>
    <xdr:sp macro="" textlink="">
      <xdr:nvSpPr>
        <xdr:cNvPr id="156" name="テキスト ボックス 155"/>
        <xdr:cNvSpPr txBox="1"/>
      </xdr:nvSpPr>
      <xdr:spPr>
        <a:xfrm>
          <a:off x="1955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108796</xdr:rowOff>
    </xdr:from>
    <xdr:to>
      <xdr:col>7</xdr:col>
      <xdr:colOff>31750</xdr:colOff>
      <xdr:row>62</xdr:row>
      <xdr:rowOff>38946</xdr:rowOff>
    </xdr:to>
    <xdr:sp macro="" textlink="">
      <xdr:nvSpPr>
        <xdr:cNvPr id="157" name="楕円 156"/>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23723</xdr:rowOff>
    </xdr:from>
    <xdr:ext cx="762000" cy="259045"/>
    <xdr:sp macro="" textlink="">
      <xdr:nvSpPr>
        <xdr:cNvPr id="158" name="テキスト ボックス 157"/>
        <xdr:cNvSpPr txBox="1"/>
      </xdr:nvSpPr>
      <xdr:spPr>
        <a:xfrm>
          <a:off x="1066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分母にあたる人口については、前年度比較で</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５５７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人（０．</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と増加した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一方</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で</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、分子にあたる人件費・物件費・維持補修費については、主に人勧による人件費の増に加え、賃上げや物価高騰に伴う物件費の増により、全体では前年度から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２２．４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ったため、</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悪化</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。今後も適正な人件費を確保しつつ、物件費のコスト削減を図りたい。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57341</xdr:rowOff>
    </xdr:from>
    <xdr:to>
      <xdr:col>23</xdr:col>
      <xdr:colOff>133350</xdr:colOff>
      <xdr:row>84</xdr:row>
      <xdr:rowOff>2854</xdr:rowOff>
    </xdr:to>
    <xdr:cxnSp macro="">
      <xdr:nvCxnSpPr>
        <xdr:cNvPr id="193" name="直線コネクタ 192"/>
        <xdr:cNvCxnSpPr/>
      </xdr:nvCxnSpPr>
      <xdr:spPr>
        <a:xfrm>
          <a:off x="4114800" y="14287691"/>
          <a:ext cx="838200" cy="11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142166</xdr:rowOff>
    </xdr:from>
    <xdr:ext cx="762000" cy="259045"/>
    <xdr:sp macro="" textlink="">
      <xdr:nvSpPr>
        <xdr:cNvPr id="194" name="人件費・物件費等の状況平均値テキスト"/>
        <xdr:cNvSpPr txBox="1"/>
      </xdr:nvSpPr>
      <xdr:spPr>
        <a:xfrm>
          <a:off x="5041900" y="14372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21092</xdr:rowOff>
    </xdr:from>
    <xdr:to>
      <xdr:col>19</xdr:col>
      <xdr:colOff>133350</xdr:colOff>
      <xdr:row>83</xdr:row>
      <xdr:rowOff>57341</xdr:rowOff>
    </xdr:to>
    <xdr:cxnSp macro="">
      <xdr:nvCxnSpPr>
        <xdr:cNvPr id="196" name="直線コネクタ 195"/>
        <xdr:cNvCxnSpPr/>
      </xdr:nvCxnSpPr>
      <xdr:spPr>
        <a:xfrm>
          <a:off x="3225800" y="14251442"/>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138617</xdr:rowOff>
    </xdr:from>
    <xdr:ext cx="736600" cy="259045"/>
    <xdr:sp macro="" textlink="">
      <xdr:nvSpPr>
        <xdr:cNvPr id="198" name="テキスト ボックス 197"/>
        <xdr:cNvSpPr txBox="1"/>
      </xdr:nvSpPr>
      <xdr:spPr>
        <a:xfrm>
          <a:off x="3733800" y="1436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21092</xdr:rowOff>
    </xdr:from>
    <xdr:to>
      <xdr:col>15</xdr:col>
      <xdr:colOff>82550</xdr:colOff>
      <xdr:row>83</xdr:row>
      <xdr:rowOff>23397</xdr:rowOff>
    </xdr:to>
    <xdr:cxnSp macro="">
      <xdr:nvCxnSpPr>
        <xdr:cNvPr id="199" name="直線コネクタ 198"/>
        <xdr:cNvCxnSpPr/>
      </xdr:nvCxnSpPr>
      <xdr:spPr>
        <a:xfrm flipV="1">
          <a:off x="2336800" y="14251442"/>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134971</xdr:rowOff>
    </xdr:from>
    <xdr:ext cx="762000" cy="259045"/>
    <xdr:sp macro="" textlink="">
      <xdr:nvSpPr>
        <xdr:cNvPr id="201" name="テキスト ボックス 200"/>
        <xdr:cNvSpPr txBox="1"/>
      </xdr:nvSpPr>
      <xdr:spPr>
        <a:xfrm>
          <a:off x="2844800" y="143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137968</xdr:rowOff>
    </xdr:from>
    <xdr:to>
      <xdr:col>11</xdr:col>
      <xdr:colOff>31750</xdr:colOff>
      <xdr:row>83</xdr:row>
      <xdr:rowOff>23397</xdr:rowOff>
    </xdr:to>
    <xdr:cxnSp macro="">
      <xdr:nvCxnSpPr>
        <xdr:cNvPr id="202" name="直線コネクタ 201"/>
        <xdr:cNvCxnSpPr/>
      </xdr:nvCxnSpPr>
      <xdr:spPr>
        <a:xfrm>
          <a:off x="1447800" y="14196868"/>
          <a:ext cx="889000" cy="5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90800</xdr:rowOff>
    </xdr:from>
    <xdr:ext cx="762000" cy="259045"/>
    <xdr:sp macro="" textlink="">
      <xdr:nvSpPr>
        <xdr:cNvPr id="204" name="テキスト ボックス 203"/>
        <xdr:cNvSpPr txBox="1"/>
      </xdr:nvSpPr>
      <xdr:spPr>
        <a:xfrm>
          <a:off x="1955800" y="1432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7721</xdr:rowOff>
    </xdr:from>
    <xdr:ext cx="762000" cy="259045"/>
    <xdr:sp macro="" textlink="">
      <xdr:nvSpPr>
        <xdr:cNvPr id="206" name="テキスト ボックス 205"/>
        <xdr:cNvSpPr txBox="1"/>
      </xdr:nvSpPr>
      <xdr:spPr>
        <a:xfrm>
          <a:off x="1066800" y="1389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123504</xdr:rowOff>
    </xdr:from>
    <xdr:to>
      <xdr:col>23</xdr:col>
      <xdr:colOff>184150</xdr:colOff>
      <xdr:row>84</xdr:row>
      <xdr:rowOff>53654</xdr:rowOff>
    </xdr:to>
    <xdr:sp macro="" textlink="">
      <xdr:nvSpPr>
        <xdr:cNvPr id="212" name="楕円 211"/>
        <xdr:cNvSpPr/>
      </xdr:nvSpPr>
      <xdr:spPr>
        <a:xfrm>
          <a:off x="4902200" y="1435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140031</xdr:rowOff>
    </xdr:from>
    <xdr:ext cx="762000" cy="259045"/>
    <xdr:sp macro="" textlink="">
      <xdr:nvSpPr>
        <xdr:cNvPr id="213" name="人件費・物件費等の状況該当値テキスト"/>
        <xdr:cNvSpPr txBox="1"/>
      </xdr:nvSpPr>
      <xdr:spPr>
        <a:xfrm>
          <a:off x="5041900" y="1419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6541</xdr:rowOff>
    </xdr:from>
    <xdr:to>
      <xdr:col>19</xdr:col>
      <xdr:colOff>184150</xdr:colOff>
      <xdr:row>83</xdr:row>
      <xdr:rowOff>108141</xdr:rowOff>
    </xdr:to>
    <xdr:sp macro="" textlink="">
      <xdr:nvSpPr>
        <xdr:cNvPr id="214" name="楕円 213"/>
        <xdr:cNvSpPr/>
      </xdr:nvSpPr>
      <xdr:spPr>
        <a:xfrm>
          <a:off x="4064000" y="1423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118318</xdr:rowOff>
    </xdr:from>
    <xdr:ext cx="736600" cy="259045"/>
    <xdr:sp macro="" textlink="">
      <xdr:nvSpPr>
        <xdr:cNvPr id="215" name="テキスト ボックス 214"/>
        <xdr:cNvSpPr txBox="1"/>
      </xdr:nvSpPr>
      <xdr:spPr>
        <a:xfrm>
          <a:off x="3733800" y="14005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141742</xdr:rowOff>
    </xdr:from>
    <xdr:to>
      <xdr:col>15</xdr:col>
      <xdr:colOff>133350</xdr:colOff>
      <xdr:row>83</xdr:row>
      <xdr:rowOff>71892</xdr:rowOff>
    </xdr:to>
    <xdr:sp macro="" textlink="">
      <xdr:nvSpPr>
        <xdr:cNvPr id="216" name="楕円 215"/>
        <xdr:cNvSpPr/>
      </xdr:nvSpPr>
      <xdr:spPr>
        <a:xfrm>
          <a:off x="3175000" y="1420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82069</xdr:rowOff>
    </xdr:from>
    <xdr:ext cx="762000" cy="259045"/>
    <xdr:sp macro="" textlink="">
      <xdr:nvSpPr>
        <xdr:cNvPr id="217" name="テキスト ボックス 216"/>
        <xdr:cNvSpPr txBox="1"/>
      </xdr:nvSpPr>
      <xdr:spPr>
        <a:xfrm>
          <a:off x="2844800" y="1396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144047</xdr:rowOff>
    </xdr:from>
    <xdr:to>
      <xdr:col>11</xdr:col>
      <xdr:colOff>82550</xdr:colOff>
      <xdr:row>83</xdr:row>
      <xdr:rowOff>74197</xdr:rowOff>
    </xdr:to>
    <xdr:sp macro="" textlink="">
      <xdr:nvSpPr>
        <xdr:cNvPr id="218" name="楕円 217"/>
        <xdr:cNvSpPr/>
      </xdr:nvSpPr>
      <xdr:spPr>
        <a:xfrm>
          <a:off x="2286000" y="1420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84374</xdr:rowOff>
    </xdr:from>
    <xdr:ext cx="762000" cy="259045"/>
    <xdr:sp macro="" textlink="">
      <xdr:nvSpPr>
        <xdr:cNvPr id="219" name="テキスト ボックス 218"/>
        <xdr:cNvSpPr txBox="1"/>
      </xdr:nvSpPr>
      <xdr:spPr>
        <a:xfrm>
          <a:off x="1955800" y="1397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87168</xdr:rowOff>
    </xdr:from>
    <xdr:to>
      <xdr:col>7</xdr:col>
      <xdr:colOff>31750</xdr:colOff>
      <xdr:row>83</xdr:row>
      <xdr:rowOff>17318</xdr:rowOff>
    </xdr:to>
    <xdr:sp macro="" textlink="">
      <xdr:nvSpPr>
        <xdr:cNvPr id="220" name="楕円 219"/>
        <xdr:cNvSpPr/>
      </xdr:nvSpPr>
      <xdr:spPr>
        <a:xfrm>
          <a:off x="1397000" y="1414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2095</xdr:rowOff>
    </xdr:from>
    <xdr:ext cx="762000" cy="259045"/>
    <xdr:sp macro="" textlink="">
      <xdr:nvSpPr>
        <xdr:cNvPr id="221" name="テキスト ボックス 220"/>
        <xdr:cNvSpPr txBox="1"/>
      </xdr:nvSpPr>
      <xdr:spPr>
        <a:xfrm>
          <a:off x="1066800" y="1423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昨年度より０．１ポイント下がったが、依然全国市平均を上回っている。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合併による給与格差の是正を行ったことが主な要因となり、今まで１００を超えてきたが、令和３年度に初めて１００を切った。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今後も給与の適正化を図り、引き続き縮減に努めたい。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104139</xdr:rowOff>
    </xdr:from>
    <xdr:to>
      <xdr:col>81</xdr:col>
      <xdr:colOff>44450</xdr:colOff>
      <xdr:row>85</xdr:row>
      <xdr:rowOff>128270</xdr:rowOff>
    </xdr:to>
    <xdr:cxnSp macro="">
      <xdr:nvCxnSpPr>
        <xdr:cNvPr id="253" name="直線コネクタ 252"/>
        <xdr:cNvCxnSpPr/>
      </xdr:nvCxnSpPr>
      <xdr:spPr>
        <a:xfrm flipV="1">
          <a:off x="16179800" y="1467738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4" name="給与水準   （国との比較）平均値テキスト"/>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128270</xdr:rowOff>
    </xdr:from>
    <xdr:to>
      <xdr:col>77</xdr:col>
      <xdr:colOff>44450</xdr:colOff>
      <xdr:row>86</xdr:row>
      <xdr:rowOff>5080</xdr:rowOff>
    </xdr:to>
    <xdr:cxnSp macro="">
      <xdr:nvCxnSpPr>
        <xdr:cNvPr id="256" name="直線コネクタ 255"/>
        <xdr:cNvCxnSpPr/>
      </xdr:nvCxnSpPr>
      <xdr:spPr>
        <a:xfrm flipV="1">
          <a:off x="15290800" y="1470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58" name="テキスト ボックス 257"/>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5080</xdr:rowOff>
    </xdr:from>
    <xdr:to>
      <xdr:col>72</xdr:col>
      <xdr:colOff>203200</xdr:colOff>
      <xdr:row>86</xdr:row>
      <xdr:rowOff>77470</xdr:rowOff>
    </xdr:to>
    <xdr:cxnSp macro="">
      <xdr:nvCxnSpPr>
        <xdr:cNvPr id="259" name="直線コネクタ 258"/>
        <xdr:cNvCxnSpPr/>
      </xdr:nvCxnSpPr>
      <xdr:spPr>
        <a:xfrm flipV="1">
          <a:off x="14401800" y="147497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1" name="テキスト ボックス 260"/>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101600</xdr:rowOff>
    </xdr:to>
    <xdr:cxnSp macro="">
      <xdr:nvCxnSpPr>
        <xdr:cNvPr id="262" name="直線コネクタ 261"/>
        <xdr:cNvCxnSpPr/>
      </xdr:nvCxnSpPr>
      <xdr:spPr>
        <a:xfrm flipV="1">
          <a:off x="13512800" y="1482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4" name="テキスト ボックス 263"/>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6" name="テキスト ボックス 265"/>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72" name="楕円 271"/>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69866</xdr:rowOff>
    </xdr:from>
    <xdr:ext cx="762000" cy="259045"/>
    <xdr:sp macro="" textlink="">
      <xdr:nvSpPr>
        <xdr:cNvPr id="273" name="給与水準   （国との比較）該当値テキスト"/>
        <xdr:cNvSpPr txBox="1"/>
      </xdr:nvSpPr>
      <xdr:spPr>
        <a:xfrm>
          <a:off x="17106900" y="1447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74" name="楕円 273"/>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17797</xdr:rowOff>
    </xdr:from>
    <xdr:ext cx="736600" cy="259045"/>
    <xdr:sp macro="" textlink="">
      <xdr:nvSpPr>
        <xdr:cNvPr id="275" name="テキスト ボックス 274"/>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125730</xdr:rowOff>
    </xdr:from>
    <xdr:to>
      <xdr:col>73</xdr:col>
      <xdr:colOff>44450</xdr:colOff>
      <xdr:row>86</xdr:row>
      <xdr:rowOff>55880</xdr:rowOff>
    </xdr:to>
    <xdr:sp macro="" textlink="">
      <xdr:nvSpPr>
        <xdr:cNvPr id="276" name="楕円 275"/>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40657</xdr:rowOff>
    </xdr:from>
    <xdr:ext cx="762000" cy="259045"/>
    <xdr:sp macro="" textlink="">
      <xdr:nvSpPr>
        <xdr:cNvPr id="277" name="テキスト ボックス 276"/>
        <xdr:cNvSpPr txBox="1"/>
      </xdr:nvSpPr>
      <xdr:spPr>
        <a:xfrm>
          <a:off x="14909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26670</xdr:rowOff>
    </xdr:from>
    <xdr:to>
      <xdr:col>68</xdr:col>
      <xdr:colOff>203200</xdr:colOff>
      <xdr:row>86</xdr:row>
      <xdr:rowOff>128270</xdr:rowOff>
    </xdr:to>
    <xdr:sp macro="" textlink="">
      <xdr:nvSpPr>
        <xdr:cNvPr id="278" name="楕円 277"/>
        <xdr:cNvSpPr/>
      </xdr:nvSpPr>
      <xdr:spPr>
        <a:xfrm>
          <a:off x="14351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79" name="テキスト ボックス 278"/>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0" name="楕円 279"/>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1" name="テキスト ボックス 280"/>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昨年度より０．０２人の増になったが全国平均及び県平均を下回っている。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平成１８年度から職員定員適正化計画において、１０年間で４００人の職員削減を掲げ目標達成したことで大幅な職員数の削減が行われたが、昨今の業務内容の複雑化・煩雑化に伴い、職員一人あたりの負担が大きくなり、職場環境の見直しが必要となってきたことから職員数は微増傾向に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今後も組織機構の見直し及び適正な人員配置を実施し、適正な定員管理を行っていく。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166158</xdr:rowOff>
    </xdr:from>
    <xdr:to>
      <xdr:col>81</xdr:col>
      <xdr:colOff>44450</xdr:colOff>
      <xdr:row>61</xdr:row>
      <xdr:rowOff>2752</xdr:rowOff>
    </xdr:to>
    <xdr:cxnSp macro="">
      <xdr:nvCxnSpPr>
        <xdr:cNvPr id="316" name="直線コネクタ 315"/>
        <xdr:cNvCxnSpPr/>
      </xdr:nvCxnSpPr>
      <xdr:spPr>
        <a:xfrm>
          <a:off x="16179800" y="1045315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17" name="定員管理の状況平均値テキスト"/>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158115</xdr:rowOff>
    </xdr:from>
    <xdr:to>
      <xdr:col>77</xdr:col>
      <xdr:colOff>44450</xdr:colOff>
      <xdr:row>60</xdr:row>
      <xdr:rowOff>166158</xdr:rowOff>
    </xdr:to>
    <xdr:cxnSp macro="">
      <xdr:nvCxnSpPr>
        <xdr:cNvPr id="319" name="直線コネクタ 318"/>
        <xdr:cNvCxnSpPr/>
      </xdr:nvCxnSpPr>
      <xdr:spPr>
        <a:xfrm>
          <a:off x="15290800" y="1044511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21" name="テキスト ボックス 320"/>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154094</xdr:rowOff>
    </xdr:from>
    <xdr:to>
      <xdr:col>72</xdr:col>
      <xdr:colOff>203200</xdr:colOff>
      <xdr:row>60</xdr:row>
      <xdr:rowOff>158115</xdr:rowOff>
    </xdr:to>
    <xdr:cxnSp macro="">
      <xdr:nvCxnSpPr>
        <xdr:cNvPr id="322" name="直線コネクタ 321"/>
        <xdr:cNvCxnSpPr/>
      </xdr:nvCxnSpPr>
      <xdr:spPr>
        <a:xfrm>
          <a:off x="14401800" y="1044109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24" name="テキスト ボックス 323"/>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142029</xdr:rowOff>
    </xdr:from>
    <xdr:to>
      <xdr:col>68</xdr:col>
      <xdr:colOff>152400</xdr:colOff>
      <xdr:row>60</xdr:row>
      <xdr:rowOff>154094</xdr:rowOff>
    </xdr:to>
    <xdr:cxnSp macro="">
      <xdr:nvCxnSpPr>
        <xdr:cNvPr id="325" name="直線コネクタ 324"/>
        <xdr:cNvCxnSpPr/>
      </xdr:nvCxnSpPr>
      <xdr:spPr>
        <a:xfrm>
          <a:off x="13512800" y="104290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7" name="テキスト ボックス 326"/>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29" name="テキスト ボックス 328"/>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123402</xdr:rowOff>
    </xdr:from>
    <xdr:to>
      <xdr:col>81</xdr:col>
      <xdr:colOff>95250</xdr:colOff>
      <xdr:row>61</xdr:row>
      <xdr:rowOff>53552</xdr:rowOff>
    </xdr:to>
    <xdr:sp macro="" textlink="">
      <xdr:nvSpPr>
        <xdr:cNvPr id="335" name="楕円 334"/>
        <xdr:cNvSpPr/>
      </xdr:nvSpPr>
      <xdr:spPr>
        <a:xfrm>
          <a:off x="169672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139929</xdr:rowOff>
    </xdr:from>
    <xdr:ext cx="762000" cy="259045"/>
    <xdr:sp macro="" textlink="">
      <xdr:nvSpPr>
        <xdr:cNvPr id="336" name="定員管理の状況該当値テキスト"/>
        <xdr:cNvSpPr txBox="1"/>
      </xdr:nvSpPr>
      <xdr:spPr>
        <a:xfrm>
          <a:off x="17106900" y="1025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115358</xdr:rowOff>
    </xdr:from>
    <xdr:to>
      <xdr:col>77</xdr:col>
      <xdr:colOff>95250</xdr:colOff>
      <xdr:row>61</xdr:row>
      <xdr:rowOff>45508</xdr:rowOff>
    </xdr:to>
    <xdr:sp macro="" textlink="">
      <xdr:nvSpPr>
        <xdr:cNvPr id="337" name="楕円 336"/>
        <xdr:cNvSpPr/>
      </xdr:nvSpPr>
      <xdr:spPr>
        <a:xfrm>
          <a:off x="16129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55685</xdr:rowOff>
    </xdr:from>
    <xdr:ext cx="736600" cy="259045"/>
    <xdr:sp macro="" textlink="">
      <xdr:nvSpPr>
        <xdr:cNvPr id="338" name="テキスト ボックス 337"/>
        <xdr:cNvSpPr txBox="1"/>
      </xdr:nvSpPr>
      <xdr:spPr>
        <a:xfrm>
          <a:off x="15798800" y="10171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107315</xdr:rowOff>
    </xdr:from>
    <xdr:to>
      <xdr:col>73</xdr:col>
      <xdr:colOff>44450</xdr:colOff>
      <xdr:row>61</xdr:row>
      <xdr:rowOff>37465</xdr:rowOff>
    </xdr:to>
    <xdr:sp macro="" textlink="">
      <xdr:nvSpPr>
        <xdr:cNvPr id="339" name="楕円 338"/>
        <xdr:cNvSpPr/>
      </xdr:nvSpPr>
      <xdr:spPr>
        <a:xfrm>
          <a:off x="15240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40" name="テキスト ボックス 339"/>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103294</xdr:rowOff>
    </xdr:from>
    <xdr:to>
      <xdr:col>68</xdr:col>
      <xdr:colOff>203200</xdr:colOff>
      <xdr:row>61</xdr:row>
      <xdr:rowOff>33444</xdr:rowOff>
    </xdr:to>
    <xdr:sp macro="" textlink="">
      <xdr:nvSpPr>
        <xdr:cNvPr id="341" name="楕円 340"/>
        <xdr:cNvSpPr/>
      </xdr:nvSpPr>
      <xdr:spPr>
        <a:xfrm>
          <a:off x="14351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42" name="テキスト ボックス 341"/>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91229</xdr:rowOff>
    </xdr:from>
    <xdr:to>
      <xdr:col>64</xdr:col>
      <xdr:colOff>152400</xdr:colOff>
      <xdr:row>61</xdr:row>
      <xdr:rowOff>21379</xdr:rowOff>
    </xdr:to>
    <xdr:sp macro="" textlink="">
      <xdr:nvSpPr>
        <xdr:cNvPr id="343" name="楕円 342"/>
        <xdr:cNvSpPr/>
      </xdr:nvSpPr>
      <xdr:spPr>
        <a:xfrm>
          <a:off x="13462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31556</xdr:rowOff>
    </xdr:from>
    <xdr:ext cx="762000" cy="259045"/>
    <xdr:sp macro="" textlink="">
      <xdr:nvSpPr>
        <xdr:cNvPr id="344" name="テキスト ボックス 343"/>
        <xdr:cNvSpPr txBox="1"/>
      </xdr:nvSpPr>
      <xdr:spPr>
        <a:xfrm>
          <a:off x="13131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３カ年平均で分子では、元利償還金等は地方債の順調な減少により約３．２億円の改善となったが、臨時財政対策債及び合併特例債の減による基準財政需要額算入見込額の減などにより算入公債費等約が１．８億円悪化した。ことにより、分子全体では約１．４億円の改善となった。</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一方、３カ年平均で分母は、普通交付税の減などがあったものの、標準税収入額の増などにより分母全体では７．９億円の改善となった。</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これにより将来負担比率全体では０．５ポイントの改善となった。</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33161</xdr:rowOff>
    </xdr:from>
    <xdr:to>
      <xdr:col>81</xdr:col>
      <xdr:colOff>44450</xdr:colOff>
      <xdr:row>40</xdr:row>
      <xdr:rowOff>100189</xdr:rowOff>
    </xdr:to>
    <xdr:cxnSp macro="">
      <xdr:nvCxnSpPr>
        <xdr:cNvPr id="378" name="直線コネクタ 377"/>
        <xdr:cNvCxnSpPr/>
      </xdr:nvCxnSpPr>
      <xdr:spPr>
        <a:xfrm flipV="1">
          <a:off x="16179800" y="689116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63094</xdr:rowOff>
    </xdr:from>
    <xdr:ext cx="762000" cy="259045"/>
    <xdr:sp macro="" textlink="">
      <xdr:nvSpPr>
        <xdr:cNvPr id="379" name="公債費負担の状況平均値テキスト"/>
        <xdr:cNvSpPr txBox="1"/>
      </xdr:nvSpPr>
      <xdr:spPr>
        <a:xfrm>
          <a:off x="17106900" y="657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100189</xdr:rowOff>
    </xdr:from>
    <xdr:to>
      <xdr:col>77</xdr:col>
      <xdr:colOff>44450</xdr:colOff>
      <xdr:row>40</xdr:row>
      <xdr:rowOff>127000</xdr:rowOff>
    </xdr:to>
    <xdr:cxnSp macro="">
      <xdr:nvCxnSpPr>
        <xdr:cNvPr id="381" name="直線コネクタ 380"/>
        <xdr:cNvCxnSpPr/>
      </xdr:nvCxnSpPr>
      <xdr:spPr>
        <a:xfrm flipV="1">
          <a:off x="15290800" y="695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83" name="テキスト ボックス 382"/>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73378</xdr:rowOff>
    </xdr:from>
    <xdr:to>
      <xdr:col>72</xdr:col>
      <xdr:colOff>203200</xdr:colOff>
      <xdr:row>40</xdr:row>
      <xdr:rowOff>127000</xdr:rowOff>
    </xdr:to>
    <xdr:cxnSp macro="">
      <xdr:nvCxnSpPr>
        <xdr:cNvPr id="384" name="直線コネクタ 383"/>
        <xdr:cNvCxnSpPr/>
      </xdr:nvCxnSpPr>
      <xdr:spPr>
        <a:xfrm>
          <a:off x="14401800" y="69313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386" name="テキスト ボックス 385"/>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73378</xdr:rowOff>
    </xdr:to>
    <xdr:cxnSp macro="">
      <xdr:nvCxnSpPr>
        <xdr:cNvPr id="387" name="直線コネクタ 386"/>
        <xdr:cNvCxnSpPr/>
      </xdr:nvCxnSpPr>
      <xdr:spPr>
        <a:xfrm>
          <a:off x="13512800" y="69045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89" name="テキスト ボックス 388"/>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1" name="テキスト ボックス 390"/>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97" name="楕円 396"/>
        <xdr:cNvSpPr/>
      </xdr:nvSpPr>
      <xdr:spPr>
        <a:xfrm>
          <a:off x="169672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125888</xdr:rowOff>
    </xdr:from>
    <xdr:ext cx="762000" cy="259045"/>
    <xdr:sp macro="" textlink="">
      <xdr:nvSpPr>
        <xdr:cNvPr id="398" name="公債費負担の状況該当値テキスト"/>
        <xdr:cNvSpPr txBox="1"/>
      </xdr:nvSpPr>
      <xdr:spPr>
        <a:xfrm>
          <a:off x="17106900" y="68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49389</xdr:rowOff>
    </xdr:from>
    <xdr:to>
      <xdr:col>77</xdr:col>
      <xdr:colOff>95250</xdr:colOff>
      <xdr:row>40</xdr:row>
      <xdr:rowOff>150989</xdr:rowOff>
    </xdr:to>
    <xdr:sp macro="" textlink="">
      <xdr:nvSpPr>
        <xdr:cNvPr id="399" name="楕円 398"/>
        <xdr:cNvSpPr/>
      </xdr:nvSpPr>
      <xdr:spPr>
        <a:xfrm>
          <a:off x="16129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135766</xdr:rowOff>
    </xdr:from>
    <xdr:ext cx="736600" cy="259045"/>
    <xdr:sp macro="" textlink="">
      <xdr:nvSpPr>
        <xdr:cNvPr id="400" name="テキスト ボックス 399"/>
        <xdr:cNvSpPr txBox="1"/>
      </xdr:nvSpPr>
      <xdr:spPr>
        <a:xfrm>
          <a:off x="15798800" y="69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1" name="楕円 400"/>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02" name="テキスト ボックス 401"/>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22578</xdr:rowOff>
    </xdr:from>
    <xdr:to>
      <xdr:col>68</xdr:col>
      <xdr:colOff>203200</xdr:colOff>
      <xdr:row>40</xdr:row>
      <xdr:rowOff>124178</xdr:rowOff>
    </xdr:to>
    <xdr:sp macro="" textlink="">
      <xdr:nvSpPr>
        <xdr:cNvPr id="403" name="楕円 402"/>
        <xdr:cNvSpPr/>
      </xdr:nvSpPr>
      <xdr:spPr>
        <a:xfrm>
          <a:off x="14351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108955</xdr:rowOff>
    </xdr:from>
    <xdr:ext cx="762000" cy="259045"/>
    <xdr:sp macro="" textlink="">
      <xdr:nvSpPr>
        <xdr:cNvPr id="404" name="テキスト ボックス 403"/>
        <xdr:cNvSpPr txBox="1"/>
      </xdr:nvSpPr>
      <xdr:spPr>
        <a:xfrm>
          <a:off x="14020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5" name="楕円 404"/>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82144</xdr:rowOff>
    </xdr:from>
    <xdr:ext cx="762000" cy="259045"/>
    <xdr:sp macro="" textlink="">
      <xdr:nvSpPr>
        <xdr:cNvPr id="406" name="テキスト ボックス 405"/>
        <xdr:cNvSpPr txBox="1"/>
      </xdr:nvSpPr>
      <xdr:spPr>
        <a:xfrm>
          <a:off x="13131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分子では、将来負担額等は地方債の順調な減少により約１４．７億円の改善となった。また、将来負担額から減ずる充当可能財源等は、財政調整基金の増があったものの、基準財政需要額算入見込額が臨時財政対策債及び合併特例債の減による基準財政需要額算入見込額が大幅に減少し、約９億円の悪化した。このことにより分子全体では約５．７億円の改善となった。</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一方分母では、普通交付税の減などがあったものの、標準税収入額の増などにより分母全体では約２．０億円改善した。</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これにより将来負担比率全体では２．６ポイントの改善となった。</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142240</xdr:rowOff>
    </xdr:from>
    <xdr:to>
      <xdr:col>81</xdr:col>
      <xdr:colOff>44450</xdr:colOff>
      <xdr:row>17</xdr:row>
      <xdr:rowOff>23072</xdr:rowOff>
    </xdr:to>
    <xdr:cxnSp macro="">
      <xdr:nvCxnSpPr>
        <xdr:cNvPr id="440" name="直線コネクタ 439"/>
        <xdr:cNvCxnSpPr/>
      </xdr:nvCxnSpPr>
      <xdr:spPr>
        <a:xfrm flipV="1">
          <a:off x="16179800" y="2885440"/>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72301</xdr:rowOff>
    </xdr:from>
    <xdr:ext cx="762000" cy="259045"/>
    <xdr:sp macro="" textlink="">
      <xdr:nvSpPr>
        <xdr:cNvPr id="441" name="将来負担の状況平均値テキスト"/>
        <xdr:cNvSpPr txBox="1"/>
      </xdr:nvSpPr>
      <xdr:spPr>
        <a:xfrm>
          <a:off x="17106900" y="2472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116099</xdr:rowOff>
    </xdr:from>
    <xdr:to>
      <xdr:col>77</xdr:col>
      <xdr:colOff>44450</xdr:colOff>
      <xdr:row>17</xdr:row>
      <xdr:rowOff>23072</xdr:rowOff>
    </xdr:to>
    <xdr:cxnSp macro="">
      <xdr:nvCxnSpPr>
        <xdr:cNvPr id="443" name="直線コネクタ 442"/>
        <xdr:cNvCxnSpPr/>
      </xdr:nvCxnSpPr>
      <xdr:spPr>
        <a:xfrm>
          <a:off x="15290800" y="2859299"/>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5" name="テキスト ボックス 444"/>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116099</xdr:rowOff>
    </xdr:from>
    <xdr:to>
      <xdr:col>72</xdr:col>
      <xdr:colOff>203200</xdr:colOff>
      <xdr:row>17</xdr:row>
      <xdr:rowOff>63288</xdr:rowOff>
    </xdr:to>
    <xdr:cxnSp macro="">
      <xdr:nvCxnSpPr>
        <xdr:cNvPr id="446" name="直線コネクタ 445"/>
        <xdr:cNvCxnSpPr/>
      </xdr:nvCxnSpPr>
      <xdr:spPr>
        <a:xfrm flipV="1">
          <a:off x="14401800" y="2859299"/>
          <a:ext cx="889000" cy="1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7" name="フローチャート: 判断 446"/>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8" name="テキスト ボックス 447"/>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63288</xdr:rowOff>
    </xdr:from>
    <xdr:to>
      <xdr:col>68</xdr:col>
      <xdr:colOff>152400</xdr:colOff>
      <xdr:row>19</xdr:row>
      <xdr:rowOff>20003</xdr:rowOff>
    </xdr:to>
    <xdr:cxnSp macro="">
      <xdr:nvCxnSpPr>
        <xdr:cNvPr id="449" name="直線コネクタ 448"/>
        <xdr:cNvCxnSpPr/>
      </xdr:nvCxnSpPr>
      <xdr:spPr>
        <a:xfrm flipV="1">
          <a:off x="13512800" y="2977938"/>
          <a:ext cx="889000" cy="29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11536</xdr:rowOff>
    </xdr:from>
    <xdr:to>
      <xdr:col>68</xdr:col>
      <xdr:colOff>203200</xdr:colOff>
      <xdr:row>15</xdr:row>
      <xdr:rowOff>113136</xdr:rowOff>
    </xdr:to>
    <xdr:sp macro="" textlink="">
      <xdr:nvSpPr>
        <xdr:cNvPr id="450" name="フローチャート: 判断 449"/>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51" name="テキスト ボックス 450"/>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2" name="フローチャート: 判断 451"/>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3" name="テキスト ボックス 452"/>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91440</xdr:rowOff>
    </xdr:from>
    <xdr:to>
      <xdr:col>81</xdr:col>
      <xdr:colOff>95250</xdr:colOff>
      <xdr:row>17</xdr:row>
      <xdr:rowOff>21590</xdr:rowOff>
    </xdr:to>
    <xdr:sp macro="" textlink="">
      <xdr:nvSpPr>
        <xdr:cNvPr id="459" name="楕円 458"/>
        <xdr:cNvSpPr/>
      </xdr:nvSpPr>
      <xdr:spPr>
        <a:xfrm>
          <a:off x="16967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63517</xdr:rowOff>
    </xdr:from>
    <xdr:ext cx="762000" cy="259045"/>
    <xdr:sp macro="" textlink="">
      <xdr:nvSpPr>
        <xdr:cNvPr id="460" name="将来負担の状況該当値テキスト"/>
        <xdr:cNvSpPr txBox="1"/>
      </xdr:nvSpPr>
      <xdr:spPr>
        <a:xfrm>
          <a:off x="171069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143722</xdr:rowOff>
    </xdr:from>
    <xdr:to>
      <xdr:col>77</xdr:col>
      <xdr:colOff>95250</xdr:colOff>
      <xdr:row>17</xdr:row>
      <xdr:rowOff>73872</xdr:rowOff>
    </xdr:to>
    <xdr:sp macro="" textlink="">
      <xdr:nvSpPr>
        <xdr:cNvPr id="461" name="楕円 460"/>
        <xdr:cNvSpPr/>
      </xdr:nvSpPr>
      <xdr:spPr>
        <a:xfrm>
          <a:off x="16129000" y="288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58649</xdr:rowOff>
    </xdr:from>
    <xdr:ext cx="736600" cy="259045"/>
    <xdr:sp macro="" textlink="">
      <xdr:nvSpPr>
        <xdr:cNvPr id="462" name="テキスト ボックス 461"/>
        <xdr:cNvSpPr txBox="1"/>
      </xdr:nvSpPr>
      <xdr:spPr>
        <a:xfrm>
          <a:off x="15798800" y="2973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65299</xdr:rowOff>
    </xdr:from>
    <xdr:to>
      <xdr:col>73</xdr:col>
      <xdr:colOff>44450</xdr:colOff>
      <xdr:row>16</xdr:row>
      <xdr:rowOff>166899</xdr:rowOff>
    </xdr:to>
    <xdr:sp macro="" textlink="">
      <xdr:nvSpPr>
        <xdr:cNvPr id="463" name="楕円 462"/>
        <xdr:cNvSpPr/>
      </xdr:nvSpPr>
      <xdr:spPr>
        <a:xfrm>
          <a:off x="15240000" y="280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151676</xdr:rowOff>
    </xdr:from>
    <xdr:ext cx="762000" cy="259045"/>
    <xdr:sp macro="" textlink="">
      <xdr:nvSpPr>
        <xdr:cNvPr id="464" name="テキスト ボックス 463"/>
        <xdr:cNvSpPr txBox="1"/>
      </xdr:nvSpPr>
      <xdr:spPr>
        <a:xfrm>
          <a:off x="14909800" y="2894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12488</xdr:rowOff>
    </xdr:from>
    <xdr:to>
      <xdr:col>68</xdr:col>
      <xdr:colOff>203200</xdr:colOff>
      <xdr:row>17</xdr:row>
      <xdr:rowOff>114088</xdr:rowOff>
    </xdr:to>
    <xdr:sp macro="" textlink="">
      <xdr:nvSpPr>
        <xdr:cNvPr id="465" name="楕円 464"/>
        <xdr:cNvSpPr/>
      </xdr:nvSpPr>
      <xdr:spPr>
        <a:xfrm>
          <a:off x="14351000" y="292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98865</xdr:rowOff>
    </xdr:from>
    <xdr:ext cx="762000" cy="259045"/>
    <xdr:sp macro="" textlink="">
      <xdr:nvSpPr>
        <xdr:cNvPr id="466" name="テキスト ボックス 465"/>
        <xdr:cNvSpPr txBox="1"/>
      </xdr:nvSpPr>
      <xdr:spPr>
        <a:xfrm>
          <a:off x="14020800" y="301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140652</xdr:rowOff>
    </xdr:from>
    <xdr:to>
      <xdr:col>64</xdr:col>
      <xdr:colOff>152400</xdr:colOff>
      <xdr:row>19</xdr:row>
      <xdr:rowOff>70803</xdr:rowOff>
    </xdr:to>
    <xdr:sp macro="" textlink="">
      <xdr:nvSpPr>
        <xdr:cNvPr id="467" name="楕円 466"/>
        <xdr:cNvSpPr/>
      </xdr:nvSpPr>
      <xdr:spPr>
        <a:xfrm>
          <a:off x="13462000" y="32267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55580</xdr:rowOff>
    </xdr:from>
    <xdr:ext cx="762000" cy="259045"/>
    <xdr:sp macro="" textlink="">
      <xdr:nvSpPr>
        <xdr:cNvPr id="468" name="テキスト ボックス 467"/>
        <xdr:cNvSpPr txBox="1"/>
      </xdr:nvSpPr>
      <xdr:spPr>
        <a:xfrm>
          <a:off x="13131800" y="331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223,075
207,377
175.54
100,644,464
96,959,956
2,675,898
49,207,316
53,831,624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人件費は、人勧の影響をうけた結果、１０．６億円の増となった一方で</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分母にあたる経常一般財源収入額が、臨時財政対策債発行可能額の減を上回る市税の増により、前年度より</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５２．２</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ため前年度と比較して、</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改善</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人件費については、昨今の人件費上昇の流れが今後もある程度続く可能性があるが、今後も働き方改革の着実な実践並びに職員の時間外労働削減に努めたい。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69850</xdr:rowOff>
    </xdr:from>
    <xdr:to>
      <xdr:col>24</xdr:col>
      <xdr:colOff>25400</xdr:colOff>
      <xdr:row>33</xdr:row>
      <xdr:rowOff>130810</xdr:rowOff>
    </xdr:to>
    <xdr:cxnSp macro="">
      <xdr:nvCxnSpPr>
        <xdr:cNvPr id="64" name="直線コネクタ 63"/>
        <xdr:cNvCxnSpPr/>
      </xdr:nvCxnSpPr>
      <xdr:spPr>
        <a:xfrm flipV="1">
          <a:off x="3987800" y="57277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90187</xdr:rowOff>
    </xdr:from>
    <xdr:ext cx="762000" cy="259045"/>
    <xdr:sp macro="" textlink="">
      <xdr:nvSpPr>
        <xdr:cNvPr id="65" name="人件費平均値テキスト"/>
        <xdr:cNvSpPr txBox="1"/>
      </xdr:nvSpPr>
      <xdr:spPr>
        <a:xfrm>
          <a:off x="4914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85090</xdr:rowOff>
    </xdr:from>
    <xdr:to>
      <xdr:col>19</xdr:col>
      <xdr:colOff>187325</xdr:colOff>
      <xdr:row>33</xdr:row>
      <xdr:rowOff>130810</xdr:rowOff>
    </xdr:to>
    <xdr:cxnSp macro="">
      <xdr:nvCxnSpPr>
        <xdr:cNvPr id="67" name="直線コネクタ 66"/>
        <xdr:cNvCxnSpPr/>
      </xdr:nvCxnSpPr>
      <xdr:spPr>
        <a:xfrm>
          <a:off x="3098800" y="5742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162577</xdr:rowOff>
    </xdr:from>
    <xdr:ext cx="736600" cy="259045"/>
    <xdr:sp macro="" textlink="">
      <xdr:nvSpPr>
        <xdr:cNvPr id="69" name="テキスト ボックス 68"/>
        <xdr:cNvSpPr txBox="1"/>
      </xdr:nvSpPr>
      <xdr:spPr>
        <a:xfrm>
          <a:off x="3606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85090</xdr:rowOff>
    </xdr:from>
    <xdr:to>
      <xdr:col>15</xdr:col>
      <xdr:colOff>98425</xdr:colOff>
      <xdr:row>33</xdr:row>
      <xdr:rowOff>100330</xdr:rowOff>
    </xdr:to>
    <xdr:cxnSp macro="">
      <xdr:nvCxnSpPr>
        <xdr:cNvPr id="70" name="直線コネクタ 69"/>
        <xdr:cNvCxnSpPr/>
      </xdr:nvCxnSpPr>
      <xdr:spPr>
        <a:xfrm flipV="1">
          <a:off x="2209800" y="574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2" name="テキスト ボックス 71"/>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100330</xdr:rowOff>
    </xdr:from>
    <xdr:to>
      <xdr:col>11</xdr:col>
      <xdr:colOff>9525</xdr:colOff>
      <xdr:row>35</xdr:row>
      <xdr:rowOff>92710</xdr:rowOff>
    </xdr:to>
    <xdr:cxnSp macro="">
      <xdr:nvCxnSpPr>
        <xdr:cNvPr id="73" name="直線コネクタ 72"/>
        <xdr:cNvCxnSpPr/>
      </xdr:nvCxnSpPr>
      <xdr:spPr>
        <a:xfrm flipV="1">
          <a:off x="1320800" y="575818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147337</xdr:rowOff>
    </xdr:from>
    <xdr:ext cx="762000" cy="259045"/>
    <xdr:sp macro="" textlink="">
      <xdr:nvSpPr>
        <xdr:cNvPr id="75" name="テキスト ボックス 74"/>
        <xdr:cNvSpPr txBox="1"/>
      </xdr:nvSpPr>
      <xdr:spPr>
        <a:xfrm>
          <a:off x="1828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158767</xdr:rowOff>
    </xdr:from>
    <xdr:ext cx="762000" cy="259045"/>
    <xdr:sp macro="" textlink="">
      <xdr:nvSpPr>
        <xdr:cNvPr id="77" name="テキスト ボックス 76"/>
        <xdr:cNvSpPr txBox="1"/>
      </xdr:nvSpPr>
      <xdr:spPr>
        <a:xfrm>
          <a:off x="939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19050</xdr:rowOff>
    </xdr:from>
    <xdr:to>
      <xdr:col>24</xdr:col>
      <xdr:colOff>76200</xdr:colOff>
      <xdr:row>33</xdr:row>
      <xdr:rowOff>120650</xdr:rowOff>
    </xdr:to>
    <xdr:sp macro="" textlink="">
      <xdr:nvSpPr>
        <xdr:cNvPr id="83" name="楕円 82"/>
        <xdr:cNvSpPr/>
      </xdr:nvSpPr>
      <xdr:spPr>
        <a:xfrm>
          <a:off x="4775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35577</xdr:rowOff>
    </xdr:from>
    <xdr:ext cx="762000" cy="259045"/>
    <xdr:sp macro="" textlink="">
      <xdr:nvSpPr>
        <xdr:cNvPr id="84" name="人件費該当値テキスト"/>
        <xdr:cNvSpPr txBox="1"/>
      </xdr:nvSpPr>
      <xdr:spPr>
        <a:xfrm>
          <a:off x="49149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80010</xdr:rowOff>
    </xdr:from>
    <xdr:to>
      <xdr:col>20</xdr:col>
      <xdr:colOff>38100</xdr:colOff>
      <xdr:row>34</xdr:row>
      <xdr:rowOff>10160</xdr:rowOff>
    </xdr:to>
    <xdr:sp macro="" textlink="">
      <xdr:nvSpPr>
        <xdr:cNvPr id="85" name="楕円 84"/>
        <xdr:cNvSpPr/>
      </xdr:nvSpPr>
      <xdr:spPr>
        <a:xfrm>
          <a:off x="3937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20337</xdr:rowOff>
    </xdr:from>
    <xdr:ext cx="736600" cy="259045"/>
    <xdr:sp macro="" textlink="">
      <xdr:nvSpPr>
        <xdr:cNvPr id="86" name="テキスト ボックス 85"/>
        <xdr:cNvSpPr txBox="1"/>
      </xdr:nvSpPr>
      <xdr:spPr>
        <a:xfrm>
          <a:off x="3606800" y="550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34290</xdr:rowOff>
    </xdr:from>
    <xdr:to>
      <xdr:col>15</xdr:col>
      <xdr:colOff>149225</xdr:colOff>
      <xdr:row>33</xdr:row>
      <xdr:rowOff>135890</xdr:rowOff>
    </xdr:to>
    <xdr:sp macro="" textlink="">
      <xdr:nvSpPr>
        <xdr:cNvPr id="87" name="楕円 86"/>
        <xdr:cNvSpPr/>
      </xdr:nvSpPr>
      <xdr:spPr>
        <a:xfrm>
          <a:off x="3048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146067</xdr:rowOff>
    </xdr:from>
    <xdr:ext cx="762000" cy="259045"/>
    <xdr:sp macro="" textlink="">
      <xdr:nvSpPr>
        <xdr:cNvPr id="88" name="テキスト ボックス 87"/>
        <xdr:cNvSpPr txBox="1"/>
      </xdr:nvSpPr>
      <xdr:spPr>
        <a:xfrm>
          <a:off x="2717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49530</xdr:rowOff>
    </xdr:from>
    <xdr:to>
      <xdr:col>11</xdr:col>
      <xdr:colOff>60325</xdr:colOff>
      <xdr:row>33</xdr:row>
      <xdr:rowOff>151130</xdr:rowOff>
    </xdr:to>
    <xdr:sp macro="" textlink="">
      <xdr:nvSpPr>
        <xdr:cNvPr id="89" name="楕円 88"/>
        <xdr:cNvSpPr/>
      </xdr:nvSpPr>
      <xdr:spPr>
        <a:xfrm>
          <a:off x="2159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161307</xdr:rowOff>
    </xdr:from>
    <xdr:ext cx="762000" cy="259045"/>
    <xdr:sp macro="" textlink="">
      <xdr:nvSpPr>
        <xdr:cNvPr id="90" name="テキスト ボックス 89"/>
        <xdr:cNvSpPr txBox="1"/>
      </xdr:nvSpPr>
      <xdr:spPr>
        <a:xfrm>
          <a:off x="1828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1" name="楕円 90"/>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2" name="テキスト ボックス 91"/>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賃上げや物価高騰に伴う各種委託料及び光熱水費をはじめとする需用費の増によ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り７．２億円の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物件費の増</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なった</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一方で</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分母となる経常一般財源収入額は市税の増により５２．２億円増となった</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０．７</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改善</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今後も物価高騰が見込まれるため、公共施設の維持管理を含めた事業の見直し及び委託料を主とする既存事業の見直しによりコスト削減を図るなど、経費の抑制に努めていく。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120650</xdr:rowOff>
    </xdr:from>
    <xdr:to>
      <xdr:col>82</xdr:col>
      <xdr:colOff>107950</xdr:colOff>
      <xdr:row>20</xdr:row>
      <xdr:rowOff>38100</xdr:rowOff>
    </xdr:to>
    <xdr:cxnSp macro="">
      <xdr:nvCxnSpPr>
        <xdr:cNvPr id="125" name="直線コネクタ 124"/>
        <xdr:cNvCxnSpPr/>
      </xdr:nvCxnSpPr>
      <xdr:spPr>
        <a:xfrm flipV="1">
          <a:off x="15671800" y="33782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73677</xdr:rowOff>
    </xdr:from>
    <xdr:ext cx="762000" cy="259045"/>
    <xdr:sp macro="" textlink="">
      <xdr:nvSpPr>
        <xdr:cNvPr id="126" name="物件費平均値テキスト"/>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20</xdr:row>
      <xdr:rowOff>38100</xdr:rowOff>
    </xdr:to>
    <xdr:cxnSp macro="">
      <xdr:nvCxnSpPr>
        <xdr:cNvPr id="128" name="直線コネクタ 127"/>
        <xdr:cNvCxnSpPr/>
      </xdr:nvCxnSpPr>
      <xdr:spPr>
        <a:xfrm>
          <a:off x="14782800" y="31750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0" name="テキスト ボックス 129"/>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44450</xdr:rowOff>
    </xdr:from>
    <xdr:to>
      <xdr:col>73</xdr:col>
      <xdr:colOff>180975</xdr:colOff>
      <xdr:row>18</xdr:row>
      <xdr:rowOff>88900</xdr:rowOff>
    </xdr:to>
    <xdr:cxnSp macro="">
      <xdr:nvCxnSpPr>
        <xdr:cNvPr id="131" name="直線コネクタ 130"/>
        <xdr:cNvCxnSpPr/>
      </xdr:nvCxnSpPr>
      <xdr:spPr>
        <a:xfrm>
          <a:off x="13893800" y="2959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33" name="テキスト ボックス 132"/>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44450</xdr:rowOff>
    </xdr:from>
    <xdr:to>
      <xdr:col>69</xdr:col>
      <xdr:colOff>92075</xdr:colOff>
      <xdr:row>17</xdr:row>
      <xdr:rowOff>158750</xdr:rowOff>
    </xdr:to>
    <xdr:cxnSp macro="">
      <xdr:nvCxnSpPr>
        <xdr:cNvPr id="134" name="直線コネクタ 133"/>
        <xdr:cNvCxnSpPr/>
      </xdr:nvCxnSpPr>
      <xdr:spPr>
        <a:xfrm flipV="1">
          <a:off x="13004800" y="2959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6" name="テキスト ボックス 135"/>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38" name="テキスト ボックス 137"/>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69850</xdr:rowOff>
    </xdr:from>
    <xdr:to>
      <xdr:col>82</xdr:col>
      <xdr:colOff>158750</xdr:colOff>
      <xdr:row>20</xdr:row>
      <xdr:rowOff>0</xdr:rowOff>
    </xdr:to>
    <xdr:sp macro="" textlink="">
      <xdr:nvSpPr>
        <xdr:cNvPr id="144" name="楕円 143"/>
        <xdr:cNvSpPr/>
      </xdr:nvSpPr>
      <xdr:spPr>
        <a:xfrm>
          <a:off x="16459200" y="33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41927</xdr:rowOff>
    </xdr:from>
    <xdr:ext cx="762000" cy="259045"/>
    <xdr:sp macro="" textlink="">
      <xdr:nvSpPr>
        <xdr:cNvPr id="145" name="物件費該当値テキスト"/>
        <xdr:cNvSpPr txBox="1"/>
      </xdr:nvSpPr>
      <xdr:spPr>
        <a:xfrm>
          <a:off x="165989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158750</xdr:rowOff>
    </xdr:from>
    <xdr:to>
      <xdr:col>78</xdr:col>
      <xdr:colOff>120650</xdr:colOff>
      <xdr:row>20</xdr:row>
      <xdr:rowOff>88900</xdr:rowOff>
    </xdr:to>
    <xdr:sp macro="" textlink="">
      <xdr:nvSpPr>
        <xdr:cNvPr id="146" name="楕円 145"/>
        <xdr:cNvSpPr/>
      </xdr:nvSpPr>
      <xdr:spPr>
        <a:xfrm>
          <a:off x="15621000" y="3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73677</xdr:rowOff>
    </xdr:from>
    <xdr:ext cx="736600" cy="259045"/>
    <xdr:sp macro="" textlink="">
      <xdr:nvSpPr>
        <xdr:cNvPr id="147" name="テキスト ボックス 146"/>
        <xdr:cNvSpPr txBox="1"/>
      </xdr:nvSpPr>
      <xdr:spPr>
        <a:xfrm>
          <a:off x="15290800" y="350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48" name="楕円 147"/>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49" name="テキスト ボックス 148"/>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165100</xdr:rowOff>
    </xdr:from>
    <xdr:to>
      <xdr:col>69</xdr:col>
      <xdr:colOff>142875</xdr:colOff>
      <xdr:row>17</xdr:row>
      <xdr:rowOff>95250</xdr:rowOff>
    </xdr:to>
    <xdr:sp macro="" textlink="">
      <xdr:nvSpPr>
        <xdr:cNvPr id="150" name="楕円 149"/>
        <xdr:cNvSpPr/>
      </xdr:nvSpPr>
      <xdr:spPr>
        <a:xfrm>
          <a:off x="13843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80027</xdr:rowOff>
    </xdr:from>
    <xdr:ext cx="762000" cy="259045"/>
    <xdr:sp macro="" textlink="">
      <xdr:nvSpPr>
        <xdr:cNvPr id="151" name="テキスト ボックス 150"/>
        <xdr:cNvSpPr txBox="1"/>
      </xdr:nvSpPr>
      <xdr:spPr>
        <a:xfrm>
          <a:off x="13512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107950</xdr:rowOff>
    </xdr:from>
    <xdr:to>
      <xdr:col>65</xdr:col>
      <xdr:colOff>53975</xdr:colOff>
      <xdr:row>18</xdr:row>
      <xdr:rowOff>38100</xdr:rowOff>
    </xdr:to>
    <xdr:sp macro="" textlink="">
      <xdr:nvSpPr>
        <xdr:cNvPr id="152" name="楕円 151"/>
        <xdr:cNvSpPr/>
      </xdr:nvSpPr>
      <xdr:spPr>
        <a:xfrm>
          <a:off x="12954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22877</xdr:rowOff>
    </xdr:from>
    <xdr:ext cx="762000" cy="259045"/>
    <xdr:sp macro="" textlink="">
      <xdr:nvSpPr>
        <xdr:cNvPr id="153" name="テキスト ボックス 152"/>
        <xdr:cNvSpPr txBox="1"/>
      </xdr:nvSpPr>
      <xdr:spPr>
        <a:xfrm>
          <a:off x="12623800" y="31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扶助費は、増額傾向にある障がい福祉サービス費の増により</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．２億円の増となった。一方、分母となる経常一般財源収入額は市税の増により</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５２．２</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億円増となったため、全体としては</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０．２ポイント改善した</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社会保障費である扶助費は増加傾向であるため、財政への圧迫要因とならないよう今後も推移を見守りたい。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110672</xdr:rowOff>
    </xdr:to>
    <xdr:cxnSp macro="">
      <xdr:nvCxnSpPr>
        <xdr:cNvPr id="188" name="直線コネクタ 187"/>
        <xdr:cNvCxnSpPr/>
      </xdr:nvCxnSpPr>
      <xdr:spPr>
        <a:xfrm flipV="1">
          <a:off x="3987800" y="9679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89" name="扶助費平均値テキスト"/>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110672</xdr:rowOff>
    </xdr:to>
    <xdr:cxnSp macro="">
      <xdr:nvCxnSpPr>
        <xdr:cNvPr id="191" name="直線コネクタ 190"/>
        <xdr:cNvCxnSpPr/>
      </xdr:nvCxnSpPr>
      <xdr:spPr>
        <a:xfrm>
          <a:off x="3098800" y="971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3" name="テキスト ボックス 192"/>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56</xdr:row>
      <xdr:rowOff>110672</xdr:rowOff>
    </xdr:to>
    <xdr:cxnSp macro="">
      <xdr:nvCxnSpPr>
        <xdr:cNvPr id="194" name="直線コネクタ 193"/>
        <xdr:cNvCxnSpPr/>
      </xdr:nvCxnSpPr>
      <xdr:spPr>
        <a:xfrm>
          <a:off x="2209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6" name="テキスト ボックス 195"/>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56</xdr:row>
      <xdr:rowOff>159657</xdr:rowOff>
    </xdr:to>
    <xdr:cxnSp macro="">
      <xdr:nvCxnSpPr>
        <xdr:cNvPr id="197" name="直線コネクタ 196"/>
        <xdr:cNvCxnSpPr/>
      </xdr:nvCxnSpPr>
      <xdr:spPr>
        <a:xfrm flipV="1">
          <a:off x="1320800" y="96792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199" name="テキスト ボックス 198"/>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7" name="楕円 206"/>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08" name="扶助費該当値テキスト"/>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09" name="楕円 208"/>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0" name="テキスト ボックス 209"/>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1" name="楕円 210"/>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212" name="テキスト ボックス 211"/>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3" name="楕円 212"/>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14" name="テキスト ボックス 213"/>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15" name="楕円 214"/>
        <xdr:cNvSpPr/>
      </xdr:nvSpPr>
      <xdr:spPr>
        <a:xfrm>
          <a:off x="1270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16" name="テキスト ボックス 215"/>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その他において、主な割合を占める繰出金では、高齢化による被保険者数の増により後期高齢者医療特会及び介護保険特会への繰出金が</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１．７</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億円増となった。一方、分母となる経常一般財源収入額は市税の増により</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５２．２</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億円増となったため、全体として０．</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改善した</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今後、超高齢化社会の到来により介護保険、後期高齢者医療への財源負担の増加は避けられないと思われるが、経費の抑制に努めていく。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69850</xdr:rowOff>
    </xdr:to>
    <xdr:cxnSp macro="">
      <xdr:nvCxnSpPr>
        <xdr:cNvPr id="249" name="直線コネクタ 248"/>
        <xdr:cNvCxnSpPr/>
      </xdr:nvCxnSpPr>
      <xdr:spPr>
        <a:xfrm flipV="1">
          <a:off x="15671800" y="9779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156227</xdr:rowOff>
    </xdr:from>
    <xdr:ext cx="762000" cy="259045"/>
    <xdr:sp macro="" textlink="">
      <xdr:nvSpPr>
        <xdr:cNvPr id="250" name="その他平均値テキスト"/>
        <xdr:cNvSpPr txBox="1"/>
      </xdr:nvSpPr>
      <xdr:spPr>
        <a:xfrm>
          <a:off x="16598900" y="992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69850</xdr:rowOff>
    </xdr:to>
    <xdr:cxnSp macro="">
      <xdr:nvCxnSpPr>
        <xdr:cNvPr id="252" name="直線コネクタ 251"/>
        <xdr:cNvCxnSpPr/>
      </xdr:nvCxnSpPr>
      <xdr:spPr>
        <a:xfrm>
          <a:off x="14782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101600</xdr:rowOff>
    </xdr:from>
    <xdr:to>
      <xdr:col>73</xdr:col>
      <xdr:colOff>180975</xdr:colOff>
      <xdr:row>56</xdr:row>
      <xdr:rowOff>165100</xdr:rowOff>
    </xdr:to>
    <xdr:cxnSp macro="">
      <xdr:nvCxnSpPr>
        <xdr:cNvPr id="255" name="直線コネクタ 254"/>
        <xdr:cNvCxnSpPr/>
      </xdr:nvCxnSpPr>
      <xdr:spPr>
        <a:xfrm>
          <a:off x="13893800" y="9702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101600</xdr:rowOff>
    </xdr:from>
    <xdr:to>
      <xdr:col>69</xdr:col>
      <xdr:colOff>92075</xdr:colOff>
      <xdr:row>56</xdr:row>
      <xdr:rowOff>165100</xdr:rowOff>
    </xdr:to>
    <xdr:cxnSp macro="">
      <xdr:nvCxnSpPr>
        <xdr:cNvPr id="258" name="直線コネクタ 257"/>
        <xdr:cNvCxnSpPr/>
      </xdr:nvCxnSpPr>
      <xdr:spPr>
        <a:xfrm flipV="1">
          <a:off x="13004800" y="9702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0" name="テキスト ボックス 259"/>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2" name="テキスト ボックス 261"/>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127000</xdr:rowOff>
    </xdr:from>
    <xdr:to>
      <xdr:col>82</xdr:col>
      <xdr:colOff>158750</xdr:colOff>
      <xdr:row>57</xdr:row>
      <xdr:rowOff>57150</xdr:rowOff>
    </xdr:to>
    <xdr:sp macro="" textlink="">
      <xdr:nvSpPr>
        <xdr:cNvPr id="268" name="楕円 267"/>
        <xdr:cNvSpPr/>
      </xdr:nvSpPr>
      <xdr:spPr>
        <a:xfrm>
          <a:off x="16459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143527</xdr:rowOff>
    </xdr:from>
    <xdr:ext cx="762000" cy="259045"/>
    <xdr:sp macro="" textlink="">
      <xdr:nvSpPr>
        <xdr:cNvPr id="269" name="その他該当値テキスト"/>
        <xdr:cNvSpPr txBox="1"/>
      </xdr:nvSpPr>
      <xdr:spPr>
        <a:xfrm>
          <a:off x="16598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0" name="楕円 269"/>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1" name="テキスト ボックス 270"/>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2" name="楕円 271"/>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3" name="テキスト ボックス 272"/>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50800</xdr:rowOff>
    </xdr:from>
    <xdr:to>
      <xdr:col>69</xdr:col>
      <xdr:colOff>142875</xdr:colOff>
      <xdr:row>56</xdr:row>
      <xdr:rowOff>152400</xdr:rowOff>
    </xdr:to>
    <xdr:sp macro="" textlink="">
      <xdr:nvSpPr>
        <xdr:cNvPr id="274" name="楕円 273"/>
        <xdr:cNvSpPr/>
      </xdr:nvSpPr>
      <xdr:spPr>
        <a:xfrm>
          <a:off x="13843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75" name="テキスト ボックス 274"/>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6" name="楕円 275"/>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7" name="テキスト ボックス 276"/>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一部事務組合への経常経費負担の</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により、前年度に比べ１．</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９</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分母となる経常一般財源収入額</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市税の増により</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５２．２</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億円増となったため、前年度と比較して、</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１．２</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ポイント改善した。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今後も、市単独の補助金事業について、事業の必要性及び費用対効果を見極めながら見直しを行い、経費の抑制に努めていく。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97282</xdr:rowOff>
    </xdr:from>
    <xdr:to>
      <xdr:col>82</xdr:col>
      <xdr:colOff>107950</xdr:colOff>
      <xdr:row>35</xdr:row>
      <xdr:rowOff>152146</xdr:rowOff>
    </xdr:to>
    <xdr:cxnSp macro="">
      <xdr:nvCxnSpPr>
        <xdr:cNvPr id="307" name="直線コネクタ 306"/>
        <xdr:cNvCxnSpPr/>
      </xdr:nvCxnSpPr>
      <xdr:spPr>
        <a:xfrm flipV="1">
          <a:off x="15671800" y="60980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8" name="補助費等平均値テキスト"/>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35</xdr:row>
      <xdr:rowOff>156718</xdr:rowOff>
    </xdr:to>
    <xdr:cxnSp macro="">
      <xdr:nvCxnSpPr>
        <xdr:cNvPr id="310" name="直線コネクタ 309"/>
        <xdr:cNvCxnSpPr/>
      </xdr:nvCxnSpPr>
      <xdr:spPr>
        <a:xfrm flipV="1">
          <a:off x="14782800" y="6152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12" name="テキスト ボックス 311"/>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156718</xdr:rowOff>
    </xdr:to>
    <xdr:cxnSp macro="">
      <xdr:nvCxnSpPr>
        <xdr:cNvPr id="313" name="直線コネクタ 312"/>
        <xdr:cNvCxnSpPr/>
      </xdr:nvCxnSpPr>
      <xdr:spPr>
        <a:xfrm>
          <a:off x="13893800" y="61071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15" name="テキスト ボックス 314"/>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106426</xdr:rowOff>
    </xdr:to>
    <xdr:cxnSp macro="">
      <xdr:nvCxnSpPr>
        <xdr:cNvPr id="316" name="直線コネクタ 315"/>
        <xdr:cNvCxnSpPr/>
      </xdr:nvCxnSpPr>
      <xdr:spPr>
        <a:xfrm>
          <a:off x="13004800" y="6107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18" name="テキスト ボックス 317"/>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0" name="テキスト ボックス 319"/>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46482</xdr:rowOff>
    </xdr:from>
    <xdr:to>
      <xdr:col>82</xdr:col>
      <xdr:colOff>158750</xdr:colOff>
      <xdr:row>35</xdr:row>
      <xdr:rowOff>148082</xdr:rowOff>
    </xdr:to>
    <xdr:sp macro="" textlink="">
      <xdr:nvSpPr>
        <xdr:cNvPr id="326" name="楕円 325"/>
        <xdr:cNvSpPr/>
      </xdr:nvSpPr>
      <xdr:spPr>
        <a:xfrm>
          <a:off x="16459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126509</xdr:rowOff>
    </xdr:from>
    <xdr:ext cx="762000" cy="259045"/>
    <xdr:sp macro="" textlink="">
      <xdr:nvSpPr>
        <xdr:cNvPr id="327" name="補助費等該当値テキスト"/>
        <xdr:cNvSpPr txBox="1"/>
      </xdr:nvSpPr>
      <xdr:spPr>
        <a:xfrm>
          <a:off x="16598900" y="595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28" name="楕円 327"/>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29" name="テキスト ボックス 328"/>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0" name="楕円 329"/>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1" name="テキスト ボックス 330"/>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32" name="楕円 331"/>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33" name="テキスト ボックス 332"/>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34" name="楕円 333"/>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35" name="テキスト ボックス 334"/>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経常経費の公債費については、主に一般事業債に係る元利償還金の減により前年度から</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６３</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０００千</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円の減となったことに加え、分母となる経常一般財源収入額は市税の増により</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５２．２</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億円増となったため、</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１．３</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ポイント改善</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した</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今後、公共施設の老朽化に伴う大規模改修事業の増加が見込まれ、公債費の増は避けられない状況となっている。地方債事業の厳選と並行して、市債発行額と公債費の適正な規模を見極めていきたい。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151493</xdr:rowOff>
    </xdr:from>
    <xdr:to>
      <xdr:col>24</xdr:col>
      <xdr:colOff>25400</xdr:colOff>
      <xdr:row>76</xdr:row>
      <xdr:rowOff>121557</xdr:rowOff>
    </xdr:to>
    <xdr:cxnSp macro="">
      <xdr:nvCxnSpPr>
        <xdr:cNvPr id="370" name="直線コネクタ 369"/>
        <xdr:cNvCxnSpPr/>
      </xdr:nvCxnSpPr>
      <xdr:spPr>
        <a:xfrm flipV="1">
          <a:off x="3987800" y="130102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53720</xdr:rowOff>
    </xdr:from>
    <xdr:ext cx="762000" cy="259045"/>
    <xdr:sp macro="" textlink="">
      <xdr:nvSpPr>
        <xdr:cNvPr id="371" name="公債費平均値テキスト"/>
        <xdr:cNvSpPr txBox="1"/>
      </xdr:nvSpPr>
      <xdr:spPr>
        <a:xfrm>
          <a:off x="4914900" y="1308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121557</xdr:rowOff>
    </xdr:from>
    <xdr:to>
      <xdr:col>19</xdr:col>
      <xdr:colOff>187325</xdr:colOff>
      <xdr:row>77</xdr:row>
      <xdr:rowOff>167821</xdr:rowOff>
    </xdr:to>
    <xdr:cxnSp macro="">
      <xdr:nvCxnSpPr>
        <xdr:cNvPr id="373" name="直線コネクタ 372"/>
        <xdr:cNvCxnSpPr/>
      </xdr:nvCxnSpPr>
      <xdr:spPr>
        <a:xfrm flipV="1">
          <a:off x="3098800" y="13151757"/>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61884</xdr:rowOff>
    </xdr:from>
    <xdr:ext cx="736600" cy="259045"/>
    <xdr:sp macro="" textlink="">
      <xdr:nvSpPr>
        <xdr:cNvPr id="375" name="テキスト ボックス 374"/>
        <xdr:cNvSpPr txBox="1"/>
      </xdr:nvSpPr>
      <xdr:spPr>
        <a:xfrm>
          <a:off x="3606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77</xdr:row>
      <xdr:rowOff>167821</xdr:rowOff>
    </xdr:to>
    <xdr:cxnSp macro="">
      <xdr:nvCxnSpPr>
        <xdr:cNvPr id="376" name="直線コネクタ 375"/>
        <xdr:cNvCxnSpPr/>
      </xdr:nvCxnSpPr>
      <xdr:spPr>
        <a:xfrm>
          <a:off x="2209800" y="133477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78" name="テキスト ボックス 377"/>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146050</xdr:rowOff>
    </xdr:from>
    <xdr:to>
      <xdr:col>11</xdr:col>
      <xdr:colOff>9525</xdr:colOff>
      <xdr:row>78</xdr:row>
      <xdr:rowOff>116114</xdr:rowOff>
    </xdr:to>
    <xdr:cxnSp macro="">
      <xdr:nvCxnSpPr>
        <xdr:cNvPr id="379" name="直線コネクタ 378"/>
        <xdr:cNvCxnSpPr/>
      </xdr:nvCxnSpPr>
      <xdr:spPr>
        <a:xfrm flipV="1">
          <a:off x="1320800" y="133477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87284</xdr:rowOff>
    </xdr:from>
    <xdr:ext cx="762000" cy="259045"/>
    <xdr:sp macro="" textlink="">
      <xdr:nvSpPr>
        <xdr:cNvPr id="381" name="テキスト ボックス 380"/>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100693</xdr:rowOff>
    </xdr:from>
    <xdr:to>
      <xdr:col>24</xdr:col>
      <xdr:colOff>76200</xdr:colOff>
      <xdr:row>76</xdr:row>
      <xdr:rowOff>30843</xdr:rowOff>
    </xdr:to>
    <xdr:sp macro="" textlink="">
      <xdr:nvSpPr>
        <xdr:cNvPr id="389" name="楕円 388"/>
        <xdr:cNvSpPr/>
      </xdr:nvSpPr>
      <xdr:spPr>
        <a:xfrm>
          <a:off x="47752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117220</xdr:rowOff>
    </xdr:from>
    <xdr:ext cx="762000" cy="259045"/>
    <xdr:sp macro="" textlink="">
      <xdr:nvSpPr>
        <xdr:cNvPr id="390" name="公債費該当値テキスト"/>
        <xdr:cNvSpPr txBox="1"/>
      </xdr:nvSpPr>
      <xdr:spPr>
        <a:xfrm>
          <a:off x="49149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70757</xdr:rowOff>
    </xdr:from>
    <xdr:to>
      <xdr:col>20</xdr:col>
      <xdr:colOff>38100</xdr:colOff>
      <xdr:row>77</xdr:row>
      <xdr:rowOff>907</xdr:rowOff>
    </xdr:to>
    <xdr:sp macro="" textlink="">
      <xdr:nvSpPr>
        <xdr:cNvPr id="391" name="楕円 390"/>
        <xdr:cNvSpPr/>
      </xdr:nvSpPr>
      <xdr:spPr>
        <a:xfrm>
          <a:off x="3937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11084</xdr:rowOff>
    </xdr:from>
    <xdr:ext cx="736600" cy="259045"/>
    <xdr:sp macro="" textlink="">
      <xdr:nvSpPr>
        <xdr:cNvPr id="392" name="テキスト ボックス 391"/>
        <xdr:cNvSpPr txBox="1"/>
      </xdr:nvSpPr>
      <xdr:spPr>
        <a:xfrm>
          <a:off x="3606800" y="1286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117021</xdr:rowOff>
    </xdr:from>
    <xdr:to>
      <xdr:col>15</xdr:col>
      <xdr:colOff>149225</xdr:colOff>
      <xdr:row>78</xdr:row>
      <xdr:rowOff>47171</xdr:rowOff>
    </xdr:to>
    <xdr:sp macro="" textlink="">
      <xdr:nvSpPr>
        <xdr:cNvPr id="393" name="楕円 392"/>
        <xdr:cNvSpPr/>
      </xdr:nvSpPr>
      <xdr:spPr>
        <a:xfrm>
          <a:off x="3048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31948</xdr:rowOff>
    </xdr:from>
    <xdr:ext cx="762000" cy="259045"/>
    <xdr:sp macro="" textlink="">
      <xdr:nvSpPr>
        <xdr:cNvPr id="394" name="テキスト ボックス 393"/>
        <xdr:cNvSpPr txBox="1"/>
      </xdr:nvSpPr>
      <xdr:spPr>
        <a:xfrm>
          <a:off x="2717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395" name="楕円 394"/>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96" name="テキスト ボックス 395"/>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65314</xdr:rowOff>
    </xdr:from>
    <xdr:to>
      <xdr:col>6</xdr:col>
      <xdr:colOff>171450</xdr:colOff>
      <xdr:row>78</xdr:row>
      <xdr:rowOff>166914</xdr:rowOff>
    </xdr:to>
    <xdr:sp macro="" textlink="">
      <xdr:nvSpPr>
        <xdr:cNvPr id="397" name="楕円 396"/>
        <xdr:cNvSpPr/>
      </xdr:nvSpPr>
      <xdr:spPr>
        <a:xfrm>
          <a:off x="1270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151691</xdr:rowOff>
    </xdr:from>
    <xdr:ext cx="762000" cy="259045"/>
    <xdr:sp macro="" textlink="">
      <xdr:nvSpPr>
        <xdr:cNvPr id="398" name="テキスト ボックス 397"/>
        <xdr:cNvSpPr txBox="1"/>
      </xdr:nvSpPr>
      <xdr:spPr>
        <a:xfrm>
          <a:off x="939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前年度より分子全体額は２</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．７億円の増となった。人件費、物件費及び繰出金の増が主な要因</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となっている。一方、</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分母となる経常一般財源収入額は市税の増により</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５２．２</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億円増となった</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、全体として３．</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改善した。</a:t>
          </a:r>
          <a:endPar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今後、分母にあたる経常一般財源収入の大きな割合を占める市税収入については更なる確保に努め、分子にあたる各経費については、業務の見直し等によるコスト削減を図るなど経費の抑制に努めていく。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62230</xdr:rowOff>
    </xdr:from>
    <xdr:to>
      <xdr:col>82</xdr:col>
      <xdr:colOff>107950</xdr:colOff>
      <xdr:row>81</xdr:row>
      <xdr:rowOff>115570</xdr:rowOff>
    </xdr:to>
    <xdr:cxnSp macro="">
      <xdr:nvCxnSpPr>
        <xdr:cNvPr id="426" name="直線コネクタ 425"/>
        <xdr:cNvCxnSpPr/>
      </xdr:nvCxnSpPr>
      <xdr:spPr>
        <a:xfrm flipV="1">
          <a:off x="16510000" y="1292098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87647</xdr:rowOff>
    </xdr:from>
    <xdr:ext cx="762000" cy="259045"/>
    <xdr:sp macro="" textlink="">
      <xdr:nvSpPr>
        <xdr:cNvPr id="427" name="公債費以外最小値テキスト"/>
        <xdr:cNvSpPr txBox="1"/>
      </xdr:nvSpPr>
      <xdr:spPr>
        <a:xfrm>
          <a:off x="16598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115570</xdr:rowOff>
    </xdr:from>
    <xdr:to>
      <xdr:col>82</xdr:col>
      <xdr:colOff>196850</xdr:colOff>
      <xdr:row>81</xdr:row>
      <xdr:rowOff>115570</xdr:rowOff>
    </xdr:to>
    <xdr:cxnSp macro="">
      <xdr:nvCxnSpPr>
        <xdr:cNvPr id="428" name="直線コネクタ 427"/>
        <xdr:cNvCxnSpPr/>
      </xdr:nvCxnSpPr>
      <xdr:spPr>
        <a:xfrm>
          <a:off x="16421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148607</xdr:rowOff>
    </xdr:from>
    <xdr:ext cx="762000" cy="259045"/>
    <xdr:sp macro="" textlink="">
      <xdr:nvSpPr>
        <xdr:cNvPr id="429" name="公債費以外最大値テキスト"/>
        <xdr:cNvSpPr txBox="1"/>
      </xdr:nvSpPr>
      <xdr:spPr>
        <a:xfrm>
          <a:off x="16598900" y="1266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62230</xdr:rowOff>
    </xdr:from>
    <xdr:to>
      <xdr:col>82</xdr:col>
      <xdr:colOff>196850</xdr:colOff>
      <xdr:row>75</xdr:row>
      <xdr:rowOff>62230</xdr:rowOff>
    </xdr:to>
    <xdr:cxnSp macro="">
      <xdr:nvCxnSpPr>
        <xdr:cNvPr id="430" name="直線コネクタ 429"/>
        <xdr:cNvCxnSpPr/>
      </xdr:nvCxnSpPr>
      <xdr:spPr>
        <a:xfrm>
          <a:off x="16421100" y="129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77</xdr:row>
      <xdr:rowOff>46989</xdr:rowOff>
    </xdr:to>
    <xdr:cxnSp macro="">
      <xdr:nvCxnSpPr>
        <xdr:cNvPr id="431" name="直線コネクタ 430"/>
        <xdr:cNvCxnSpPr/>
      </xdr:nvCxnSpPr>
      <xdr:spPr>
        <a:xfrm flipV="1">
          <a:off x="15671800" y="13020039"/>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151147</xdr:rowOff>
    </xdr:from>
    <xdr:ext cx="762000" cy="259045"/>
    <xdr:sp macro="" textlink="">
      <xdr:nvSpPr>
        <xdr:cNvPr id="432" name="公債費以外平均値テキスト"/>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33" name="フローチャート: 判断 432"/>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153670</xdr:rowOff>
    </xdr:from>
    <xdr:to>
      <xdr:col>78</xdr:col>
      <xdr:colOff>69850</xdr:colOff>
      <xdr:row>77</xdr:row>
      <xdr:rowOff>46989</xdr:rowOff>
    </xdr:to>
    <xdr:cxnSp macro="">
      <xdr:nvCxnSpPr>
        <xdr:cNvPr id="434" name="直線コネクタ 433"/>
        <xdr:cNvCxnSpPr/>
      </xdr:nvCxnSpPr>
      <xdr:spPr>
        <a:xfrm>
          <a:off x="14782800" y="13012420"/>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3811</xdr:rowOff>
    </xdr:from>
    <xdr:to>
      <xdr:col>78</xdr:col>
      <xdr:colOff>120650</xdr:colOff>
      <xdr:row>77</xdr:row>
      <xdr:rowOff>105411</xdr:rowOff>
    </xdr:to>
    <xdr:sp macro="" textlink="">
      <xdr:nvSpPr>
        <xdr:cNvPr id="435" name="フローチャート: 判断 434"/>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36" name="テキスト ボックス 435"/>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66040</xdr:rowOff>
    </xdr:from>
    <xdr:to>
      <xdr:col>73</xdr:col>
      <xdr:colOff>180975</xdr:colOff>
      <xdr:row>75</xdr:row>
      <xdr:rowOff>153670</xdr:rowOff>
    </xdr:to>
    <xdr:cxnSp macro="">
      <xdr:nvCxnSpPr>
        <xdr:cNvPr id="437" name="直線コネクタ 436"/>
        <xdr:cNvCxnSpPr/>
      </xdr:nvCxnSpPr>
      <xdr:spPr>
        <a:xfrm>
          <a:off x="13893800" y="1275334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8" name="フローチャート: 判断 437"/>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9" name="テキスト ボックス 438"/>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66040</xdr:rowOff>
    </xdr:from>
    <xdr:to>
      <xdr:col>69</xdr:col>
      <xdr:colOff>92075</xdr:colOff>
      <xdr:row>76</xdr:row>
      <xdr:rowOff>35561</xdr:rowOff>
    </xdr:to>
    <xdr:cxnSp macro="">
      <xdr:nvCxnSpPr>
        <xdr:cNvPr id="440" name="直線コネクタ 439"/>
        <xdr:cNvCxnSpPr/>
      </xdr:nvCxnSpPr>
      <xdr:spPr>
        <a:xfrm flipV="1">
          <a:off x="13004800" y="12753340"/>
          <a:ext cx="889000" cy="3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34290</xdr:rowOff>
    </xdr:from>
    <xdr:to>
      <xdr:col>69</xdr:col>
      <xdr:colOff>142875</xdr:colOff>
      <xdr:row>75</xdr:row>
      <xdr:rowOff>135890</xdr:rowOff>
    </xdr:to>
    <xdr:sp macro="" textlink="">
      <xdr:nvSpPr>
        <xdr:cNvPr id="441" name="フローチャート: 判断 440"/>
        <xdr:cNvSpPr/>
      </xdr:nvSpPr>
      <xdr:spPr>
        <a:xfrm>
          <a:off x="13843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120666</xdr:rowOff>
    </xdr:from>
    <xdr:ext cx="762000" cy="259045"/>
    <xdr:sp macro="" textlink="">
      <xdr:nvSpPr>
        <xdr:cNvPr id="442" name="テキスト ボックス 441"/>
        <xdr:cNvSpPr txBox="1"/>
      </xdr:nvSpPr>
      <xdr:spPr>
        <a:xfrm>
          <a:off x="13512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3" name="フローチャート: 判断 442"/>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4" name="テキスト ボックス 443"/>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50" name="楕円 449"/>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19067</xdr:rowOff>
    </xdr:from>
    <xdr:ext cx="762000" cy="259045"/>
    <xdr:sp macro="" textlink="">
      <xdr:nvSpPr>
        <xdr:cNvPr id="451" name="公債費以外該当値テキスト"/>
        <xdr:cNvSpPr txBox="1"/>
      </xdr:nvSpPr>
      <xdr:spPr>
        <a:xfrm>
          <a:off x="16598900" y="1287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52" name="楕円 451"/>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53" name="テキスト ボックス 452"/>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102870</xdr:rowOff>
    </xdr:from>
    <xdr:to>
      <xdr:col>74</xdr:col>
      <xdr:colOff>31750</xdr:colOff>
      <xdr:row>76</xdr:row>
      <xdr:rowOff>33020</xdr:rowOff>
    </xdr:to>
    <xdr:sp macro="" textlink="">
      <xdr:nvSpPr>
        <xdr:cNvPr id="454" name="楕円 453"/>
        <xdr:cNvSpPr/>
      </xdr:nvSpPr>
      <xdr:spPr>
        <a:xfrm>
          <a:off x="14732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43197</xdr:rowOff>
    </xdr:from>
    <xdr:ext cx="762000" cy="259045"/>
    <xdr:sp macro="" textlink="">
      <xdr:nvSpPr>
        <xdr:cNvPr id="455" name="テキスト ボックス 454"/>
        <xdr:cNvSpPr txBox="1"/>
      </xdr:nvSpPr>
      <xdr:spPr>
        <a:xfrm>
          <a:off x="14401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xdr:rowOff>
    </xdr:from>
    <xdr:to>
      <xdr:col>69</xdr:col>
      <xdr:colOff>142875</xdr:colOff>
      <xdr:row>74</xdr:row>
      <xdr:rowOff>116840</xdr:rowOff>
    </xdr:to>
    <xdr:sp macro="" textlink="">
      <xdr:nvSpPr>
        <xdr:cNvPr id="456" name="楕円 455"/>
        <xdr:cNvSpPr/>
      </xdr:nvSpPr>
      <xdr:spPr>
        <a:xfrm>
          <a:off x="13843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127017</xdr:rowOff>
    </xdr:from>
    <xdr:ext cx="762000" cy="259045"/>
    <xdr:sp macro="" textlink="">
      <xdr:nvSpPr>
        <xdr:cNvPr id="457" name="テキスト ボックス 456"/>
        <xdr:cNvSpPr txBox="1"/>
      </xdr:nvSpPr>
      <xdr:spPr>
        <a:xfrm>
          <a:off x="13512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8" name="楕円 457"/>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59" name="テキスト ボックス 458"/>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64592</xdr:rowOff>
    </xdr:from>
    <xdr:to>
      <xdr:col>29</xdr:col>
      <xdr:colOff>127000</xdr:colOff>
      <xdr:row>20</xdr:row>
      <xdr:rowOff>32931</xdr:rowOff>
    </xdr:to>
    <xdr:cxnSp macro="">
      <xdr:nvCxnSpPr>
        <xdr:cNvPr id="50" name="直線コネクタ 49"/>
        <xdr:cNvCxnSpPr/>
      </xdr:nvCxnSpPr>
      <xdr:spPr bwMode="auto">
        <a:xfrm flipV="1">
          <a:off x="5003800" y="3369767"/>
          <a:ext cx="647700" cy="139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35844</xdr:rowOff>
    </xdr:from>
    <xdr:ext cx="762000" cy="259045"/>
    <xdr:sp macro="" textlink="">
      <xdr:nvSpPr>
        <xdr:cNvPr id="51" name="人口1人当たり決算額の推移平均値テキスト130"/>
        <xdr:cNvSpPr txBox="1"/>
      </xdr:nvSpPr>
      <xdr:spPr>
        <a:xfrm>
          <a:off x="5740400" y="2826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32931</xdr:rowOff>
    </xdr:from>
    <xdr:to>
      <xdr:col>26</xdr:col>
      <xdr:colOff>50800</xdr:colOff>
      <xdr:row>20</xdr:row>
      <xdr:rowOff>121171</xdr:rowOff>
    </xdr:to>
    <xdr:cxnSp macro="">
      <xdr:nvCxnSpPr>
        <xdr:cNvPr id="53" name="直線コネクタ 52"/>
        <xdr:cNvCxnSpPr/>
      </xdr:nvCxnSpPr>
      <xdr:spPr bwMode="auto">
        <a:xfrm flipV="1">
          <a:off x="4305300" y="3509556"/>
          <a:ext cx="698500" cy="8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142486</xdr:rowOff>
    </xdr:from>
    <xdr:ext cx="736600" cy="259045"/>
    <xdr:sp macro="" textlink="">
      <xdr:nvSpPr>
        <xdr:cNvPr id="55" name="テキスト ボックス 54"/>
        <xdr:cNvSpPr txBox="1"/>
      </xdr:nvSpPr>
      <xdr:spPr>
        <a:xfrm>
          <a:off x="4622800" y="2933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85318</xdr:rowOff>
    </xdr:from>
    <xdr:to>
      <xdr:col>22</xdr:col>
      <xdr:colOff>114300</xdr:colOff>
      <xdr:row>20</xdr:row>
      <xdr:rowOff>121171</xdr:rowOff>
    </xdr:to>
    <xdr:cxnSp macro="">
      <xdr:nvCxnSpPr>
        <xdr:cNvPr id="56" name="直線コネクタ 55"/>
        <xdr:cNvCxnSpPr/>
      </xdr:nvCxnSpPr>
      <xdr:spPr bwMode="auto">
        <a:xfrm>
          <a:off x="3606800" y="3561943"/>
          <a:ext cx="698500" cy="35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43235</xdr:rowOff>
    </xdr:from>
    <xdr:ext cx="762000" cy="259045"/>
    <xdr:sp macro="" textlink="">
      <xdr:nvSpPr>
        <xdr:cNvPr id="58" name="テキスト ボックス 57"/>
        <xdr:cNvSpPr txBox="1"/>
      </xdr:nvSpPr>
      <xdr:spPr>
        <a:xfrm>
          <a:off x="3924300" y="300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85318</xdr:rowOff>
    </xdr:from>
    <xdr:to>
      <xdr:col>18</xdr:col>
      <xdr:colOff>177800</xdr:colOff>
      <xdr:row>20</xdr:row>
      <xdr:rowOff>96444</xdr:rowOff>
    </xdr:to>
    <xdr:cxnSp macro="">
      <xdr:nvCxnSpPr>
        <xdr:cNvPr id="59" name="直線コネクタ 58"/>
        <xdr:cNvCxnSpPr/>
      </xdr:nvCxnSpPr>
      <xdr:spPr bwMode="auto">
        <a:xfrm flipV="1">
          <a:off x="2908300" y="3561943"/>
          <a:ext cx="698500" cy="11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66743</xdr:rowOff>
    </xdr:from>
    <xdr:ext cx="762000" cy="259045"/>
    <xdr:sp macro="" textlink="">
      <xdr:nvSpPr>
        <xdr:cNvPr id="61" name="テキスト ボックス 60"/>
        <xdr:cNvSpPr txBox="1"/>
      </xdr:nvSpPr>
      <xdr:spPr>
        <a:xfrm>
          <a:off x="3225800" y="302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88460</xdr:rowOff>
    </xdr:from>
    <xdr:ext cx="762000" cy="259045"/>
    <xdr:sp macro="" textlink="">
      <xdr:nvSpPr>
        <xdr:cNvPr id="63" name="テキスト ボックス 62"/>
        <xdr:cNvSpPr txBox="1"/>
      </xdr:nvSpPr>
      <xdr:spPr>
        <a:xfrm>
          <a:off x="2527300" y="305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13792</xdr:rowOff>
    </xdr:from>
    <xdr:to>
      <xdr:col>29</xdr:col>
      <xdr:colOff>177800</xdr:colOff>
      <xdr:row>19</xdr:row>
      <xdr:rowOff>115392</xdr:rowOff>
    </xdr:to>
    <xdr:sp macro="" textlink="">
      <xdr:nvSpPr>
        <xdr:cNvPr id="69" name="楕円 68"/>
        <xdr:cNvSpPr/>
      </xdr:nvSpPr>
      <xdr:spPr bwMode="auto">
        <a:xfrm>
          <a:off x="5600700" y="3318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157319</xdr:rowOff>
    </xdr:from>
    <xdr:ext cx="762000" cy="259045"/>
    <xdr:sp macro="" textlink="">
      <xdr:nvSpPr>
        <xdr:cNvPr id="70" name="人口1人当たり決算額の推移該当値テキスト130"/>
        <xdr:cNvSpPr txBox="1"/>
      </xdr:nvSpPr>
      <xdr:spPr>
        <a:xfrm>
          <a:off x="5740400" y="3291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153581</xdr:rowOff>
    </xdr:from>
    <xdr:to>
      <xdr:col>26</xdr:col>
      <xdr:colOff>101600</xdr:colOff>
      <xdr:row>20</xdr:row>
      <xdr:rowOff>83731</xdr:rowOff>
    </xdr:to>
    <xdr:sp macro="" textlink="">
      <xdr:nvSpPr>
        <xdr:cNvPr id="71" name="楕円 70"/>
        <xdr:cNvSpPr/>
      </xdr:nvSpPr>
      <xdr:spPr bwMode="auto">
        <a:xfrm>
          <a:off x="4953000" y="3458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68508</xdr:rowOff>
    </xdr:from>
    <xdr:ext cx="736600" cy="259045"/>
    <xdr:sp macro="" textlink="">
      <xdr:nvSpPr>
        <xdr:cNvPr id="72" name="テキスト ボックス 71"/>
        <xdr:cNvSpPr txBox="1"/>
      </xdr:nvSpPr>
      <xdr:spPr>
        <a:xfrm>
          <a:off x="4622800" y="354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70371</xdr:rowOff>
    </xdr:from>
    <xdr:to>
      <xdr:col>22</xdr:col>
      <xdr:colOff>165100</xdr:colOff>
      <xdr:row>21</xdr:row>
      <xdr:rowOff>521</xdr:rowOff>
    </xdr:to>
    <xdr:sp macro="" textlink="">
      <xdr:nvSpPr>
        <xdr:cNvPr id="73" name="楕円 72"/>
        <xdr:cNvSpPr/>
      </xdr:nvSpPr>
      <xdr:spPr bwMode="auto">
        <a:xfrm>
          <a:off x="4254500" y="3546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156748</xdr:rowOff>
    </xdr:from>
    <xdr:ext cx="762000" cy="259045"/>
    <xdr:sp macro="" textlink="">
      <xdr:nvSpPr>
        <xdr:cNvPr id="74" name="テキスト ボックス 73"/>
        <xdr:cNvSpPr txBox="1"/>
      </xdr:nvSpPr>
      <xdr:spPr>
        <a:xfrm>
          <a:off x="3924300" y="363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34518</xdr:rowOff>
    </xdr:from>
    <xdr:to>
      <xdr:col>19</xdr:col>
      <xdr:colOff>38100</xdr:colOff>
      <xdr:row>20</xdr:row>
      <xdr:rowOff>136118</xdr:rowOff>
    </xdr:to>
    <xdr:sp macro="" textlink="">
      <xdr:nvSpPr>
        <xdr:cNvPr id="75" name="楕円 74"/>
        <xdr:cNvSpPr/>
      </xdr:nvSpPr>
      <xdr:spPr bwMode="auto">
        <a:xfrm>
          <a:off x="3556000" y="3511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120895</xdr:rowOff>
    </xdr:from>
    <xdr:ext cx="762000" cy="259045"/>
    <xdr:sp macro="" textlink="">
      <xdr:nvSpPr>
        <xdr:cNvPr id="76" name="テキスト ボックス 75"/>
        <xdr:cNvSpPr txBox="1"/>
      </xdr:nvSpPr>
      <xdr:spPr>
        <a:xfrm>
          <a:off x="3225800" y="35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45644</xdr:rowOff>
    </xdr:from>
    <xdr:to>
      <xdr:col>15</xdr:col>
      <xdr:colOff>101600</xdr:colOff>
      <xdr:row>20</xdr:row>
      <xdr:rowOff>147244</xdr:rowOff>
    </xdr:to>
    <xdr:sp macro="" textlink="">
      <xdr:nvSpPr>
        <xdr:cNvPr id="77" name="楕円 76"/>
        <xdr:cNvSpPr/>
      </xdr:nvSpPr>
      <xdr:spPr bwMode="auto">
        <a:xfrm>
          <a:off x="2857500" y="3522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132021</xdr:rowOff>
    </xdr:from>
    <xdr:ext cx="762000" cy="259045"/>
    <xdr:sp macro="" textlink="">
      <xdr:nvSpPr>
        <xdr:cNvPr id="78" name="テキスト ボックス 77"/>
        <xdr:cNvSpPr txBox="1"/>
      </xdr:nvSpPr>
      <xdr:spPr>
        <a:xfrm>
          <a:off x="2527300" y="360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203867</xdr:rowOff>
    </xdr:from>
    <xdr:to>
      <xdr:col>29</xdr:col>
      <xdr:colOff>127000</xdr:colOff>
      <xdr:row>35</xdr:row>
      <xdr:rowOff>253359</xdr:rowOff>
    </xdr:to>
    <xdr:cxnSp macro="">
      <xdr:nvCxnSpPr>
        <xdr:cNvPr id="108" name="直線コネクタ 107"/>
        <xdr:cNvCxnSpPr/>
      </xdr:nvCxnSpPr>
      <xdr:spPr bwMode="auto">
        <a:xfrm flipV="1">
          <a:off x="5003800" y="6814217"/>
          <a:ext cx="647700" cy="49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188644</xdr:rowOff>
    </xdr:from>
    <xdr:ext cx="762000" cy="259045"/>
    <xdr:sp macro="" textlink="">
      <xdr:nvSpPr>
        <xdr:cNvPr id="109" name="人口1人当たり決算額の推移平均値テキスト445"/>
        <xdr:cNvSpPr txBox="1"/>
      </xdr:nvSpPr>
      <xdr:spPr>
        <a:xfrm>
          <a:off x="5740400" y="6798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67507</xdr:rowOff>
    </xdr:from>
    <xdr:to>
      <xdr:col>26</xdr:col>
      <xdr:colOff>50800</xdr:colOff>
      <xdr:row>35</xdr:row>
      <xdr:rowOff>253359</xdr:rowOff>
    </xdr:to>
    <xdr:cxnSp macro="">
      <xdr:nvCxnSpPr>
        <xdr:cNvPr id="111" name="直線コネクタ 110"/>
        <xdr:cNvCxnSpPr/>
      </xdr:nvCxnSpPr>
      <xdr:spPr bwMode="auto">
        <a:xfrm>
          <a:off x="4305300" y="6677857"/>
          <a:ext cx="698500" cy="185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304595</xdr:rowOff>
    </xdr:from>
    <xdr:ext cx="736600" cy="259045"/>
    <xdr:sp macro="" textlink="">
      <xdr:nvSpPr>
        <xdr:cNvPr id="113" name="テキスト ボックス 112"/>
        <xdr:cNvSpPr txBox="1"/>
      </xdr:nvSpPr>
      <xdr:spPr>
        <a:xfrm>
          <a:off x="4622800" y="691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67507</xdr:rowOff>
    </xdr:from>
    <xdr:to>
      <xdr:col>22</xdr:col>
      <xdr:colOff>114300</xdr:colOff>
      <xdr:row>35</xdr:row>
      <xdr:rowOff>99054</xdr:rowOff>
    </xdr:to>
    <xdr:cxnSp macro="">
      <xdr:nvCxnSpPr>
        <xdr:cNvPr id="114" name="直線コネクタ 113"/>
        <xdr:cNvCxnSpPr/>
      </xdr:nvCxnSpPr>
      <xdr:spPr bwMode="auto">
        <a:xfrm flipV="1">
          <a:off x="3606800" y="6677857"/>
          <a:ext cx="698500" cy="31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268647</xdr:rowOff>
    </xdr:from>
    <xdr:ext cx="762000" cy="259045"/>
    <xdr:sp macro="" textlink="">
      <xdr:nvSpPr>
        <xdr:cNvPr id="116" name="テキスト ボックス 115"/>
        <xdr:cNvSpPr txBox="1"/>
      </xdr:nvSpPr>
      <xdr:spPr>
        <a:xfrm>
          <a:off x="3924300" y="68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99054</xdr:rowOff>
    </xdr:from>
    <xdr:to>
      <xdr:col>18</xdr:col>
      <xdr:colOff>177800</xdr:colOff>
      <xdr:row>35</xdr:row>
      <xdr:rowOff>232213</xdr:rowOff>
    </xdr:to>
    <xdr:cxnSp macro="">
      <xdr:nvCxnSpPr>
        <xdr:cNvPr id="117" name="直線コネクタ 116"/>
        <xdr:cNvCxnSpPr/>
      </xdr:nvCxnSpPr>
      <xdr:spPr bwMode="auto">
        <a:xfrm flipV="1">
          <a:off x="2908300" y="6709404"/>
          <a:ext cx="698500" cy="133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36390</xdr:rowOff>
    </xdr:from>
    <xdr:ext cx="762000" cy="259045"/>
    <xdr:sp macro="" textlink="">
      <xdr:nvSpPr>
        <xdr:cNvPr id="119" name="テキスト ボックス 118"/>
        <xdr:cNvSpPr txBox="1"/>
      </xdr:nvSpPr>
      <xdr:spPr>
        <a:xfrm>
          <a:off x="3225800" y="69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77252</xdr:rowOff>
    </xdr:from>
    <xdr:ext cx="762000" cy="259045"/>
    <xdr:sp macro="" textlink="">
      <xdr:nvSpPr>
        <xdr:cNvPr id="121" name="テキスト ボックス 120"/>
        <xdr:cNvSpPr txBox="1"/>
      </xdr:nvSpPr>
      <xdr:spPr>
        <a:xfrm>
          <a:off x="2527300" y="703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153067</xdr:rowOff>
    </xdr:from>
    <xdr:to>
      <xdr:col>29</xdr:col>
      <xdr:colOff>177800</xdr:colOff>
      <xdr:row>35</xdr:row>
      <xdr:rowOff>254667</xdr:rowOff>
    </xdr:to>
    <xdr:sp macro="" textlink="">
      <xdr:nvSpPr>
        <xdr:cNvPr id="127" name="楕円 126"/>
        <xdr:cNvSpPr/>
      </xdr:nvSpPr>
      <xdr:spPr bwMode="auto">
        <a:xfrm>
          <a:off x="5600700" y="6763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341044</xdr:rowOff>
    </xdr:from>
    <xdr:ext cx="762000" cy="259045"/>
    <xdr:sp macro="" textlink="">
      <xdr:nvSpPr>
        <xdr:cNvPr id="128" name="人口1人当たり決算額の推移該当値テキスト445"/>
        <xdr:cNvSpPr txBox="1"/>
      </xdr:nvSpPr>
      <xdr:spPr>
        <a:xfrm>
          <a:off x="5740400" y="660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202559</xdr:rowOff>
    </xdr:from>
    <xdr:to>
      <xdr:col>26</xdr:col>
      <xdr:colOff>101600</xdr:colOff>
      <xdr:row>35</xdr:row>
      <xdr:rowOff>304159</xdr:rowOff>
    </xdr:to>
    <xdr:sp macro="" textlink="">
      <xdr:nvSpPr>
        <xdr:cNvPr id="129" name="楕円 128"/>
        <xdr:cNvSpPr/>
      </xdr:nvSpPr>
      <xdr:spPr bwMode="auto">
        <a:xfrm>
          <a:off x="4953000" y="6812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314336</xdr:rowOff>
    </xdr:from>
    <xdr:ext cx="736600" cy="259045"/>
    <xdr:sp macro="" textlink="">
      <xdr:nvSpPr>
        <xdr:cNvPr id="130" name="テキスト ボックス 129"/>
        <xdr:cNvSpPr txBox="1"/>
      </xdr:nvSpPr>
      <xdr:spPr>
        <a:xfrm>
          <a:off x="4622800" y="6581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16707</xdr:rowOff>
    </xdr:from>
    <xdr:to>
      <xdr:col>22</xdr:col>
      <xdr:colOff>165100</xdr:colOff>
      <xdr:row>35</xdr:row>
      <xdr:rowOff>118307</xdr:rowOff>
    </xdr:to>
    <xdr:sp macro="" textlink="">
      <xdr:nvSpPr>
        <xdr:cNvPr id="131" name="楕円 130"/>
        <xdr:cNvSpPr/>
      </xdr:nvSpPr>
      <xdr:spPr bwMode="auto">
        <a:xfrm>
          <a:off x="4254500" y="6627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128484</xdr:rowOff>
    </xdr:from>
    <xdr:ext cx="762000" cy="259045"/>
    <xdr:sp macro="" textlink="">
      <xdr:nvSpPr>
        <xdr:cNvPr id="132" name="テキスト ボックス 131"/>
        <xdr:cNvSpPr txBox="1"/>
      </xdr:nvSpPr>
      <xdr:spPr>
        <a:xfrm>
          <a:off x="3924300" y="639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48254</xdr:rowOff>
    </xdr:from>
    <xdr:to>
      <xdr:col>19</xdr:col>
      <xdr:colOff>38100</xdr:colOff>
      <xdr:row>35</xdr:row>
      <xdr:rowOff>149854</xdr:rowOff>
    </xdr:to>
    <xdr:sp macro="" textlink="">
      <xdr:nvSpPr>
        <xdr:cNvPr id="133" name="楕円 132"/>
        <xdr:cNvSpPr/>
      </xdr:nvSpPr>
      <xdr:spPr bwMode="auto">
        <a:xfrm>
          <a:off x="3556000" y="6658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160031</xdr:rowOff>
    </xdr:from>
    <xdr:ext cx="762000" cy="259045"/>
    <xdr:sp macro="" textlink="">
      <xdr:nvSpPr>
        <xdr:cNvPr id="134" name="テキスト ボックス 133"/>
        <xdr:cNvSpPr txBox="1"/>
      </xdr:nvSpPr>
      <xdr:spPr>
        <a:xfrm>
          <a:off x="3225800" y="642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181413</xdr:rowOff>
    </xdr:from>
    <xdr:to>
      <xdr:col>15</xdr:col>
      <xdr:colOff>101600</xdr:colOff>
      <xdr:row>35</xdr:row>
      <xdr:rowOff>283013</xdr:rowOff>
    </xdr:to>
    <xdr:sp macro="" textlink="">
      <xdr:nvSpPr>
        <xdr:cNvPr id="135" name="楕円 134"/>
        <xdr:cNvSpPr/>
      </xdr:nvSpPr>
      <xdr:spPr bwMode="auto">
        <a:xfrm>
          <a:off x="2857500" y="6791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293190</xdr:rowOff>
    </xdr:from>
    <xdr:ext cx="762000" cy="259045"/>
    <xdr:sp macro="" textlink="">
      <xdr:nvSpPr>
        <xdr:cNvPr id="136" name="テキスト ボックス 135"/>
        <xdr:cNvSpPr txBox="1"/>
      </xdr:nvSpPr>
      <xdr:spPr>
        <a:xfrm>
          <a:off x="2527300" y="65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223,075
207,377
175.54
100,644,464
96,959,956
2,675,898
49,207,316
53,831,624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156388</xdr:rowOff>
    </xdr:from>
    <xdr:to>
      <xdr:col>24</xdr:col>
      <xdr:colOff>63500</xdr:colOff>
      <xdr:row>37</xdr:row>
      <xdr:rowOff>142411</xdr:rowOff>
    </xdr:to>
    <xdr:cxnSp macro="">
      <xdr:nvCxnSpPr>
        <xdr:cNvPr id="63" name="直線コネクタ 62"/>
        <xdr:cNvCxnSpPr/>
      </xdr:nvCxnSpPr>
      <xdr:spPr>
        <a:xfrm flipV="1">
          <a:off x="3797300" y="6328588"/>
          <a:ext cx="838200" cy="15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98943</xdr:rowOff>
    </xdr:from>
    <xdr:ext cx="534377" cy="259045"/>
    <xdr:sp macro="" textlink="">
      <xdr:nvSpPr>
        <xdr:cNvPr id="64" name="人件費平均値テキスト"/>
        <xdr:cNvSpPr txBox="1"/>
      </xdr:nvSpPr>
      <xdr:spPr>
        <a:xfrm>
          <a:off x="4686300" y="5928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142411</xdr:rowOff>
    </xdr:from>
    <xdr:to>
      <xdr:col>19</xdr:col>
      <xdr:colOff>177800</xdr:colOff>
      <xdr:row>38</xdr:row>
      <xdr:rowOff>24420</xdr:rowOff>
    </xdr:to>
    <xdr:cxnSp macro="">
      <xdr:nvCxnSpPr>
        <xdr:cNvPr id="66" name="直線コネクタ 65"/>
        <xdr:cNvCxnSpPr/>
      </xdr:nvCxnSpPr>
      <xdr:spPr>
        <a:xfrm flipV="1">
          <a:off x="2908300" y="6486061"/>
          <a:ext cx="889000" cy="5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50371</xdr:rowOff>
    </xdr:from>
    <xdr:ext cx="534377" cy="259045"/>
    <xdr:sp macro="" textlink="">
      <xdr:nvSpPr>
        <xdr:cNvPr id="68" name="テキスト ボックス 67"/>
        <xdr:cNvSpPr txBox="1"/>
      </xdr:nvSpPr>
      <xdr:spPr>
        <a:xfrm>
          <a:off x="3530111" y="60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133364</xdr:rowOff>
    </xdr:from>
    <xdr:to>
      <xdr:col>15</xdr:col>
      <xdr:colOff>50800</xdr:colOff>
      <xdr:row>38</xdr:row>
      <xdr:rowOff>24420</xdr:rowOff>
    </xdr:to>
    <xdr:cxnSp macro="">
      <xdr:nvCxnSpPr>
        <xdr:cNvPr id="69" name="直線コネクタ 68"/>
        <xdr:cNvCxnSpPr/>
      </xdr:nvCxnSpPr>
      <xdr:spPr>
        <a:xfrm>
          <a:off x="2019300" y="6477014"/>
          <a:ext cx="889000" cy="6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63205</xdr:rowOff>
    </xdr:from>
    <xdr:ext cx="534377" cy="259045"/>
    <xdr:sp macro="" textlink="">
      <xdr:nvSpPr>
        <xdr:cNvPr id="71" name="テキスト ボックス 70"/>
        <xdr:cNvSpPr txBox="1"/>
      </xdr:nvSpPr>
      <xdr:spPr>
        <a:xfrm>
          <a:off x="2641111" y="60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133364</xdr:rowOff>
    </xdr:from>
    <xdr:to>
      <xdr:col>10</xdr:col>
      <xdr:colOff>114300</xdr:colOff>
      <xdr:row>37</xdr:row>
      <xdr:rowOff>150020</xdr:rowOff>
    </xdr:to>
    <xdr:cxnSp macro="">
      <xdr:nvCxnSpPr>
        <xdr:cNvPr id="72" name="直線コネクタ 71"/>
        <xdr:cNvCxnSpPr/>
      </xdr:nvCxnSpPr>
      <xdr:spPr>
        <a:xfrm flipV="1">
          <a:off x="1130300" y="6477014"/>
          <a:ext cx="8890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76692</xdr:rowOff>
    </xdr:from>
    <xdr:ext cx="534377" cy="259045"/>
    <xdr:sp macro="" textlink="">
      <xdr:nvSpPr>
        <xdr:cNvPr id="74" name="テキスト ボックス 73"/>
        <xdr:cNvSpPr txBox="1"/>
      </xdr:nvSpPr>
      <xdr:spPr>
        <a:xfrm>
          <a:off x="1752111" y="607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103112</xdr:rowOff>
    </xdr:from>
    <xdr:ext cx="534377" cy="259045"/>
    <xdr:sp macro="" textlink="">
      <xdr:nvSpPr>
        <xdr:cNvPr id="76" name="テキスト ボックス 75"/>
        <xdr:cNvSpPr txBox="1"/>
      </xdr:nvSpPr>
      <xdr:spPr>
        <a:xfrm>
          <a:off x="863111" y="61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105588</xdr:rowOff>
    </xdr:from>
    <xdr:to>
      <xdr:col>24</xdr:col>
      <xdr:colOff>114300</xdr:colOff>
      <xdr:row>37</xdr:row>
      <xdr:rowOff>35738</xdr:rowOff>
    </xdr:to>
    <xdr:sp macro="" textlink="">
      <xdr:nvSpPr>
        <xdr:cNvPr id="82" name="楕円 81"/>
        <xdr:cNvSpPr/>
      </xdr:nvSpPr>
      <xdr:spPr>
        <a:xfrm>
          <a:off x="4584700" y="62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84015</xdr:rowOff>
    </xdr:from>
    <xdr:ext cx="534377" cy="259045"/>
    <xdr:sp macro="" textlink="">
      <xdr:nvSpPr>
        <xdr:cNvPr id="83" name="人件費該当値テキスト"/>
        <xdr:cNvSpPr txBox="1"/>
      </xdr:nvSpPr>
      <xdr:spPr>
        <a:xfrm>
          <a:off x="4686300" y="62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91611</xdr:rowOff>
    </xdr:from>
    <xdr:to>
      <xdr:col>20</xdr:col>
      <xdr:colOff>38100</xdr:colOff>
      <xdr:row>38</xdr:row>
      <xdr:rowOff>21761</xdr:rowOff>
    </xdr:to>
    <xdr:sp macro="" textlink="">
      <xdr:nvSpPr>
        <xdr:cNvPr id="84" name="楕円 83"/>
        <xdr:cNvSpPr/>
      </xdr:nvSpPr>
      <xdr:spPr>
        <a:xfrm>
          <a:off x="3746500" y="643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12888</xdr:rowOff>
    </xdr:from>
    <xdr:ext cx="534377" cy="259045"/>
    <xdr:sp macro="" textlink="">
      <xdr:nvSpPr>
        <xdr:cNvPr id="85" name="テキスト ボックス 84"/>
        <xdr:cNvSpPr txBox="1"/>
      </xdr:nvSpPr>
      <xdr:spPr>
        <a:xfrm>
          <a:off x="3530111" y="65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145070</xdr:rowOff>
    </xdr:from>
    <xdr:to>
      <xdr:col>15</xdr:col>
      <xdr:colOff>101600</xdr:colOff>
      <xdr:row>38</xdr:row>
      <xdr:rowOff>75220</xdr:rowOff>
    </xdr:to>
    <xdr:sp macro="" textlink="">
      <xdr:nvSpPr>
        <xdr:cNvPr id="86" name="楕円 85"/>
        <xdr:cNvSpPr/>
      </xdr:nvSpPr>
      <xdr:spPr>
        <a:xfrm>
          <a:off x="2857500" y="648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66347</xdr:rowOff>
    </xdr:from>
    <xdr:ext cx="534377" cy="259045"/>
    <xdr:sp macro="" textlink="">
      <xdr:nvSpPr>
        <xdr:cNvPr id="87" name="テキスト ボックス 86"/>
        <xdr:cNvSpPr txBox="1"/>
      </xdr:nvSpPr>
      <xdr:spPr>
        <a:xfrm>
          <a:off x="2641111" y="658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82564</xdr:rowOff>
    </xdr:from>
    <xdr:to>
      <xdr:col>10</xdr:col>
      <xdr:colOff>165100</xdr:colOff>
      <xdr:row>38</xdr:row>
      <xdr:rowOff>12714</xdr:rowOff>
    </xdr:to>
    <xdr:sp macro="" textlink="">
      <xdr:nvSpPr>
        <xdr:cNvPr id="88" name="楕円 87"/>
        <xdr:cNvSpPr/>
      </xdr:nvSpPr>
      <xdr:spPr>
        <a:xfrm>
          <a:off x="1968500" y="642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3842</xdr:rowOff>
    </xdr:from>
    <xdr:ext cx="534377" cy="259045"/>
    <xdr:sp macro="" textlink="">
      <xdr:nvSpPr>
        <xdr:cNvPr id="89" name="テキスト ボックス 88"/>
        <xdr:cNvSpPr txBox="1"/>
      </xdr:nvSpPr>
      <xdr:spPr>
        <a:xfrm>
          <a:off x="1752111" y="651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99220</xdr:rowOff>
    </xdr:from>
    <xdr:to>
      <xdr:col>6</xdr:col>
      <xdr:colOff>38100</xdr:colOff>
      <xdr:row>38</xdr:row>
      <xdr:rowOff>29370</xdr:rowOff>
    </xdr:to>
    <xdr:sp macro="" textlink="">
      <xdr:nvSpPr>
        <xdr:cNvPr id="90" name="楕円 89"/>
        <xdr:cNvSpPr/>
      </xdr:nvSpPr>
      <xdr:spPr>
        <a:xfrm>
          <a:off x="1079500" y="644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20497</xdr:rowOff>
    </xdr:from>
    <xdr:ext cx="534377" cy="259045"/>
    <xdr:sp macro="" textlink="">
      <xdr:nvSpPr>
        <xdr:cNvPr id="91" name="テキスト ボックス 90"/>
        <xdr:cNvSpPr txBox="1"/>
      </xdr:nvSpPr>
      <xdr:spPr>
        <a:xfrm>
          <a:off x="863111" y="653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94476</xdr:rowOff>
    </xdr:from>
    <xdr:to>
      <xdr:col>24</xdr:col>
      <xdr:colOff>63500</xdr:colOff>
      <xdr:row>56</xdr:row>
      <xdr:rowOff>67005</xdr:rowOff>
    </xdr:to>
    <xdr:cxnSp macro="">
      <xdr:nvCxnSpPr>
        <xdr:cNvPr id="121" name="直線コネクタ 120"/>
        <xdr:cNvCxnSpPr/>
      </xdr:nvCxnSpPr>
      <xdr:spPr>
        <a:xfrm flipV="1">
          <a:off x="3797300" y="9524226"/>
          <a:ext cx="838200" cy="14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114037</xdr:rowOff>
    </xdr:from>
    <xdr:ext cx="534377" cy="259045"/>
    <xdr:sp macro="" textlink="">
      <xdr:nvSpPr>
        <xdr:cNvPr id="122" name="物件費平均値テキスト"/>
        <xdr:cNvSpPr txBox="1"/>
      </xdr:nvSpPr>
      <xdr:spPr>
        <a:xfrm>
          <a:off x="4686300" y="9543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47651</xdr:rowOff>
    </xdr:from>
    <xdr:to>
      <xdr:col>19</xdr:col>
      <xdr:colOff>177800</xdr:colOff>
      <xdr:row>56</xdr:row>
      <xdr:rowOff>67005</xdr:rowOff>
    </xdr:to>
    <xdr:cxnSp macro="">
      <xdr:nvCxnSpPr>
        <xdr:cNvPr id="124" name="直線コネクタ 123"/>
        <xdr:cNvCxnSpPr/>
      </xdr:nvCxnSpPr>
      <xdr:spPr>
        <a:xfrm>
          <a:off x="2908300" y="9648851"/>
          <a:ext cx="88900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20121</xdr:rowOff>
    </xdr:from>
    <xdr:ext cx="534377" cy="259045"/>
    <xdr:sp macro="" textlink="">
      <xdr:nvSpPr>
        <xdr:cNvPr id="126" name="テキスト ボックス 125"/>
        <xdr:cNvSpPr txBox="1"/>
      </xdr:nvSpPr>
      <xdr:spPr>
        <a:xfrm>
          <a:off x="3530111" y="97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47651</xdr:rowOff>
    </xdr:from>
    <xdr:to>
      <xdr:col>15</xdr:col>
      <xdr:colOff>50800</xdr:colOff>
      <xdr:row>56</xdr:row>
      <xdr:rowOff>65329</xdr:rowOff>
    </xdr:to>
    <xdr:cxnSp macro="">
      <xdr:nvCxnSpPr>
        <xdr:cNvPr id="127" name="直線コネクタ 126"/>
        <xdr:cNvCxnSpPr/>
      </xdr:nvCxnSpPr>
      <xdr:spPr>
        <a:xfrm flipV="1">
          <a:off x="2019300" y="9648851"/>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128553</xdr:rowOff>
    </xdr:from>
    <xdr:ext cx="534377" cy="259045"/>
    <xdr:sp macro="" textlink="">
      <xdr:nvSpPr>
        <xdr:cNvPr id="129" name="テキスト ボックス 128"/>
        <xdr:cNvSpPr txBox="1"/>
      </xdr:nvSpPr>
      <xdr:spPr>
        <a:xfrm>
          <a:off x="2641111" y="97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65329</xdr:rowOff>
    </xdr:from>
    <xdr:to>
      <xdr:col>10</xdr:col>
      <xdr:colOff>114300</xdr:colOff>
      <xdr:row>57</xdr:row>
      <xdr:rowOff>28905</xdr:rowOff>
    </xdr:to>
    <xdr:cxnSp macro="">
      <xdr:nvCxnSpPr>
        <xdr:cNvPr id="130" name="直線コネクタ 129"/>
        <xdr:cNvCxnSpPr/>
      </xdr:nvCxnSpPr>
      <xdr:spPr>
        <a:xfrm flipV="1">
          <a:off x="1130300" y="9666529"/>
          <a:ext cx="889000" cy="13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56507</xdr:rowOff>
    </xdr:from>
    <xdr:ext cx="534377" cy="259045"/>
    <xdr:sp macro="" textlink="">
      <xdr:nvSpPr>
        <xdr:cNvPr id="132" name="テキスト ボックス 131"/>
        <xdr:cNvSpPr txBox="1"/>
      </xdr:nvSpPr>
      <xdr:spPr>
        <a:xfrm>
          <a:off x="1752111" y="9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164063</xdr:rowOff>
    </xdr:from>
    <xdr:ext cx="534377" cy="259045"/>
    <xdr:sp macro="" textlink="">
      <xdr:nvSpPr>
        <xdr:cNvPr id="134" name="テキスト ボックス 133"/>
        <xdr:cNvSpPr txBox="1"/>
      </xdr:nvSpPr>
      <xdr:spPr>
        <a:xfrm>
          <a:off x="863111" y="101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43676</xdr:rowOff>
    </xdr:from>
    <xdr:to>
      <xdr:col>24</xdr:col>
      <xdr:colOff>114300</xdr:colOff>
      <xdr:row>55</xdr:row>
      <xdr:rowOff>145276</xdr:rowOff>
    </xdr:to>
    <xdr:sp macro="" textlink="">
      <xdr:nvSpPr>
        <xdr:cNvPr id="140" name="楕円 139"/>
        <xdr:cNvSpPr/>
      </xdr:nvSpPr>
      <xdr:spPr>
        <a:xfrm>
          <a:off x="4584700" y="947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66553</xdr:rowOff>
    </xdr:from>
    <xdr:ext cx="534377" cy="259045"/>
    <xdr:sp macro="" textlink="">
      <xdr:nvSpPr>
        <xdr:cNvPr id="141" name="物件費該当値テキスト"/>
        <xdr:cNvSpPr txBox="1"/>
      </xdr:nvSpPr>
      <xdr:spPr>
        <a:xfrm>
          <a:off x="4686300" y="932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16205</xdr:rowOff>
    </xdr:from>
    <xdr:to>
      <xdr:col>20</xdr:col>
      <xdr:colOff>38100</xdr:colOff>
      <xdr:row>56</xdr:row>
      <xdr:rowOff>117805</xdr:rowOff>
    </xdr:to>
    <xdr:sp macro="" textlink="">
      <xdr:nvSpPr>
        <xdr:cNvPr id="142" name="楕円 141"/>
        <xdr:cNvSpPr/>
      </xdr:nvSpPr>
      <xdr:spPr>
        <a:xfrm>
          <a:off x="3746500" y="96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134332</xdr:rowOff>
    </xdr:from>
    <xdr:ext cx="534377" cy="259045"/>
    <xdr:sp macro="" textlink="">
      <xdr:nvSpPr>
        <xdr:cNvPr id="143" name="テキスト ボックス 142"/>
        <xdr:cNvSpPr txBox="1"/>
      </xdr:nvSpPr>
      <xdr:spPr>
        <a:xfrm>
          <a:off x="3530111" y="93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168301</xdr:rowOff>
    </xdr:from>
    <xdr:to>
      <xdr:col>15</xdr:col>
      <xdr:colOff>101600</xdr:colOff>
      <xdr:row>56</xdr:row>
      <xdr:rowOff>98451</xdr:rowOff>
    </xdr:to>
    <xdr:sp macro="" textlink="">
      <xdr:nvSpPr>
        <xdr:cNvPr id="144" name="楕円 143"/>
        <xdr:cNvSpPr/>
      </xdr:nvSpPr>
      <xdr:spPr>
        <a:xfrm>
          <a:off x="2857500" y="959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114978</xdr:rowOff>
    </xdr:from>
    <xdr:ext cx="534377" cy="259045"/>
    <xdr:sp macro="" textlink="">
      <xdr:nvSpPr>
        <xdr:cNvPr id="145" name="テキスト ボックス 144"/>
        <xdr:cNvSpPr txBox="1"/>
      </xdr:nvSpPr>
      <xdr:spPr>
        <a:xfrm>
          <a:off x="2641111" y="937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14529</xdr:rowOff>
    </xdr:from>
    <xdr:to>
      <xdr:col>10</xdr:col>
      <xdr:colOff>165100</xdr:colOff>
      <xdr:row>56</xdr:row>
      <xdr:rowOff>116129</xdr:rowOff>
    </xdr:to>
    <xdr:sp macro="" textlink="">
      <xdr:nvSpPr>
        <xdr:cNvPr id="146" name="楕円 145"/>
        <xdr:cNvSpPr/>
      </xdr:nvSpPr>
      <xdr:spPr>
        <a:xfrm>
          <a:off x="1968500" y="961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132656</xdr:rowOff>
    </xdr:from>
    <xdr:ext cx="534377" cy="259045"/>
    <xdr:sp macro="" textlink="">
      <xdr:nvSpPr>
        <xdr:cNvPr id="147" name="テキスト ボックス 146"/>
        <xdr:cNvSpPr txBox="1"/>
      </xdr:nvSpPr>
      <xdr:spPr>
        <a:xfrm>
          <a:off x="1752111" y="939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149555</xdr:rowOff>
    </xdr:from>
    <xdr:to>
      <xdr:col>6</xdr:col>
      <xdr:colOff>38100</xdr:colOff>
      <xdr:row>57</xdr:row>
      <xdr:rowOff>79705</xdr:rowOff>
    </xdr:to>
    <xdr:sp macro="" textlink="">
      <xdr:nvSpPr>
        <xdr:cNvPr id="148" name="楕円 147"/>
        <xdr:cNvSpPr/>
      </xdr:nvSpPr>
      <xdr:spPr>
        <a:xfrm>
          <a:off x="1079500" y="97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96232</xdr:rowOff>
    </xdr:from>
    <xdr:ext cx="534377" cy="259045"/>
    <xdr:sp macro="" textlink="">
      <xdr:nvSpPr>
        <xdr:cNvPr id="149" name="テキスト ボックス 148"/>
        <xdr:cNvSpPr txBox="1"/>
      </xdr:nvSpPr>
      <xdr:spPr>
        <a:xfrm>
          <a:off x="863111" y="952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12712</xdr:rowOff>
    </xdr:from>
    <xdr:to>
      <xdr:col>24</xdr:col>
      <xdr:colOff>63500</xdr:colOff>
      <xdr:row>78</xdr:row>
      <xdr:rowOff>59843</xdr:rowOff>
    </xdr:to>
    <xdr:cxnSp macro="">
      <xdr:nvCxnSpPr>
        <xdr:cNvPr id="178" name="直線コネクタ 177"/>
        <xdr:cNvCxnSpPr/>
      </xdr:nvCxnSpPr>
      <xdr:spPr>
        <a:xfrm flipV="1">
          <a:off x="3797300" y="13385812"/>
          <a:ext cx="838200" cy="4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79" name="維持補修費平均値テキスト"/>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59843</xdr:rowOff>
    </xdr:from>
    <xdr:to>
      <xdr:col>19</xdr:col>
      <xdr:colOff>177800</xdr:colOff>
      <xdr:row>78</xdr:row>
      <xdr:rowOff>92114</xdr:rowOff>
    </xdr:to>
    <xdr:cxnSp macro="">
      <xdr:nvCxnSpPr>
        <xdr:cNvPr id="181" name="直線コネクタ 180"/>
        <xdr:cNvCxnSpPr/>
      </xdr:nvCxnSpPr>
      <xdr:spPr>
        <a:xfrm flipV="1">
          <a:off x="2908300" y="13432943"/>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3" name="テキスト ボックス 182"/>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92114</xdr:rowOff>
    </xdr:from>
    <xdr:to>
      <xdr:col>15</xdr:col>
      <xdr:colOff>50800</xdr:colOff>
      <xdr:row>78</xdr:row>
      <xdr:rowOff>104267</xdr:rowOff>
    </xdr:to>
    <xdr:cxnSp macro="">
      <xdr:nvCxnSpPr>
        <xdr:cNvPr id="184" name="直線コネクタ 183"/>
        <xdr:cNvCxnSpPr/>
      </xdr:nvCxnSpPr>
      <xdr:spPr>
        <a:xfrm flipV="1">
          <a:off x="2019300" y="13465214"/>
          <a:ext cx="889000" cy="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6" name="テキスト ボックス 185"/>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104267</xdr:rowOff>
    </xdr:from>
    <xdr:to>
      <xdr:col>10</xdr:col>
      <xdr:colOff>114300</xdr:colOff>
      <xdr:row>78</xdr:row>
      <xdr:rowOff>123050</xdr:rowOff>
    </xdr:to>
    <xdr:cxnSp macro="">
      <xdr:nvCxnSpPr>
        <xdr:cNvPr id="187" name="直線コネクタ 186"/>
        <xdr:cNvCxnSpPr/>
      </xdr:nvCxnSpPr>
      <xdr:spPr>
        <a:xfrm flipV="1">
          <a:off x="1130300" y="13477367"/>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89" name="テキスト ボックス 188"/>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1" name="テキスト ボックス 190"/>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133362</xdr:rowOff>
    </xdr:from>
    <xdr:to>
      <xdr:col>24</xdr:col>
      <xdr:colOff>114300</xdr:colOff>
      <xdr:row>78</xdr:row>
      <xdr:rowOff>63512</xdr:rowOff>
    </xdr:to>
    <xdr:sp macro="" textlink="">
      <xdr:nvSpPr>
        <xdr:cNvPr id="197" name="楕円 196"/>
        <xdr:cNvSpPr/>
      </xdr:nvSpPr>
      <xdr:spPr>
        <a:xfrm>
          <a:off x="4584700" y="1333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111789</xdr:rowOff>
    </xdr:from>
    <xdr:ext cx="469744" cy="259045"/>
    <xdr:sp macro="" textlink="">
      <xdr:nvSpPr>
        <xdr:cNvPr id="198" name="維持補修費該当値テキスト"/>
        <xdr:cNvSpPr txBox="1"/>
      </xdr:nvSpPr>
      <xdr:spPr>
        <a:xfrm>
          <a:off x="4686300" y="1331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9043</xdr:rowOff>
    </xdr:from>
    <xdr:to>
      <xdr:col>20</xdr:col>
      <xdr:colOff>38100</xdr:colOff>
      <xdr:row>78</xdr:row>
      <xdr:rowOff>110643</xdr:rowOff>
    </xdr:to>
    <xdr:sp macro="" textlink="">
      <xdr:nvSpPr>
        <xdr:cNvPr id="199" name="楕円 198"/>
        <xdr:cNvSpPr/>
      </xdr:nvSpPr>
      <xdr:spPr>
        <a:xfrm>
          <a:off x="3746500" y="1338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101770</xdr:rowOff>
    </xdr:from>
    <xdr:ext cx="469744" cy="259045"/>
    <xdr:sp macro="" textlink="">
      <xdr:nvSpPr>
        <xdr:cNvPr id="200" name="テキスト ボックス 199"/>
        <xdr:cNvSpPr txBox="1"/>
      </xdr:nvSpPr>
      <xdr:spPr>
        <a:xfrm>
          <a:off x="3562428" y="1347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41314</xdr:rowOff>
    </xdr:from>
    <xdr:to>
      <xdr:col>15</xdr:col>
      <xdr:colOff>101600</xdr:colOff>
      <xdr:row>78</xdr:row>
      <xdr:rowOff>142914</xdr:rowOff>
    </xdr:to>
    <xdr:sp macro="" textlink="">
      <xdr:nvSpPr>
        <xdr:cNvPr id="201" name="楕円 200"/>
        <xdr:cNvSpPr/>
      </xdr:nvSpPr>
      <xdr:spPr>
        <a:xfrm>
          <a:off x="2857500" y="1341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134041</xdr:rowOff>
    </xdr:from>
    <xdr:ext cx="469744" cy="259045"/>
    <xdr:sp macro="" textlink="">
      <xdr:nvSpPr>
        <xdr:cNvPr id="202" name="テキスト ボックス 201"/>
        <xdr:cNvSpPr txBox="1"/>
      </xdr:nvSpPr>
      <xdr:spPr>
        <a:xfrm>
          <a:off x="2673428" y="1350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53467</xdr:rowOff>
    </xdr:from>
    <xdr:to>
      <xdr:col>10</xdr:col>
      <xdr:colOff>165100</xdr:colOff>
      <xdr:row>78</xdr:row>
      <xdr:rowOff>155067</xdr:rowOff>
    </xdr:to>
    <xdr:sp macro="" textlink="">
      <xdr:nvSpPr>
        <xdr:cNvPr id="203" name="楕円 202"/>
        <xdr:cNvSpPr/>
      </xdr:nvSpPr>
      <xdr:spPr>
        <a:xfrm>
          <a:off x="1968500" y="134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146194</xdr:rowOff>
    </xdr:from>
    <xdr:ext cx="469744" cy="259045"/>
    <xdr:sp macro="" textlink="">
      <xdr:nvSpPr>
        <xdr:cNvPr id="204" name="テキスト ボックス 203"/>
        <xdr:cNvSpPr txBox="1"/>
      </xdr:nvSpPr>
      <xdr:spPr>
        <a:xfrm>
          <a:off x="1784428" y="1351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72250</xdr:rowOff>
    </xdr:from>
    <xdr:to>
      <xdr:col>6</xdr:col>
      <xdr:colOff>38100</xdr:colOff>
      <xdr:row>79</xdr:row>
      <xdr:rowOff>2400</xdr:rowOff>
    </xdr:to>
    <xdr:sp macro="" textlink="">
      <xdr:nvSpPr>
        <xdr:cNvPr id="205" name="楕円 204"/>
        <xdr:cNvSpPr/>
      </xdr:nvSpPr>
      <xdr:spPr>
        <a:xfrm>
          <a:off x="1079500" y="1344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164977</xdr:rowOff>
    </xdr:from>
    <xdr:ext cx="469744" cy="259045"/>
    <xdr:sp macro="" textlink="">
      <xdr:nvSpPr>
        <xdr:cNvPr id="206" name="テキスト ボックス 205"/>
        <xdr:cNvSpPr txBox="1"/>
      </xdr:nvSpPr>
      <xdr:spPr>
        <a:xfrm>
          <a:off x="895428" y="1353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59119</xdr:rowOff>
    </xdr:from>
    <xdr:to>
      <xdr:col>24</xdr:col>
      <xdr:colOff>63500</xdr:colOff>
      <xdr:row>96</xdr:row>
      <xdr:rowOff>10900</xdr:rowOff>
    </xdr:to>
    <xdr:cxnSp macro="">
      <xdr:nvCxnSpPr>
        <xdr:cNvPr id="238" name="直線コネクタ 237"/>
        <xdr:cNvCxnSpPr/>
      </xdr:nvCxnSpPr>
      <xdr:spPr>
        <a:xfrm flipV="1">
          <a:off x="3797300" y="16346869"/>
          <a:ext cx="838200" cy="12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22427</xdr:rowOff>
    </xdr:from>
    <xdr:ext cx="599010" cy="259045"/>
    <xdr:sp macro="" textlink="">
      <xdr:nvSpPr>
        <xdr:cNvPr id="239" name="扶助費平均値テキスト"/>
        <xdr:cNvSpPr txBox="1"/>
      </xdr:nvSpPr>
      <xdr:spPr>
        <a:xfrm>
          <a:off x="4686300" y="1613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10900</xdr:rowOff>
    </xdr:from>
    <xdr:to>
      <xdr:col>19</xdr:col>
      <xdr:colOff>177800</xdr:colOff>
      <xdr:row>96</xdr:row>
      <xdr:rowOff>171427</xdr:rowOff>
    </xdr:to>
    <xdr:cxnSp macro="">
      <xdr:nvCxnSpPr>
        <xdr:cNvPr id="241" name="直線コネクタ 240"/>
        <xdr:cNvCxnSpPr/>
      </xdr:nvCxnSpPr>
      <xdr:spPr>
        <a:xfrm flipV="1">
          <a:off x="2908300" y="16470100"/>
          <a:ext cx="889000" cy="16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67589</xdr:rowOff>
    </xdr:from>
    <xdr:ext cx="599010" cy="259045"/>
    <xdr:sp macro="" textlink="">
      <xdr:nvSpPr>
        <xdr:cNvPr id="243" name="テキスト ボックス 242"/>
        <xdr:cNvSpPr txBox="1"/>
      </xdr:nvSpPr>
      <xdr:spPr>
        <a:xfrm>
          <a:off x="3497795" y="1652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108610</xdr:rowOff>
    </xdr:from>
    <xdr:to>
      <xdr:col>15</xdr:col>
      <xdr:colOff>50800</xdr:colOff>
      <xdr:row>96</xdr:row>
      <xdr:rowOff>171427</xdr:rowOff>
    </xdr:to>
    <xdr:cxnSp macro="">
      <xdr:nvCxnSpPr>
        <xdr:cNvPr id="244" name="直線コネクタ 243"/>
        <xdr:cNvCxnSpPr/>
      </xdr:nvCxnSpPr>
      <xdr:spPr>
        <a:xfrm>
          <a:off x="2019300" y="16396360"/>
          <a:ext cx="889000" cy="23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55156</xdr:rowOff>
    </xdr:from>
    <xdr:ext cx="599010" cy="259045"/>
    <xdr:sp macro="" textlink="">
      <xdr:nvSpPr>
        <xdr:cNvPr id="246" name="テキスト ボックス 245"/>
        <xdr:cNvSpPr txBox="1"/>
      </xdr:nvSpPr>
      <xdr:spPr>
        <a:xfrm>
          <a:off x="2608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108610</xdr:rowOff>
    </xdr:from>
    <xdr:to>
      <xdr:col>10</xdr:col>
      <xdr:colOff>114300</xdr:colOff>
      <xdr:row>98</xdr:row>
      <xdr:rowOff>3569</xdr:rowOff>
    </xdr:to>
    <xdr:cxnSp macro="">
      <xdr:nvCxnSpPr>
        <xdr:cNvPr id="247" name="直線コネクタ 246"/>
        <xdr:cNvCxnSpPr/>
      </xdr:nvCxnSpPr>
      <xdr:spPr>
        <a:xfrm flipV="1">
          <a:off x="1130300" y="16396360"/>
          <a:ext cx="889000" cy="40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12512</xdr:rowOff>
    </xdr:from>
    <xdr:ext cx="599010" cy="259045"/>
    <xdr:sp macro="" textlink="">
      <xdr:nvSpPr>
        <xdr:cNvPr id="249" name="テキスト ボックス 248"/>
        <xdr:cNvSpPr txBox="1"/>
      </xdr:nvSpPr>
      <xdr:spPr>
        <a:xfrm>
          <a:off x="1719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73499</xdr:rowOff>
    </xdr:from>
    <xdr:ext cx="534377" cy="259045"/>
    <xdr:sp macro="" textlink="">
      <xdr:nvSpPr>
        <xdr:cNvPr id="251" name="テキスト ボックス 250"/>
        <xdr:cNvSpPr txBox="1"/>
      </xdr:nvSpPr>
      <xdr:spPr>
        <a:xfrm>
          <a:off x="863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8319</xdr:rowOff>
    </xdr:from>
    <xdr:to>
      <xdr:col>24</xdr:col>
      <xdr:colOff>114300</xdr:colOff>
      <xdr:row>95</xdr:row>
      <xdr:rowOff>109919</xdr:rowOff>
    </xdr:to>
    <xdr:sp macro="" textlink="">
      <xdr:nvSpPr>
        <xdr:cNvPr id="257" name="楕円 256"/>
        <xdr:cNvSpPr/>
      </xdr:nvSpPr>
      <xdr:spPr>
        <a:xfrm>
          <a:off x="4584700" y="1629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158196</xdr:rowOff>
    </xdr:from>
    <xdr:ext cx="599010" cy="259045"/>
    <xdr:sp macro="" textlink="">
      <xdr:nvSpPr>
        <xdr:cNvPr id="258" name="扶助費該当値テキスト"/>
        <xdr:cNvSpPr txBox="1"/>
      </xdr:nvSpPr>
      <xdr:spPr>
        <a:xfrm>
          <a:off x="4686300" y="1627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131550</xdr:rowOff>
    </xdr:from>
    <xdr:to>
      <xdr:col>20</xdr:col>
      <xdr:colOff>38100</xdr:colOff>
      <xdr:row>96</xdr:row>
      <xdr:rowOff>61700</xdr:rowOff>
    </xdr:to>
    <xdr:sp macro="" textlink="">
      <xdr:nvSpPr>
        <xdr:cNvPr id="259" name="楕円 258"/>
        <xdr:cNvSpPr/>
      </xdr:nvSpPr>
      <xdr:spPr>
        <a:xfrm>
          <a:off x="3746500" y="164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78227</xdr:rowOff>
    </xdr:from>
    <xdr:ext cx="599010" cy="259045"/>
    <xdr:sp macro="" textlink="">
      <xdr:nvSpPr>
        <xdr:cNvPr id="260" name="テキスト ボックス 259"/>
        <xdr:cNvSpPr txBox="1"/>
      </xdr:nvSpPr>
      <xdr:spPr>
        <a:xfrm>
          <a:off x="3497795" y="1619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120627</xdr:rowOff>
    </xdr:from>
    <xdr:to>
      <xdr:col>15</xdr:col>
      <xdr:colOff>101600</xdr:colOff>
      <xdr:row>97</xdr:row>
      <xdr:rowOff>50777</xdr:rowOff>
    </xdr:to>
    <xdr:sp macro="" textlink="">
      <xdr:nvSpPr>
        <xdr:cNvPr id="261" name="楕円 260"/>
        <xdr:cNvSpPr/>
      </xdr:nvSpPr>
      <xdr:spPr>
        <a:xfrm>
          <a:off x="2857500" y="1657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41904</xdr:rowOff>
    </xdr:from>
    <xdr:ext cx="599010" cy="259045"/>
    <xdr:sp macro="" textlink="">
      <xdr:nvSpPr>
        <xdr:cNvPr id="262" name="テキスト ボックス 261"/>
        <xdr:cNvSpPr txBox="1"/>
      </xdr:nvSpPr>
      <xdr:spPr>
        <a:xfrm>
          <a:off x="2608795" y="1667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57810</xdr:rowOff>
    </xdr:from>
    <xdr:to>
      <xdr:col>10</xdr:col>
      <xdr:colOff>165100</xdr:colOff>
      <xdr:row>95</xdr:row>
      <xdr:rowOff>159410</xdr:rowOff>
    </xdr:to>
    <xdr:sp macro="" textlink="">
      <xdr:nvSpPr>
        <xdr:cNvPr id="263" name="楕円 262"/>
        <xdr:cNvSpPr/>
      </xdr:nvSpPr>
      <xdr:spPr>
        <a:xfrm>
          <a:off x="1968500" y="163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4487</xdr:rowOff>
    </xdr:from>
    <xdr:ext cx="599010" cy="259045"/>
    <xdr:sp macro="" textlink="">
      <xdr:nvSpPr>
        <xdr:cNvPr id="264" name="テキスト ボックス 263"/>
        <xdr:cNvSpPr txBox="1"/>
      </xdr:nvSpPr>
      <xdr:spPr>
        <a:xfrm>
          <a:off x="1719795" y="1612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124219</xdr:rowOff>
    </xdr:from>
    <xdr:to>
      <xdr:col>6</xdr:col>
      <xdr:colOff>38100</xdr:colOff>
      <xdr:row>98</xdr:row>
      <xdr:rowOff>54369</xdr:rowOff>
    </xdr:to>
    <xdr:sp macro="" textlink="">
      <xdr:nvSpPr>
        <xdr:cNvPr id="265" name="楕円 264"/>
        <xdr:cNvSpPr/>
      </xdr:nvSpPr>
      <xdr:spPr>
        <a:xfrm>
          <a:off x="1079500" y="167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70896</xdr:rowOff>
    </xdr:from>
    <xdr:ext cx="534377" cy="259045"/>
    <xdr:sp macro="" textlink="">
      <xdr:nvSpPr>
        <xdr:cNvPr id="266" name="テキスト ボックス 265"/>
        <xdr:cNvSpPr txBox="1"/>
      </xdr:nvSpPr>
      <xdr:spPr>
        <a:xfrm>
          <a:off x="863111" y="1653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1" name="直線コネクタ 290"/>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2" name="補助費等最小値テキスト"/>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3" name="直線コネクタ 292"/>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4" name="補助費等最大値テキスト"/>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5" name="直線コネクタ 294"/>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160884</xdr:rowOff>
    </xdr:from>
    <xdr:to>
      <xdr:col>55</xdr:col>
      <xdr:colOff>0</xdr:colOff>
      <xdr:row>37</xdr:row>
      <xdr:rowOff>171297</xdr:rowOff>
    </xdr:to>
    <xdr:cxnSp macro="">
      <xdr:nvCxnSpPr>
        <xdr:cNvPr id="296" name="直線コネクタ 295"/>
        <xdr:cNvCxnSpPr/>
      </xdr:nvCxnSpPr>
      <xdr:spPr>
        <a:xfrm flipV="1">
          <a:off x="9639300" y="6504534"/>
          <a:ext cx="838200" cy="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499</xdr:rowOff>
    </xdr:from>
    <xdr:ext cx="534377" cy="259045"/>
    <xdr:sp macro="" textlink="">
      <xdr:nvSpPr>
        <xdr:cNvPr id="297" name="補助費等平均値テキスト"/>
        <xdr:cNvSpPr txBox="1"/>
      </xdr:nvSpPr>
      <xdr:spPr>
        <a:xfrm>
          <a:off x="10528300" y="651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8" name="フローチャート: 判断 297"/>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171297</xdr:rowOff>
    </xdr:from>
    <xdr:to>
      <xdr:col>50</xdr:col>
      <xdr:colOff>114300</xdr:colOff>
      <xdr:row>38</xdr:row>
      <xdr:rowOff>54001</xdr:rowOff>
    </xdr:to>
    <xdr:cxnSp macro="">
      <xdr:nvCxnSpPr>
        <xdr:cNvPr id="299" name="直線コネクタ 298"/>
        <xdr:cNvCxnSpPr/>
      </xdr:nvCxnSpPr>
      <xdr:spPr>
        <a:xfrm flipV="1">
          <a:off x="8750300" y="6514947"/>
          <a:ext cx="889000" cy="5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0" name="フローチャート: 判断 299"/>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125620</xdr:rowOff>
    </xdr:from>
    <xdr:ext cx="534377" cy="259045"/>
    <xdr:sp macro="" textlink="">
      <xdr:nvSpPr>
        <xdr:cNvPr id="301" name="テキスト ボックス 300"/>
        <xdr:cNvSpPr txBox="1"/>
      </xdr:nvSpPr>
      <xdr:spPr>
        <a:xfrm>
          <a:off x="9372111" y="66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54001</xdr:rowOff>
    </xdr:from>
    <xdr:to>
      <xdr:col>45</xdr:col>
      <xdr:colOff>177800</xdr:colOff>
      <xdr:row>38</xdr:row>
      <xdr:rowOff>147003</xdr:rowOff>
    </xdr:to>
    <xdr:cxnSp macro="">
      <xdr:nvCxnSpPr>
        <xdr:cNvPr id="302" name="直線コネクタ 301"/>
        <xdr:cNvCxnSpPr/>
      </xdr:nvCxnSpPr>
      <xdr:spPr>
        <a:xfrm flipV="1">
          <a:off x="7861300" y="6569101"/>
          <a:ext cx="889000" cy="9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3" name="フローチャート: 判断 302"/>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119499</xdr:rowOff>
    </xdr:from>
    <xdr:ext cx="534377" cy="259045"/>
    <xdr:sp macro="" textlink="">
      <xdr:nvSpPr>
        <xdr:cNvPr id="304" name="テキスト ボックス 303"/>
        <xdr:cNvSpPr txBox="1"/>
      </xdr:nvSpPr>
      <xdr:spPr>
        <a:xfrm>
          <a:off x="8483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108814</xdr:rowOff>
    </xdr:from>
    <xdr:to>
      <xdr:col>41</xdr:col>
      <xdr:colOff>50800</xdr:colOff>
      <xdr:row>38</xdr:row>
      <xdr:rowOff>147003</xdr:rowOff>
    </xdr:to>
    <xdr:cxnSp macro="">
      <xdr:nvCxnSpPr>
        <xdr:cNvPr id="305" name="直線コネクタ 304"/>
        <xdr:cNvCxnSpPr/>
      </xdr:nvCxnSpPr>
      <xdr:spPr>
        <a:xfrm>
          <a:off x="6972300" y="5252314"/>
          <a:ext cx="889000" cy="140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6" name="フローチャート: 判断 305"/>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7" name="テキスト ボックス 306"/>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8" name="フローチャート: 判断 307"/>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55300</xdr:rowOff>
    </xdr:from>
    <xdr:ext cx="599010" cy="259045"/>
    <xdr:sp macro="" textlink="">
      <xdr:nvSpPr>
        <xdr:cNvPr id="309" name="テキスト ボックス 308"/>
        <xdr:cNvSpPr txBox="1"/>
      </xdr:nvSpPr>
      <xdr:spPr>
        <a:xfrm>
          <a:off x="6672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110084</xdr:rowOff>
    </xdr:from>
    <xdr:to>
      <xdr:col>55</xdr:col>
      <xdr:colOff>50800</xdr:colOff>
      <xdr:row>38</xdr:row>
      <xdr:rowOff>40233</xdr:rowOff>
    </xdr:to>
    <xdr:sp macro="" textlink="">
      <xdr:nvSpPr>
        <xdr:cNvPr id="315" name="楕円 314"/>
        <xdr:cNvSpPr/>
      </xdr:nvSpPr>
      <xdr:spPr>
        <a:xfrm>
          <a:off x="10426700" y="64537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132961</xdr:rowOff>
    </xdr:from>
    <xdr:ext cx="534377" cy="259045"/>
    <xdr:sp macro="" textlink="">
      <xdr:nvSpPr>
        <xdr:cNvPr id="316" name="補助費等該当値テキスト"/>
        <xdr:cNvSpPr txBox="1"/>
      </xdr:nvSpPr>
      <xdr:spPr>
        <a:xfrm>
          <a:off x="10528300" y="63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120498</xdr:rowOff>
    </xdr:from>
    <xdr:to>
      <xdr:col>50</xdr:col>
      <xdr:colOff>165100</xdr:colOff>
      <xdr:row>38</xdr:row>
      <xdr:rowOff>50648</xdr:rowOff>
    </xdr:to>
    <xdr:sp macro="" textlink="">
      <xdr:nvSpPr>
        <xdr:cNvPr id="317" name="楕円 316"/>
        <xdr:cNvSpPr/>
      </xdr:nvSpPr>
      <xdr:spPr>
        <a:xfrm>
          <a:off x="9588500" y="64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67175</xdr:rowOff>
    </xdr:from>
    <xdr:ext cx="534377" cy="259045"/>
    <xdr:sp macro="" textlink="">
      <xdr:nvSpPr>
        <xdr:cNvPr id="318" name="テキスト ボックス 317"/>
        <xdr:cNvSpPr txBox="1"/>
      </xdr:nvSpPr>
      <xdr:spPr>
        <a:xfrm>
          <a:off x="9372111" y="623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3201</xdr:rowOff>
    </xdr:from>
    <xdr:to>
      <xdr:col>46</xdr:col>
      <xdr:colOff>38100</xdr:colOff>
      <xdr:row>38</xdr:row>
      <xdr:rowOff>104801</xdr:rowOff>
    </xdr:to>
    <xdr:sp macro="" textlink="">
      <xdr:nvSpPr>
        <xdr:cNvPr id="319" name="楕円 318"/>
        <xdr:cNvSpPr/>
      </xdr:nvSpPr>
      <xdr:spPr>
        <a:xfrm>
          <a:off x="8699500" y="65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95928</xdr:rowOff>
    </xdr:from>
    <xdr:ext cx="534377" cy="259045"/>
    <xdr:sp macro="" textlink="">
      <xdr:nvSpPr>
        <xdr:cNvPr id="320" name="テキスト ボックス 319"/>
        <xdr:cNvSpPr txBox="1"/>
      </xdr:nvSpPr>
      <xdr:spPr>
        <a:xfrm>
          <a:off x="8483111" y="661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96203</xdr:rowOff>
    </xdr:from>
    <xdr:to>
      <xdr:col>41</xdr:col>
      <xdr:colOff>101600</xdr:colOff>
      <xdr:row>39</xdr:row>
      <xdr:rowOff>26353</xdr:rowOff>
    </xdr:to>
    <xdr:sp macro="" textlink="">
      <xdr:nvSpPr>
        <xdr:cNvPr id="321" name="楕円 320"/>
        <xdr:cNvSpPr/>
      </xdr:nvSpPr>
      <xdr:spPr>
        <a:xfrm>
          <a:off x="7810500" y="661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17480</xdr:rowOff>
    </xdr:from>
    <xdr:ext cx="534377" cy="259045"/>
    <xdr:sp macro="" textlink="">
      <xdr:nvSpPr>
        <xdr:cNvPr id="322" name="テキスト ボックス 321"/>
        <xdr:cNvSpPr txBox="1"/>
      </xdr:nvSpPr>
      <xdr:spPr>
        <a:xfrm>
          <a:off x="7594111" y="670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58014</xdr:rowOff>
    </xdr:from>
    <xdr:to>
      <xdr:col>36</xdr:col>
      <xdr:colOff>165100</xdr:colOff>
      <xdr:row>30</xdr:row>
      <xdr:rowOff>159614</xdr:rowOff>
    </xdr:to>
    <xdr:sp macro="" textlink="">
      <xdr:nvSpPr>
        <xdr:cNvPr id="323" name="楕円 322"/>
        <xdr:cNvSpPr/>
      </xdr:nvSpPr>
      <xdr:spPr>
        <a:xfrm>
          <a:off x="6921500" y="520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4691</xdr:rowOff>
    </xdr:from>
    <xdr:ext cx="599010" cy="259045"/>
    <xdr:sp macro="" textlink="">
      <xdr:nvSpPr>
        <xdr:cNvPr id="324" name="テキスト ボックス 323"/>
        <xdr:cNvSpPr txBox="1"/>
      </xdr:nvSpPr>
      <xdr:spPr>
        <a:xfrm>
          <a:off x="6672795" y="49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7" name="テキスト ボックス 336"/>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7" name="直線コネクタ 346"/>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48" name="普通建設事業費最小値テキスト"/>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49" name="直線コネクタ 348"/>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0" name="普通建設事業費最大値テキスト"/>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1" name="直線コネクタ 350"/>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60582</xdr:rowOff>
    </xdr:from>
    <xdr:to>
      <xdr:col>55</xdr:col>
      <xdr:colOff>0</xdr:colOff>
      <xdr:row>54</xdr:row>
      <xdr:rowOff>84996</xdr:rowOff>
    </xdr:to>
    <xdr:cxnSp macro="">
      <xdr:nvCxnSpPr>
        <xdr:cNvPr id="352" name="直線コネクタ 351"/>
        <xdr:cNvCxnSpPr/>
      </xdr:nvCxnSpPr>
      <xdr:spPr>
        <a:xfrm flipV="1">
          <a:off x="9639300" y="9147432"/>
          <a:ext cx="838200" cy="19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52788</xdr:rowOff>
    </xdr:from>
    <xdr:ext cx="534377" cy="259045"/>
    <xdr:sp macro="" textlink="">
      <xdr:nvSpPr>
        <xdr:cNvPr id="353" name="普通建設事業費平均値テキスト"/>
        <xdr:cNvSpPr txBox="1"/>
      </xdr:nvSpPr>
      <xdr:spPr>
        <a:xfrm>
          <a:off x="10528300" y="9311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4" name="フローチャート: 判断 353"/>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29789</xdr:rowOff>
    </xdr:from>
    <xdr:to>
      <xdr:col>50</xdr:col>
      <xdr:colOff>114300</xdr:colOff>
      <xdr:row>54</xdr:row>
      <xdr:rowOff>84996</xdr:rowOff>
    </xdr:to>
    <xdr:cxnSp macro="">
      <xdr:nvCxnSpPr>
        <xdr:cNvPr id="355" name="直線コネクタ 354"/>
        <xdr:cNvCxnSpPr/>
      </xdr:nvCxnSpPr>
      <xdr:spPr>
        <a:xfrm>
          <a:off x="8750300" y="9288089"/>
          <a:ext cx="889000" cy="5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6" name="フローチャート: 判断 355"/>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29060</xdr:rowOff>
    </xdr:from>
    <xdr:ext cx="534377" cy="259045"/>
    <xdr:sp macro="" textlink="">
      <xdr:nvSpPr>
        <xdr:cNvPr id="357" name="テキスト ボックス 356"/>
        <xdr:cNvSpPr txBox="1"/>
      </xdr:nvSpPr>
      <xdr:spPr>
        <a:xfrm>
          <a:off x="9372111" y="94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29789</xdr:rowOff>
    </xdr:from>
    <xdr:to>
      <xdr:col>45</xdr:col>
      <xdr:colOff>177800</xdr:colOff>
      <xdr:row>56</xdr:row>
      <xdr:rowOff>81887</xdr:rowOff>
    </xdr:to>
    <xdr:cxnSp macro="">
      <xdr:nvCxnSpPr>
        <xdr:cNvPr id="358" name="直線コネクタ 357"/>
        <xdr:cNvCxnSpPr/>
      </xdr:nvCxnSpPr>
      <xdr:spPr>
        <a:xfrm flipV="1">
          <a:off x="7861300" y="9288089"/>
          <a:ext cx="889000" cy="39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59" name="フローチャート: 判断 358"/>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98576</xdr:rowOff>
    </xdr:from>
    <xdr:ext cx="534377" cy="259045"/>
    <xdr:sp macro="" textlink="">
      <xdr:nvSpPr>
        <xdr:cNvPr id="360" name="テキスト ボックス 359"/>
        <xdr:cNvSpPr txBox="1"/>
      </xdr:nvSpPr>
      <xdr:spPr>
        <a:xfrm>
          <a:off x="8483111" y="95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57884</xdr:rowOff>
    </xdr:from>
    <xdr:to>
      <xdr:col>41</xdr:col>
      <xdr:colOff>50800</xdr:colOff>
      <xdr:row>56</xdr:row>
      <xdr:rowOff>81887</xdr:rowOff>
    </xdr:to>
    <xdr:cxnSp macro="">
      <xdr:nvCxnSpPr>
        <xdr:cNvPr id="361" name="直線コネクタ 360"/>
        <xdr:cNvCxnSpPr/>
      </xdr:nvCxnSpPr>
      <xdr:spPr>
        <a:xfrm>
          <a:off x="6972300" y="9487634"/>
          <a:ext cx="889000" cy="1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2" name="フローチャート: 判断 361"/>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78417</xdr:rowOff>
    </xdr:from>
    <xdr:ext cx="534377" cy="259045"/>
    <xdr:sp macro="" textlink="">
      <xdr:nvSpPr>
        <xdr:cNvPr id="363" name="テキスト ボックス 362"/>
        <xdr:cNvSpPr txBox="1"/>
      </xdr:nvSpPr>
      <xdr:spPr>
        <a:xfrm>
          <a:off x="7594111" y="93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4" name="フローチャート: 判断 363"/>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164230</xdr:rowOff>
    </xdr:from>
    <xdr:ext cx="534377" cy="259045"/>
    <xdr:sp macro="" textlink="">
      <xdr:nvSpPr>
        <xdr:cNvPr id="365" name="テキスト ボックス 364"/>
        <xdr:cNvSpPr txBox="1"/>
      </xdr:nvSpPr>
      <xdr:spPr>
        <a:xfrm>
          <a:off x="6705111" y="959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9782</xdr:rowOff>
    </xdr:from>
    <xdr:to>
      <xdr:col>55</xdr:col>
      <xdr:colOff>50800</xdr:colOff>
      <xdr:row>53</xdr:row>
      <xdr:rowOff>111382</xdr:rowOff>
    </xdr:to>
    <xdr:sp macro="" textlink="">
      <xdr:nvSpPr>
        <xdr:cNvPr id="371" name="楕円 370"/>
        <xdr:cNvSpPr/>
      </xdr:nvSpPr>
      <xdr:spPr>
        <a:xfrm>
          <a:off x="10426700" y="909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32659</xdr:rowOff>
    </xdr:from>
    <xdr:ext cx="534377" cy="259045"/>
    <xdr:sp macro="" textlink="">
      <xdr:nvSpPr>
        <xdr:cNvPr id="372" name="普通建設事業費該当値テキスト"/>
        <xdr:cNvSpPr txBox="1"/>
      </xdr:nvSpPr>
      <xdr:spPr>
        <a:xfrm>
          <a:off x="10528300" y="894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34196</xdr:rowOff>
    </xdr:from>
    <xdr:to>
      <xdr:col>50</xdr:col>
      <xdr:colOff>165100</xdr:colOff>
      <xdr:row>54</xdr:row>
      <xdr:rowOff>135796</xdr:rowOff>
    </xdr:to>
    <xdr:sp macro="" textlink="">
      <xdr:nvSpPr>
        <xdr:cNvPr id="373" name="楕円 372"/>
        <xdr:cNvSpPr/>
      </xdr:nvSpPr>
      <xdr:spPr>
        <a:xfrm>
          <a:off x="9588500" y="929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152323</xdr:rowOff>
    </xdr:from>
    <xdr:ext cx="534377" cy="259045"/>
    <xdr:sp macro="" textlink="">
      <xdr:nvSpPr>
        <xdr:cNvPr id="374" name="テキスト ボックス 373"/>
        <xdr:cNvSpPr txBox="1"/>
      </xdr:nvSpPr>
      <xdr:spPr>
        <a:xfrm>
          <a:off x="9372111" y="906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150439</xdr:rowOff>
    </xdr:from>
    <xdr:to>
      <xdr:col>46</xdr:col>
      <xdr:colOff>38100</xdr:colOff>
      <xdr:row>54</xdr:row>
      <xdr:rowOff>80589</xdr:rowOff>
    </xdr:to>
    <xdr:sp macro="" textlink="">
      <xdr:nvSpPr>
        <xdr:cNvPr id="375" name="楕円 374"/>
        <xdr:cNvSpPr/>
      </xdr:nvSpPr>
      <xdr:spPr>
        <a:xfrm>
          <a:off x="8699500" y="923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97116</xdr:rowOff>
    </xdr:from>
    <xdr:ext cx="534377" cy="259045"/>
    <xdr:sp macro="" textlink="">
      <xdr:nvSpPr>
        <xdr:cNvPr id="376" name="テキスト ボックス 375"/>
        <xdr:cNvSpPr txBox="1"/>
      </xdr:nvSpPr>
      <xdr:spPr>
        <a:xfrm>
          <a:off x="8483111" y="90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31087</xdr:rowOff>
    </xdr:from>
    <xdr:to>
      <xdr:col>41</xdr:col>
      <xdr:colOff>101600</xdr:colOff>
      <xdr:row>56</xdr:row>
      <xdr:rowOff>132687</xdr:rowOff>
    </xdr:to>
    <xdr:sp macro="" textlink="">
      <xdr:nvSpPr>
        <xdr:cNvPr id="377" name="楕円 376"/>
        <xdr:cNvSpPr/>
      </xdr:nvSpPr>
      <xdr:spPr>
        <a:xfrm>
          <a:off x="7810500" y="963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123814</xdr:rowOff>
    </xdr:from>
    <xdr:ext cx="534377" cy="259045"/>
    <xdr:sp macro="" textlink="">
      <xdr:nvSpPr>
        <xdr:cNvPr id="378" name="テキスト ボックス 377"/>
        <xdr:cNvSpPr txBox="1"/>
      </xdr:nvSpPr>
      <xdr:spPr>
        <a:xfrm>
          <a:off x="7594111" y="972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7084</xdr:rowOff>
    </xdr:from>
    <xdr:to>
      <xdr:col>36</xdr:col>
      <xdr:colOff>165100</xdr:colOff>
      <xdr:row>55</xdr:row>
      <xdr:rowOff>108684</xdr:rowOff>
    </xdr:to>
    <xdr:sp macro="" textlink="">
      <xdr:nvSpPr>
        <xdr:cNvPr id="379" name="楕円 378"/>
        <xdr:cNvSpPr/>
      </xdr:nvSpPr>
      <xdr:spPr>
        <a:xfrm>
          <a:off x="6921500" y="94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125211</xdr:rowOff>
    </xdr:from>
    <xdr:ext cx="534377" cy="259045"/>
    <xdr:sp macro="" textlink="">
      <xdr:nvSpPr>
        <xdr:cNvPr id="380" name="テキスト ボックス 379"/>
        <xdr:cNvSpPr txBox="1"/>
      </xdr:nvSpPr>
      <xdr:spPr>
        <a:xfrm>
          <a:off x="6705111" y="92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2" name="直線コネクタ 401"/>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3" name="普通建設事業費 （ うち新規整備　）最小値テキスト"/>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4" name="直線コネクタ 403"/>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5" name="普通建設事業費 （ うち新規整備　）最大値テキスト"/>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6" name="直線コネクタ 405"/>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112176</xdr:rowOff>
    </xdr:from>
    <xdr:to>
      <xdr:col>55</xdr:col>
      <xdr:colOff>0</xdr:colOff>
      <xdr:row>76</xdr:row>
      <xdr:rowOff>156136</xdr:rowOff>
    </xdr:to>
    <xdr:cxnSp macro="">
      <xdr:nvCxnSpPr>
        <xdr:cNvPr id="407" name="直線コネクタ 406"/>
        <xdr:cNvCxnSpPr/>
      </xdr:nvCxnSpPr>
      <xdr:spPr>
        <a:xfrm>
          <a:off x="9639300" y="13142376"/>
          <a:ext cx="838200" cy="4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133050</xdr:rowOff>
    </xdr:from>
    <xdr:ext cx="534377" cy="259045"/>
    <xdr:sp macro="" textlink="">
      <xdr:nvSpPr>
        <xdr:cNvPr id="408" name="普通建設事業費 （ うち新規整備　）平均値テキスト"/>
        <xdr:cNvSpPr txBox="1"/>
      </xdr:nvSpPr>
      <xdr:spPr>
        <a:xfrm>
          <a:off x="10528300" y="1316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09" name="フローチャート: 判断 408"/>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139563</xdr:rowOff>
    </xdr:from>
    <xdr:to>
      <xdr:col>50</xdr:col>
      <xdr:colOff>114300</xdr:colOff>
      <xdr:row>76</xdr:row>
      <xdr:rowOff>112176</xdr:rowOff>
    </xdr:to>
    <xdr:cxnSp macro="">
      <xdr:nvCxnSpPr>
        <xdr:cNvPr id="410" name="直線コネクタ 409"/>
        <xdr:cNvCxnSpPr/>
      </xdr:nvCxnSpPr>
      <xdr:spPr>
        <a:xfrm>
          <a:off x="8750300" y="12998313"/>
          <a:ext cx="889000" cy="14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1" name="フローチャート: 判断 410"/>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7571</xdr:rowOff>
    </xdr:from>
    <xdr:ext cx="534377" cy="259045"/>
    <xdr:sp macro="" textlink="">
      <xdr:nvSpPr>
        <xdr:cNvPr id="412" name="テキスト ボックス 411"/>
        <xdr:cNvSpPr txBox="1"/>
      </xdr:nvSpPr>
      <xdr:spPr>
        <a:xfrm>
          <a:off x="9372111" y="132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139563</xdr:rowOff>
    </xdr:from>
    <xdr:to>
      <xdr:col>45</xdr:col>
      <xdr:colOff>177800</xdr:colOff>
      <xdr:row>78</xdr:row>
      <xdr:rowOff>31412</xdr:rowOff>
    </xdr:to>
    <xdr:cxnSp macro="">
      <xdr:nvCxnSpPr>
        <xdr:cNvPr id="413" name="直線コネクタ 412"/>
        <xdr:cNvCxnSpPr/>
      </xdr:nvCxnSpPr>
      <xdr:spPr>
        <a:xfrm flipV="1">
          <a:off x="7861300" y="12998313"/>
          <a:ext cx="889000" cy="40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4" name="フローチャート: 判断 413"/>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26568</xdr:rowOff>
    </xdr:from>
    <xdr:ext cx="534377" cy="259045"/>
    <xdr:sp macro="" textlink="">
      <xdr:nvSpPr>
        <xdr:cNvPr id="415" name="テキスト ボックス 414"/>
        <xdr:cNvSpPr txBox="1"/>
      </xdr:nvSpPr>
      <xdr:spPr>
        <a:xfrm>
          <a:off x="8483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164229</xdr:rowOff>
    </xdr:from>
    <xdr:to>
      <xdr:col>41</xdr:col>
      <xdr:colOff>50800</xdr:colOff>
      <xdr:row>78</xdr:row>
      <xdr:rowOff>31412</xdr:rowOff>
    </xdr:to>
    <xdr:cxnSp macro="">
      <xdr:nvCxnSpPr>
        <xdr:cNvPr id="416" name="直線コネクタ 415"/>
        <xdr:cNvCxnSpPr/>
      </xdr:nvCxnSpPr>
      <xdr:spPr>
        <a:xfrm>
          <a:off x="6972300" y="13365879"/>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7" name="フローチャート: 判断 416"/>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119313</xdr:rowOff>
    </xdr:from>
    <xdr:ext cx="534377" cy="259045"/>
    <xdr:sp macro="" textlink="">
      <xdr:nvSpPr>
        <xdr:cNvPr id="418" name="テキスト ボックス 417"/>
        <xdr:cNvSpPr txBox="1"/>
      </xdr:nvSpPr>
      <xdr:spPr>
        <a:xfrm>
          <a:off x="7594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19" name="フローチャート: 判断 418"/>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136779</xdr:rowOff>
    </xdr:from>
    <xdr:ext cx="534377" cy="259045"/>
    <xdr:sp macro="" textlink="">
      <xdr:nvSpPr>
        <xdr:cNvPr id="420" name="テキスト ボックス 419"/>
        <xdr:cNvSpPr txBox="1"/>
      </xdr:nvSpPr>
      <xdr:spPr>
        <a:xfrm>
          <a:off x="6705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105336</xdr:rowOff>
    </xdr:from>
    <xdr:to>
      <xdr:col>55</xdr:col>
      <xdr:colOff>50800</xdr:colOff>
      <xdr:row>77</xdr:row>
      <xdr:rowOff>35486</xdr:rowOff>
    </xdr:to>
    <xdr:sp macro="" textlink="">
      <xdr:nvSpPr>
        <xdr:cNvPr id="426" name="楕円 425"/>
        <xdr:cNvSpPr/>
      </xdr:nvSpPr>
      <xdr:spPr>
        <a:xfrm>
          <a:off x="10426700" y="1313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128213</xdr:rowOff>
    </xdr:from>
    <xdr:ext cx="534377" cy="259045"/>
    <xdr:sp macro="" textlink="">
      <xdr:nvSpPr>
        <xdr:cNvPr id="427" name="普通建設事業費 （ うち新規整備　）該当値テキスト"/>
        <xdr:cNvSpPr txBox="1"/>
      </xdr:nvSpPr>
      <xdr:spPr>
        <a:xfrm>
          <a:off x="10528300" y="1298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61376</xdr:rowOff>
    </xdr:from>
    <xdr:to>
      <xdr:col>50</xdr:col>
      <xdr:colOff>165100</xdr:colOff>
      <xdr:row>76</xdr:row>
      <xdr:rowOff>162976</xdr:rowOff>
    </xdr:to>
    <xdr:sp macro="" textlink="">
      <xdr:nvSpPr>
        <xdr:cNvPr id="428" name="楕円 427"/>
        <xdr:cNvSpPr/>
      </xdr:nvSpPr>
      <xdr:spPr>
        <a:xfrm>
          <a:off x="9588500" y="1309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8054</xdr:rowOff>
    </xdr:from>
    <xdr:ext cx="534377" cy="259045"/>
    <xdr:sp macro="" textlink="">
      <xdr:nvSpPr>
        <xdr:cNvPr id="429" name="テキスト ボックス 428"/>
        <xdr:cNvSpPr txBox="1"/>
      </xdr:nvSpPr>
      <xdr:spPr>
        <a:xfrm>
          <a:off x="9372111" y="128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88763</xdr:rowOff>
    </xdr:from>
    <xdr:to>
      <xdr:col>46</xdr:col>
      <xdr:colOff>38100</xdr:colOff>
      <xdr:row>76</xdr:row>
      <xdr:rowOff>18914</xdr:rowOff>
    </xdr:to>
    <xdr:sp macro="" textlink="">
      <xdr:nvSpPr>
        <xdr:cNvPr id="430" name="楕円 429"/>
        <xdr:cNvSpPr/>
      </xdr:nvSpPr>
      <xdr:spPr>
        <a:xfrm>
          <a:off x="8699500" y="12947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35440</xdr:rowOff>
    </xdr:from>
    <xdr:ext cx="534377" cy="259045"/>
    <xdr:sp macro="" textlink="">
      <xdr:nvSpPr>
        <xdr:cNvPr id="431" name="テキスト ボックス 430"/>
        <xdr:cNvSpPr txBox="1"/>
      </xdr:nvSpPr>
      <xdr:spPr>
        <a:xfrm>
          <a:off x="8483111" y="1272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152062</xdr:rowOff>
    </xdr:from>
    <xdr:to>
      <xdr:col>41</xdr:col>
      <xdr:colOff>101600</xdr:colOff>
      <xdr:row>78</xdr:row>
      <xdr:rowOff>82212</xdr:rowOff>
    </xdr:to>
    <xdr:sp macro="" textlink="">
      <xdr:nvSpPr>
        <xdr:cNvPr id="432" name="楕円 431"/>
        <xdr:cNvSpPr/>
      </xdr:nvSpPr>
      <xdr:spPr>
        <a:xfrm>
          <a:off x="7810500" y="1335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73339</xdr:rowOff>
    </xdr:from>
    <xdr:ext cx="469744" cy="259045"/>
    <xdr:sp macro="" textlink="">
      <xdr:nvSpPr>
        <xdr:cNvPr id="433" name="テキスト ボックス 432"/>
        <xdr:cNvSpPr txBox="1"/>
      </xdr:nvSpPr>
      <xdr:spPr>
        <a:xfrm>
          <a:off x="7626428" y="1344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113429</xdr:rowOff>
    </xdr:from>
    <xdr:to>
      <xdr:col>36</xdr:col>
      <xdr:colOff>165100</xdr:colOff>
      <xdr:row>78</xdr:row>
      <xdr:rowOff>43579</xdr:rowOff>
    </xdr:to>
    <xdr:sp macro="" textlink="">
      <xdr:nvSpPr>
        <xdr:cNvPr id="434" name="楕円 433"/>
        <xdr:cNvSpPr/>
      </xdr:nvSpPr>
      <xdr:spPr>
        <a:xfrm>
          <a:off x="6921500" y="1331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34706</xdr:rowOff>
    </xdr:from>
    <xdr:ext cx="469744" cy="259045"/>
    <xdr:sp macro="" textlink="">
      <xdr:nvSpPr>
        <xdr:cNvPr id="435" name="テキスト ボックス 434"/>
        <xdr:cNvSpPr txBox="1"/>
      </xdr:nvSpPr>
      <xdr:spPr>
        <a:xfrm>
          <a:off x="6737428" y="1340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0" name="直線コネクタ 459"/>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1" name="普通建設事業費 （ うち更新整備　）最小値テキスト"/>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2" name="直線コネクタ 461"/>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3" name="普通建設事業費 （ うち更新整備　）最大値テキスト"/>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4" name="直線コネクタ 463"/>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8750</xdr:rowOff>
    </xdr:from>
    <xdr:to>
      <xdr:col>55</xdr:col>
      <xdr:colOff>0</xdr:colOff>
      <xdr:row>94</xdr:row>
      <xdr:rowOff>6541</xdr:rowOff>
    </xdr:to>
    <xdr:cxnSp macro="">
      <xdr:nvCxnSpPr>
        <xdr:cNvPr id="465" name="直線コネクタ 464"/>
        <xdr:cNvCxnSpPr/>
      </xdr:nvCxnSpPr>
      <xdr:spPr>
        <a:xfrm flipV="1">
          <a:off x="9639300" y="15953600"/>
          <a:ext cx="838200" cy="16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47248</xdr:rowOff>
    </xdr:from>
    <xdr:ext cx="534377" cy="259045"/>
    <xdr:sp macro="" textlink="">
      <xdr:nvSpPr>
        <xdr:cNvPr id="466" name="普通建設事業費 （ うち更新整備　）平均値テキスト"/>
        <xdr:cNvSpPr txBox="1"/>
      </xdr:nvSpPr>
      <xdr:spPr>
        <a:xfrm>
          <a:off x="10528300" y="161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7" name="フローチャート: 判断 466"/>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6541</xdr:rowOff>
    </xdr:from>
    <xdr:to>
      <xdr:col>50</xdr:col>
      <xdr:colOff>114300</xdr:colOff>
      <xdr:row>96</xdr:row>
      <xdr:rowOff>97789</xdr:rowOff>
    </xdr:to>
    <xdr:cxnSp macro="">
      <xdr:nvCxnSpPr>
        <xdr:cNvPr id="468" name="直線コネクタ 467"/>
        <xdr:cNvCxnSpPr/>
      </xdr:nvCxnSpPr>
      <xdr:spPr>
        <a:xfrm flipV="1">
          <a:off x="8750300" y="16122841"/>
          <a:ext cx="889000" cy="43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69" name="フローチャート: 判断 468"/>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141431</xdr:rowOff>
    </xdr:from>
    <xdr:ext cx="534377" cy="259045"/>
    <xdr:sp macro="" textlink="">
      <xdr:nvSpPr>
        <xdr:cNvPr id="470" name="テキスト ボックス 469"/>
        <xdr:cNvSpPr txBox="1"/>
      </xdr:nvSpPr>
      <xdr:spPr>
        <a:xfrm>
          <a:off x="9372111" y="1642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97789</xdr:rowOff>
    </xdr:from>
    <xdr:to>
      <xdr:col>45</xdr:col>
      <xdr:colOff>177800</xdr:colOff>
      <xdr:row>96</xdr:row>
      <xdr:rowOff>116954</xdr:rowOff>
    </xdr:to>
    <xdr:cxnSp macro="">
      <xdr:nvCxnSpPr>
        <xdr:cNvPr id="471" name="直線コネクタ 470"/>
        <xdr:cNvCxnSpPr/>
      </xdr:nvCxnSpPr>
      <xdr:spPr>
        <a:xfrm flipV="1">
          <a:off x="7861300" y="16556989"/>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2" name="フローチャート: 判断 471"/>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89794</xdr:rowOff>
    </xdr:from>
    <xdr:ext cx="534377" cy="259045"/>
    <xdr:sp macro="" textlink="">
      <xdr:nvSpPr>
        <xdr:cNvPr id="473" name="テキスト ボックス 472"/>
        <xdr:cNvSpPr txBox="1"/>
      </xdr:nvSpPr>
      <xdr:spPr>
        <a:xfrm>
          <a:off x="8483111" y="162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8293</xdr:rowOff>
    </xdr:from>
    <xdr:to>
      <xdr:col>41</xdr:col>
      <xdr:colOff>50800</xdr:colOff>
      <xdr:row>96</xdr:row>
      <xdr:rowOff>116954</xdr:rowOff>
    </xdr:to>
    <xdr:cxnSp macro="">
      <xdr:nvCxnSpPr>
        <xdr:cNvPr id="474" name="直線コネクタ 473"/>
        <xdr:cNvCxnSpPr/>
      </xdr:nvCxnSpPr>
      <xdr:spPr>
        <a:xfrm>
          <a:off x="6972300" y="16124593"/>
          <a:ext cx="889000" cy="45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5" name="フローチャート: 判断 474"/>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30523</xdr:rowOff>
    </xdr:from>
    <xdr:ext cx="534377" cy="259045"/>
    <xdr:sp macro="" textlink="">
      <xdr:nvSpPr>
        <xdr:cNvPr id="476" name="テキスト ボックス 475"/>
        <xdr:cNvSpPr txBox="1"/>
      </xdr:nvSpPr>
      <xdr:spPr>
        <a:xfrm>
          <a:off x="7594111" y="1666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7" name="フローチャート: 判断 476"/>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88244</xdr:rowOff>
    </xdr:from>
    <xdr:ext cx="534377" cy="259045"/>
    <xdr:sp macro="" textlink="">
      <xdr:nvSpPr>
        <xdr:cNvPr id="478" name="テキスト ボックス 477"/>
        <xdr:cNvSpPr txBox="1"/>
      </xdr:nvSpPr>
      <xdr:spPr>
        <a:xfrm>
          <a:off x="6705111" y="165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129400</xdr:rowOff>
    </xdr:from>
    <xdr:to>
      <xdr:col>55</xdr:col>
      <xdr:colOff>50800</xdr:colOff>
      <xdr:row>93</xdr:row>
      <xdr:rowOff>59550</xdr:rowOff>
    </xdr:to>
    <xdr:sp macro="" textlink="">
      <xdr:nvSpPr>
        <xdr:cNvPr id="484" name="楕円 483"/>
        <xdr:cNvSpPr/>
      </xdr:nvSpPr>
      <xdr:spPr>
        <a:xfrm>
          <a:off x="10426700" y="159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152277</xdr:rowOff>
    </xdr:from>
    <xdr:ext cx="534377" cy="259045"/>
    <xdr:sp macro="" textlink="">
      <xdr:nvSpPr>
        <xdr:cNvPr id="485" name="普通建設事業費 （ うち更新整備　）該当値テキスト"/>
        <xdr:cNvSpPr txBox="1"/>
      </xdr:nvSpPr>
      <xdr:spPr>
        <a:xfrm>
          <a:off x="10528300" y="157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127191</xdr:rowOff>
    </xdr:from>
    <xdr:to>
      <xdr:col>50</xdr:col>
      <xdr:colOff>165100</xdr:colOff>
      <xdr:row>94</xdr:row>
      <xdr:rowOff>57341</xdr:rowOff>
    </xdr:to>
    <xdr:sp macro="" textlink="">
      <xdr:nvSpPr>
        <xdr:cNvPr id="486" name="楕円 485"/>
        <xdr:cNvSpPr/>
      </xdr:nvSpPr>
      <xdr:spPr>
        <a:xfrm>
          <a:off x="9588500" y="160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73868</xdr:rowOff>
    </xdr:from>
    <xdr:ext cx="534377" cy="259045"/>
    <xdr:sp macro="" textlink="">
      <xdr:nvSpPr>
        <xdr:cNvPr id="487" name="テキスト ボックス 486"/>
        <xdr:cNvSpPr txBox="1"/>
      </xdr:nvSpPr>
      <xdr:spPr>
        <a:xfrm>
          <a:off x="9372111" y="1584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46989</xdr:rowOff>
    </xdr:from>
    <xdr:to>
      <xdr:col>46</xdr:col>
      <xdr:colOff>38100</xdr:colOff>
      <xdr:row>96</xdr:row>
      <xdr:rowOff>148589</xdr:rowOff>
    </xdr:to>
    <xdr:sp macro="" textlink="">
      <xdr:nvSpPr>
        <xdr:cNvPr id="488" name="楕円 487"/>
        <xdr:cNvSpPr/>
      </xdr:nvSpPr>
      <xdr:spPr>
        <a:xfrm>
          <a:off x="8699500" y="1650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139716</xdr:rowOff>
    </xdr:from>
    <xdr:ext cx="534377" cy="259045"/>
    <xdr:sp macro="" textlink="">
      <xdr:nvSpPr>
        <xdr:cNvPr id="489" name="テキスト ボックス 488"/>
        <xdr:cNvSpPr txBox="1"/>
      </xdr:nvSpPr>
      <xdr:spPr>
        <a:xfrm>
          <a:off x="8483111" y="165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66154</xdr:rowOff>
    </xdr:from>
    <xdr:to>
      <xdr:col>41</xdr:col>
      <xdr:colOff>101600</xdr:colOff>
      <xdr:row>96</xdr:row>
      <xdr:rowOff>167754</xdr:rowOff>
    </xdr:to>
    <xdr:sp macro="" textlink="">
      <xdr:nvSpPr>
        <xdr:cNvPr id="490" name="楕円 489"/>
        <xdr:cNvSpPr/>
      </xdr:nvSpPr>
      <xdr:spPr>
        <a:xfrm>
          <a:off x="7810500" y="165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12831</xdr:rowOff>
    </xdr:from>
    <xdr:ext cx="534377" cy="259045"/>
    <xdr:sp macro="" textlink="">
      <xdr:nvSpPr>
        <xdr:cNvPr id="491" name="テキスト ボックス 490"/>
        <xdr:cNvSpPr txBox="1"/>
      </xdr:nvSpPr>
      <xdr:spPr>
        <a:xfrm>
          <a:off x="7594111" y="1630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128943</xdr:rowOff>
    </xdr:from>
    <xdr:to>
      <xdr:col>36</xdr:col>
      <xdr:colOff>165100</xdr:colOff>
      <xdr:row>94</xdr:row>
      <xdr:rowOff>59093</xdr:rowOff>
    </xdr:to>
    <xdr:sp macro="" textlink="">
      <xdr:nvSpPr>
        <xdr:cNvPr id="492" name="楕円 491"/>
        <xdr:cNvSpPr/>
      </xdr:nvSpPr>
      <xdr:spPr>
        <a:xfrm>
          <a:off x="6921500" y="160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75620</xdr:rowOff>
    </xdr:from>
    <xdr:ext cx="534377" cy="259045"/>
    <xdr:sp macro="" textlink="">
      <xdr:nvSpPr>
        <xdr:cNvPr id="493" name="テキスト ボックス 492"/>
        <xdr:cNvSpPr txBox="1"/>
      </xdr:nvSpPr>
      <xdr:spPr>
        <a:xfrm>
          <a:off x="6705111" y="158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3" name="テキスト ボックス 512"/>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7" name="直線コネクタ 516"/>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0" name="災害復旧事業費最大値テキスト"/>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1" name="直線コネクタ 520"/>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3" name="災害復旧事業費平均値テキスト"/>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4" name="フローチャート: 判断 523"/>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6" name="フローチャート: 判断 525"/>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7" name="テキスト ボックス 526"/>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29" name="フローチャート: 判断 528"/>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0" name="テキスト ボックス 529"/>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2" name="フローチャート: 判断 531"/>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3" name="テキスト ボックス 532"/>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4" name="フローチャート: 判断 533"/>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5" name="テキスト ボックス 534"/>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0" name="テキスト ボックス 619"/>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4" name="テキスト ボックス 623"/>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28" name="直線コネクタ 627"/>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29" name="公債費最小値テキスト"/>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0" name="直線コネクタ 629"/>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1" name="公債費最大値テキスト"/>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2" name="直線コネクタ 631"/>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121413</xdr:rowOff>
    </xdr:from>
    <xdr:to>
      <xdr:col>85</xdr:col>
      <xdr:colOff>127000</xdr:colOff>
      <xdr:row>76</xdr:row>
      <xdr:rowOff>132756</xdr:rowOff>
    </xdr:to>
    <xdr:cxnSp macro="">
      <xdr:nvCxnSpPr>
        <xdr:cNvPr id="633" name="直線コネクタ 632"/>
        <xdr:cNvCxnSpPr/>
      </xdr:nvCxnSpPr>
      <xdr:spPr>
        <a:xfrm>
          <a:off x="15481300" y="13151613"/>
          <a:ext cx="838200" cy="1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60427</xdr:rowOff>
    </xdr:from>
    <xdr:ext cx="534377" cy="259045"/>
    <xdr:sp macro="" textlink="">
      <xdr:nvSpPr>
        <xdr:cNvPr id="634" name="公債費平均値テキスト"/>
        <xdr:cNvSpPr txBox="1"/>
      </xdr:nvSpPr>
      <xdr:spPr>
        <a:xfrm>
          <a:off x="16370300" y="1291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5" name="フローチャート: 判断 634"/>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1397</xdr:rowOff>
    </xdr:from>
    <xdr:to>
      <xdr:col>81</xdr:col>
      <xdr:colOff>50800</xdr:colOff>
      <xdr:row>76</xdr:row>
      <xdr:rowOff>121413</xdr:rowOff>
    </xdr:to>
    <xdr:cxnSp macro="">
      <xdr:nvCxnSpPr>
        <xdr:cNvPr id="636" name="直線コネクタ 635"/>
        <xdr:cNvCxnSpPr/>
      </xdr:nvCxnSpPr>
      <xdr:spPr>
        <a:xfrm>
          <a:off x="14592300" y="13031597"/>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7" name="フローチャート: 判断 636"/>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143419</xdr:rowOff>
    </xdr:from>
    <xdr:ext cx="534377" cy="259045"/>
    <xdr:sp macro="" textlink="">
      <xdr:nvSpPr>
        <xdr:cNvPr id="638" name="テキスト ボックス 637"/>
        <xdr:cNvSpPr txBox="1"/>
      </xdr:nvSpPr>
      <xdr:spPr>
        <a:xfrm>
          <a:off x="15214111" y="128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158045</xdr:rowOff>
    </xdr:from>
    <xdr:to>
      <xdr:col>76</xdr:col>
      <xdr:colOff>114300</xdr:colOff>
      <xdr:row>76</xdr:row>
      <xdr:rowOff>1397</xdr:rowOff>
    </xdr:to>
    <xdr:cxnSp macro="">
      <xdr:nvCxnSpPr>
        <xdr:cNvPr id="639" name="直線コネクタ 638"/>
        <xdr:cNvCxnSpPr/>
      </xdr:nvCxnSpPr>
      <xdr:spPr>
        <a:xfrm>
          <a:off x="13703300" y="13016795"/>
          <a:ext cx="889000" cy="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0" name="フローチャート: 判断 639"/>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98617</xdr:rowOff>
    </xdr:from>
    <xdr:ext cx="534377" cy="259045"/>
    <xdr:sp macro="" textlink="">
      <xdr:nvSpPr>
        <xdr:cNvPr id="641" name="テキスト ボックス 640"/>
        <xdr:cNvSpPr txBox="1"/>
      </xdr:nvSpPr>
      <xdr:spPr>
        <a:xfrm>
          <a:off x="14325111" y="131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158045</xdr:rowOff>
    </xdr:from>
    <xdr:to>
      <xdr:col>71</xdr:col>
      <xdr:colOff>177800</xdr:colOff>
      <xdr:row>75</xdr:row>
      <xdr:rowOff>158445</xdr:rowOff>
    </xdr:to>
    <xdr:cxnSp macro="">
      <xdr:nvCxnSpPr>
        <xdr:cNvPr id="642" name="直線コネクタ 641"/>
        <xdr:cNvCxnSpPr/>
      </xdr:nvCxnSpPr>
      <xdr:spPr>
        <a:xfrm flipV="1">
          <a:off x="12814300" y="13016795"/>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3" name="フローチャート: 判断 642"/>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123277</xdr:rowOff>
    </xdr:from>
    <xdr:ext cx="534377" cy="259045"/>
    <xdr:sp macro="" textlink="">
      <xdr:nvSpPr>
        <xdr:cNvPr id="644" name="テキスト ボックス 643"/>
        <xdr:cNvSpPr txBox="1"/>
      </xdr:nvSpPr>
      <xdr:spPr>
        <a:xfrm>
          <a:off x="13436111" y="131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5" name="フローチャート: 判断 644"/>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144279</xdr:rowOff>
    </xdr:from>
    <xdr:ext cx="534377" cy="259045"/>
    <xdr:sp macro="" textlink="">
      <xdr:nvSpPr>
        <xdr:cNvPr id="646" name="テキスト ボックス 645"/>
        <xdr:cNvSpPr txBox="1"/>
      </xdr:nvSpPr>
      <xdr:spPr>
        <a:xfrm>
          <a:off x="12547111" y="1317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81956</xdr:rowOff>
    </xdr:from>
    <xdr:to>
      <xdr:col>85</xdr:col>
      <xdr:colOff>177800</xdr:colOff>
      <xdr:row>77</xdr:row>
      <xdr:rowOff>12106</xdr:rowOff>
    </xdr:to>
    <xdr:sp macro="" textlink="">
      <xdr:nvSpPr>
        <xdr:cNvPr id="652" name="楕円 651"/>
        <xdr:cNvSpPr/>
      </xdr:nvSpPr>
      <xdr:spPr>
        <a:xfrm>
          <a:off x="16268700" y="1311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60383</xdr:rowOff>
    </xdr:from>
    <xdr:ext cx="534377" cy="259045"/>
    <xdr:sp macro="" textlink="">
      <xdr:nvSpPr>
        <xdr:cNvPr id="653" name="公債費該当値テキスト"/>
        <xdr:cNvSpPr txBox="1"/>
      </xdr:nvSpPr>
      <xdr:spPr>
        <a:xfrm>
          <a:off x="16370300" y="1309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70613</xdr:rowOff>
    </xdr:from>
    <xdr:to>
      <xdr:col>81</xdr:col>
      <xdr:colOff>101600</xdr:colOff>
      <xdr:row>77</xdr:row>
      <xdr:rowOff>763</xdr:rowOff>
    </xdr:to>
    <xdr:sp macro="" textlink="">
      <xdr:nvSpPr>
        <xdr:cNvPr id="654" name="楕円 653"/>
        <xdr:cNvSpPr/>
      </xdr:nvSpPr>
      <xdr:spPr>
        <a:xfrm>
          <a:off x="15430500" y="131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163340</xdr:rowOff>
    </xdr:from>
    <xdr:ext cx="534377" cy="259045"/>
    <xdr:sp macro="" textlink="">
      <xdr:nvSpPr>
        <xdr:cNvPr id="655" name="テキスト ボックス 654"/>
        <xdr:cNvSpPr txBox="1"/>
      </xdr:nvSpPr>
      <xdr:spPr>
        <a:xfrm>
          <a:off x="15214111" y="1319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122047</xdr:rowOff>
    </xdr:from>
    <xdr:to>
      <xdr:col>76</xdr:col>
      <xdr:colOff>165100</xdr:colOff>
      <xdr:row>76</xdr:row>
      <xdr:rowOff>52197</xdr:rowOff>
    </xdr:to>
    <xdr:sp macro="" textlink="">
      <xdr:nvSpPr>
        <xdr:cNvPr id="656" name="楕円 655"/>
        <xdr:cNvSpPr/>
      </xdr:nvSpPr>
      <xdr:spPr>
        <a:xfrm>
          <a:off x="14541500" y="129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68724</xdr:rowOff>
    </xdr:from>
    <xdr:ext cx="534377" cy="259045"/>
    <xdr:sp macro="" textlink="">
      <xdr:nvSpPr>
        <xdr:cNvPr id="657" name="テキスト ボックス 656"/>
        <xdr:cNvSpPr txBox="1"/>
      </xdr:nvSpPr>
      <xdr:spPr>
        <a:xfrm>
          <a:off x="14325111" y="1275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107245</xdr:rowOff>
    </xdr:from>
    <xdr:to>
      <xdr:col>72</xdr:col>
      <xdr:colOff>38100</xdr:colOff>
      <xdr:row>76</xdr:row>
      <xdr:rowOff>37396</xdr:rowOff>
    </xdr:to>
    <xdr:sp macro="" textlink="">
      <xdr:nvSpPr>
        <xdr:cNvPr id="658" name="楕円 657"/>
        <xdr:cNvSpPr/>
      </xdr:nvSpPr>
      <xdr:spPr>
        <a:xfrm>
          <a:off x="13652500" y="129659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53922</xdr:rowOff>
    </xdr:from>
    <xdr:ext cx="534377" cy="259045"/>
    <xdr:sp macro="" textlink="">
      <xdr:nvSpPr>
        <xdr:cNvPr id="659" name="テキスト ボックス 658"/>
        <xdr:cNvSpPr txBox="1"/>
      </xdr:nvSpPr>
      <xdr:spPr>
        <a:xfrm>
          <a:off x="13436111" y="127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107645</xdr:rowOff>
    </xdr:from>
    <xdr:to>
      <xdr:col>67</xdr:col>
      <xdr:colOff>101600</xdr:colOff>
      <xdr:row>76</xdr:row>
      <xdr:rowOff>37796</xdr:rowOff>
    </xdr:to>
    <xdr:sp macro="" textlink="">
      <xdr:nvSpPr>
        <xdr:cNvPr id="660" name="楕円 659"/>
        <xdr:cNvSpPr/>
      </xdr:nvSpPr>
      <xdr:spPr>
        <a:xfrm>
          <a:off x="12763500" y="129663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54322</xdr:rowOff>
    </xdr:from>
    <xdr:ext cx="534377" cy="259045"/>
    <xdr:sp macro="" textlink="">
      <xdr:nvSpPr>
        <xdr:cNvPr id="661" name="テキスト ボックス 660"/>
        <xdr:cNvSpPr txBox="1"/>
      </xdr:nvSpPr>
      <xdr:spPr>
        <a:xfrm>
          <a:off x="12547111" y="1274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5" name="直線コネクタ 684"/>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6" name="積立金最小値テキスト"/>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7" name="直線コネクタ 686"/>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88" name="積立金最大値テキスト"/>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89" name="直線コネクタ 688"/>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21489</xdr:rowOff>
    </xdr:from>
    <xdr:to>
      <xdr:col>85</xdr:col>
      <xdr:colOff>127000</xdr:colOff>
      <xdr:row>99</xdr:row>
      <xdr:rowOff>31459</xdr:rowOff>
    </xdr:to>
    <xdr:cxnSp macro="">
      <xdr:nvCxnSpPr>
        <xdr:cNvPr id="690" name="直線コネクタ 689"/>
        <xdr:cNvCxnSpPr/>
      </xdr:nvCxnSpPr>
      <xdr:spPr>
        <a:xfrm flipV="1">
          <a:off x="15481300" y="16995039"/>
          <a:ext cx="838200" cy="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1" name="積立金平均値テキスト"/>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2" name="フローチャート: 判断 691"/>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31459</xdr:rowOff>
    </xdr:from>
    <xdr:to>
      <xdr:col>81</xdr:col>
      <xdr:colOff>50800</xdr:colOff>
      <xdr:row>99</xdr:row>
      <xdr:rowOff>42177</xdr:rowOff>
    </xdr:to>
    <xdr:cxnSp macro="">
      <xdr:nvCxnSpPr>
        <xdr:cNvPr id="693" name="直線コネクタ 692"/>
        <xdr:cNvCxnSpPr/>
      </xdr:nvCxnSpPr>
      <xdr:spPr>
        <a:xfrm flipV="1">
          <a:off x="14592300" y="17005009"/>
          <a:ext cx="889000" cy="1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4" name="フローチャート: 判断 693"/>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145115</xdr:rowOff>
    </xdr:from>
    <xdr:ext cx="534377" cy="259045"/>
    <xdr:sp macro="" textlink="">
      <xdr:nvSpPr>
        <xdr:cNvPr id="695" name="テキスト ボックス 694"/>
        <xdr:cNvSpPr txBox="1"/>
      </xdr:nvSpPr>
      <xdr:spPr>
        <a:xfrm>
          <a:off x="15214111" y="166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127685</xdr:rowOff>
    </xdr:from>
    <xdr:to>
      <xdr:col>76</xdr:col>
      <xdr:colOff>114300</xdr:colOff>
      <xdr:row>99</xdr:row>
      <xdr:rowOff>42177</xdr:rowOff>
    </xdr:to>
    <xdr:cxnSp macro="">
      <xdr:nvCxnSpPr>
        <xdr:cNvPr id="696" name="直線コネクタ 695"/>
        <xdr:cNvCxnSpPr/>
      </xdr:nvCxnSpPr>
      <xdr:spPr>
        <a:xfrm>
          <a:off x="13703300" y="16929785"/>
          <a:ext cx="889000" cy="8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7" name="フローチャート: 判断 696"/>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130878</xdr:rowOff>
    </xdr:from>
    <xdr:ext cx="534377" cy="259045"/>
    <xdr:sp macro="" textlink="">
      <xdr:nvSpPr>
        <xdr:cNvPr id="698" name="テキスト ボックス 697"/>
        <xdr:cNvSpPr txBox="1"/>
      </xdr:nvSpPr>
      <xdr:spPr>
        <a:xfrm>
          <a:off x="14325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127685</xdr:rowOff>
    </xdr:from>
    <xdr:to>
      <xdr:col>71</xdr:col>
      <xdr:colOff>177800</xdr:colOff>
      <xdr:row>99</xdr:row>
      <xdr:rowOff>33186</xdr:rowOff>
    </xdr:to>
    <xdr:cxnSp macro="">
      <xdr:nvCxnSpPr>
        <xdr:cNvPr id="699" name="直線コネクタ 698"/>
        <xdr:cNvCxnSpPr/>
      </xdr:nvCxnSpPr>
      <xdr:spPr>
        <a:xfrm flipV="1">
          <a:off x="12814300" y="16929785"/>
          <a:ext cx="889000" cy="7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0" name="フローチャート: 判断 699"/>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118127</xdr:rowOff>
    </xdr:from>
    <xdr:ext cx="534377" cy="259045"/>
    <xdr:sp macro="" textlink="">
      <xdr:nvSpPr>
        <xdr:cNvPr id="701" name="テキスト ボックス 700"/>
        <xdr:cNvSpPr txBox="1"/>
      </xdr:nvSpPr>
      <xdr:spPr>
        <a:xfrm>
          <a:off x="13436111" y="165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2" name="フローチャート: 判断 701"/>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3" name="テキスト ボックス 702"/>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142139</xdr:rowOff>
    </xdr:from>
    <xdr:to>
      <xdr:col>85</xdr:col>
      <xdr:colOff>177800</xdr:colOff>
      <xdr:row>99</xdr:row>
      <xdr:rowOff>72289</xdr:rowOff>
    </xdr:to>
    <xdr:sp macro="" textlink="">
      <xdr:nvSpPr>
        <xdr:cNvPr id="709" name="楕円 708"/>
        <xdr:cNvSpPr/>
      </xdr:nvSpPr>
      <xdr:spPr>
        <a:xfrm>
          <a:off x="16268700" y="1694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57066</xdr:rowOff>
    </xdr:from>
    <xdr:ext cx="469744" cy="259045"/>
    <xdr:sp macro="" textlink="">
      <xdr:nvSpPr>
        <xdr:cNvPr id="710" name="積立金該当値テキスト"/>
        <xdr:cNvSpPr txBox="1"/>
      </xdr:nvSpPr>
      <xdr:spPr>
        <a:xfrm>
          <a:off x="16370300" y="168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152109</xdr:rowOff>
    </xdr:from>
    <xdr:to>
      <xdr:col>81</xdr:col>
      <xdr:colOff>101600</xdr:colOff>
      <xdr:row>99</xdr:row>
      <xdr:rowOff>82259</xdr:rowOff>
    </xdr:to>
    <xdr:sp macro="" textlink="">
      <xdr:nvSpPr>
        <xdr:cNvPr id="711" name="楕円 710"/>
        <xdr:cNvSpPr/>
      </xdr:nvSpPr>
      <xdr:spPr>
        <a:xfrm>
          <a:off x="15430500" y="1695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73386</xdr:rowOff>
    </xdr:from>
    <xdr:ext cx="469744" cy="259045"/>
    <xdr:sp macro="" textlink="">
      <xdr:nvSpPr>
        <xdr:cNvPr id="712" name="テキスト ボックス 711"/>
        <xdr:cNvSpPr txBox="1"/>
      </xdr:nvSpPr>
      <xdr:spPr>
        <a:xfrm>
          <a:off x="15246428" y="1704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162827</xdr:rowOff>
    </xdr:from>
    <xdr:to>
      <xdr:col>76</xdr:col>
      <xdr:colOff>165100</xdr:colOff>
      <xdr:row>99</xdr:row>
      <xdr:rowOff>92977</xdr:rowOff>
    </xdr:to>
    <xdr:sp macro="" textlink="">
      <xdr:nvSpPr>
        <xdr:cNvPr id="713" name="楕円 712"/>
        <xdr:cNvSpPr/>
      </xdr:nvSpPr>
      <xdr:spPr>
        <a:xfrm>
          <a:off x="14541500" y="1696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84104</xdr:rowOff>
    </xdr:from>
    <xdr:ext cx="378565" cy="259045"/>
    <xdr:sp macro="" textlink="">
      <xdr:nvSpPr>
        <xdr:cNvPr id="714" name="テキスト ボックス 713"/>
        <xdr:cNvSpPr txBox="1"/>
      </xdr:nvSpPr>
      <xdr:spPr>
        <a:xfrm>
          <a:off x="14403017" y="17057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76885</xdr:rowOff>
    </xdr:from>
    <xdr:to>
      <xdr:col>72</xdr:col>
      <xdr:colOff>38100</xdr:colOff>
      <xdr:row>99</xdr:row>
      <xdr:rowOff>7035</xdr:rowOff>
    </xdr:to>
    <xdr:sp macro="" textlink="">
      <xdr:nvSpPr>
        <xdr:cNvPr id="715" name="楕円 714"/>
        <xdr:cNvSpPr/>
      </xdr:nvSpPr>
      <xdr:spPr>
        <a:xfrm>
          <a:off x="13652500" y="1687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169612</xdr:rowOff>
    </xdr:from>
    <xdr:ext cx="469744" cy="259045"/>
    <xdr:sp macro="" textlink="">
      <xdr:nvSpPr>
        <xdr:cNvPr id="716" name="テキスト ボックス 715"/>
        <xdr:cNvSpPr txBox="1"/>
      </xdr:nvSpPr>
      <xdr:spPr>
        <a:xfrm>
          <a:off x="13468428" y="1697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153836</xdr:rowOff>
    </xdr:from>
    <xdr:to>
      <xdr:col>67</xdr:col>
      <xdr:colOff>101600</xdr:colOff>
      <xdr:row>99</xdr:row>
      <xdr:rowOff>83986</xdr:rowOff>
    </xdr:to>
    <xdr:sp macro="" textlink="">
      <xdr:nvSpPr>
        <xdr:cNvPr id="717" name="楕円 716"/>
        <xdr:cNvSpPr/>
      </xdr:nvSpPr>
      <xdr:spPr>
        <a:xfrm>
          <a:off x="12763500" y="1695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75113</xdr:rowOff>
    </xdr:from>
    <xdr:ext cx="378565" cy="259045"/>
    <xdr:sp macro="" textlink="">
      <xdr:nvSpPr>
        <xdr:cNvPr id="718" name="テキスト ボックス 717"/>
        <xdr:cNvSpPr txBox="1"/>
      </xdr:nvSpPr>
      <xdr:spPr>
        <a:xfrm>
          <a:off x="12625017" y="17048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2" name="直線コネクタ 741"/>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5" name="投資及び出資金最大値テキスト"/>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6" name="直線コネクタ 745"/>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48" name="投資及び出資金平均値テキスト"/>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49" name="フローチャート: 判断 748"/>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1" name="フローチャート: 判断 750"/>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2" name="テキスト ボックス 751"/>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4" name="フローチャート: 判断 753"/>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5" name="テキスト ボックス 754"/>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7" name="フローチャート: 判断 756"/>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58" name="テキスト ボックス 757"/>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59" name="フローチャート: 判断 758"/>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126636</xdr:rowOff>
    </xdr:from>
    <xdr:ext cx="469744" cy="259045"/>
    <xdr:sp macro="" textlink="">
      <xdr:nvSpPr>
        <xdr:cNvPr id="760" name="テキスト ボックス 759"/>
        <xdr:cNvSpPr txBox="1"/>
      </xdr:nvSpPr>
      <xdr:spPr>
        <a:xfrm>
          <a:off x="18421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9" name="直線コネクタ 798"/>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2" name="貸付金最大値テキスト"/>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3" name="直線コネクタ 802"/>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102</xdr:rowOff>
    </xdr:from>
    <xdr:to>
      <xdr:col>116</xdr:col>
      <xdr:colOff>63500</xdr:colOff>
      <xdr:row>57</xdr:row>
      <xdr:rowOff>88341</xdr:rowOff>
    </xdr:to>
    <xdr:cxnSp macro="">
      <xdr:nvCxnSpPr>
        <xdr:cNvPr id="804" name="直線コネクタ 803"/>
        <xdr:cNvCxnSpPr/>
      </xdr:nvCxnSpPr>
      <xdr:spPr>
        <a:xfrm>
          <a:off x="21323300" y="9772752"/>
          <a:ext cx="8382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31208</xdr:rowOff>
    </xdr:from>
    <xdr:ext cx="469744" cy="259045"/>
    <xdr:sp macro="" textlink="">
      <xdr:nvSpPr>
        <xdr:cNvPr id="805" name="貸付金平均値テキスト"/>
        <xdr:cNvSpPr txBox="1"/>
      </xdr:nvSpPr>
      <xdr:spPr>
        <a:xfrm>
          <a:off x="22212300" y="9803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6" name="フローチャート: 判断 805"/>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60757</xdr:rowOff>
    </xdr:from>
    <xdr:to>
      <xdr:col>111</xdr:col>
      <xdr:colOff>177800</xdr:colOff>
      <xdr:row>57</xdr:row>
      <xdr:rowOff>102</xdr:rowOff>
    </xdr:to>
    <xdr:cxnSp macro="">
      <xdr:nvCxnSpPr>
        <xdr:cNvPr id="807" name="直線コネクタ 806"/>
        <xdr:cNvCxnSpPr/>
      </xdr:nvCxnSpPr>
      <xdr:spPr>
        <a:xfrm>
          <a:off x="20434300" y="9661957"/>
          <a:ext cx="889000" cy="1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8" name="フローチャート: 判断 807"/>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117543</xdr:rowOff>
    </xdr:from>
    <xdr:ext cx="469744" cy="259045"/>
    <xdr:sp macro="" textlink="">
      <xdr:nvSpPr>
        <xdr:cNvPr id="809" name="テキスト ボックス 808"/>
        <xdr:cNvSpPr txBox="1"/>
      </xdr:nvSpPr>
      <xdr:spPr>
        <a:xfrm>
          <a:off x="21088428" y="989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32639</xdr:rowOff>
    </xdr:from>
    <xdr:to>
      <xdr:col>107</xdr:col>
      <xdr:colOff>50800</xdr:colOff>
      <xdr:row>56</xdr:row>
      <xdr:rowOff>60757</xdr:rowOff>
    </xdr:to>
    <xdr:cxnSp macro="">
      <xdr:nvCxnSpPr>
        <xdr:cNvPr id="810" name="直線コネクタ 809"/>
        <xdr:cNvCxnSpPr/>
      </xdr:nvCxnSpPr>
      <xdr:spPr>
        <a:xfrm>
          <a:off x="19545300" y="9633839"/>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1" name="フローチャート: 判断 810"/>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106113</xdr:rowOff>
    </xdr:from>
    <xdr:ext cx="469744" cy="259045"/>
    <xdr:sp macro="" textlink="">
      <xdr:nvSpPr>
        <xdr:cNvPr id="812" name="テキスト ボックス 811"/>
        <xdr:cNvSpPr txBox="1"/>
      </xdr:nvSpPr>
      <xdr:spPr>
        <a:xfrm>
          <a:off x="20199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103429</xdr:rowOff>
    </xdr:from>
    <xdr:to>
      <xdr:col>102</xdr:col>
      <xdr:colOff>114300</xdr:colOff>
      <xdr:row>56</xdr:row>
      <xdr:rowOff>32639</xdr:rowOff>
    </xdr:to>
    <xdr:cxnSp macro="">
      <xdr:nvCxnSpPr>
        <xdr:cNvPr id="813" name="直線コネクタ 812"/>
        <xdr:cNvCxnSpPr/>
      </xdr:nvCxnSpPr>
      <xdr:spPr>
        <a:xfrm>
          <a:off x="18656300" y="9361729"/>
          <a:ext cx="889000" cy="27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4" name="フローチャート: 判断 813"/>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71670</xdr:rowOff>
    </xdr:from>
    <xdr:ext cx="469744" cy="259045"/>
    <xdr:sp macro="" textlink="">
      <xdr:nvSpPr>
        <xdr:cNvPr id="815" name="テキスト ボックス 814"/>
        <xdr:cNvSpPr txBox="1"/>
      </xdr:nvSpPr>
      <xdr:spPr>
        <a:xfrm>
          <a:off x="19310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6" name="フローチャート: 判断 815"/>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104894</xdr:rowOff>
    </xdr:from>
    <xdr:ext cx="469744" cy="259045"/>
    <xdr:sp macro="" textlink="">
      <xdr:nvSpPr>
        <xdr:cNvPr id="817" name="テキスト ボックス 816"/>
        <xdr:cNvSpPr txBox="1"/>
      </xdr:nvSpPr>
      <xdr:spPr>
        <a:xfrm>
          <a:off x="18421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37541</xdr:rowOff>
    </xdr:from>
    <xdr:to>
      <xdr:col>116</xdr:col>
      <xdr:colOff>114300</xdr:colOff>
      <xdr:row>57</xdr:row>
      <xdr:rowOff>139141</xdr:rowOff>
    </xdr:to>
    <xdr:sp macro="" textlink="">
      <xdr:nvSpPr>
        <xdr:cNvPr id="823" name="楕円 822"/>
        <xdr:cNvSpPr/>
      </xdr:nvSpPr>
      <xdr:spPr>
        <a:xfrm>
          <a:off x="22110700" y="9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60418</xdr:rowOff>
    </xdr:from>
    <xdr:ext cx="469744" cy="259045"/>
    <xdr:sp macro="" textlink="">
      <xdr:nvSpPr>
        <xdr:cNvPr id="824" name="貸付金該当値テキスト"/>
        <xdr:cNvSpPr txBox="1"/>
      </xdr:nvSpPr>
      <xdr:spPr>
        <a:xfrm>
          <a:off x="22212300" y="966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120752</xdr:rowOff>
    </xdr:from>
    <xdr:to>
      <xdr:col>112</xdr:col>
      <xdr:colOff>38100</xdr:colOff>
      <xdr:row>57</xdr:row>
      <xdr:rowOff>50902</xdr:rowOff>
    </xdr:to>
    <xdr:sp macro="" textlink="">
      <xdr:nvSpPr>
        <xdr:cNvPr id="825" name="楕円 824"/>
        <xdr:cNvSpPr/>
      </xdr:nvSpPr>
      <xdr:spPr>
        <a:xfrm>
          <a:off x="21272500" y="97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67429</xdr:rowOff>
    </xdr:from>
    <xdr:ext cx="469744" cy="259045"/>
    <xdr:sp macro="" textlink="">
      <xdr:nvSpPr>
        <xdr:cNvPr id="826" name="テキスト ボックス 825"/>
        <xdr:cNvSpPr txBox="1"/>
      </xdr:nvSpPr>
      <xdr:spPr>
        <a:xfrm>
          <a:off x="21088428" y="949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9957</xdr:rowOff>
    </xdr:from>
    <xdr:to>
      <xdr:col>107</xdr:col>
      <xdr:colOff>101600</xdr:colOff>
      <xdr:row>56</xdr:row>
      <xdr:rowOff>111557</xdr:rowOff>
    </xdr:to>
    <xdr:sp macro="" textlink="">
      <xdr:nvSpPr>
        <xdr:cNvPr id="827" name="楕円 826"/>
        <xdr:cNvSpPr/>
      </xdr:nvSpPr>
      <xdr:spPr>
        <a:xfrm>
          <a:off x="20383500" y="96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128084</xdr:rowOff>
    </xdr:from>
    <xdr:ext cx="469744" cy="259045"/>
    <xdr:sp macro="" textlink="">
      <xdr:nvSpPr>
        <xdr:cNvPr id="828" name="テキスト ボックス 827"/>
        <xdr:cNvSpPr txBox="1"/>
      </xdr:nvSpPr>
      <xdr:spPr>
        <a:xfrm>
          <a:off x="20199428" y="938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153289</xdr:rowOff>
    </xdr:from>
    <xdr:to>
      <xdr:col>102</xdr:col>
      <xdr:colOff>165100</xdr:colOff>
      <xdr:row>56</xdr:row>
      <xdr:rowOff>83439</xdr:rowOff>
    </xdr:to>
    <xdr:sp macro="" textlink="">
      <xdr:nvSpPr>
        <xdr:cNvPr id="829" name="楕円 828"/>
        <xdr:cNvSpPr/>
      </xdr:nvSpPr>
      <xdr:spPr>
        <a:xfrm>
          <a:off x="19494500" y="95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99966</xdr:rowOff>
    </xdr:from>
    <xdr:ext cx="469744" cy="259045"/>
    <xdr:sp macro="" textlink="">
      <xdr:nvSpPr>
        <xdr:cNvPr id="830" name="テキスト ボックス 829"/>
        <xdr:cNvSpPr txBox="1"/>
      </xdr:nvSpPr>
      <xdr:spPr>
        <a:xfrm>
          <a:off x="19310428" y="935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52629</xdr:rowOff>
    </xdr:from>
    <xdr:to>
      <xdr:col>98</xdr:col>
      <xdr:colOff>38100</xdr:colOff>
      <xdr:row>54</xdr:row>
      <xdr:rowOff>154229</xdr:rowOff>
    </xdr:to>
    <xdr:sp macro="" textlink="">
      <xdr:nvSpPr>
        <xdr:cNvPr id="831" name="楕円 830"/>
        <xdr:cNvSpPr/>
      </xdr:nvSpPr>
      <xdr:spPr>
        <a:xfrm>
          <a:off x="18605500" y="931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170756</xdr:rowOff>
    </xdr:from>
    <xdr:ext cx="534377" cy="259045"/>
    <xdr:sp macro="" textlink="">
      <xdr:nvSpPr>
        <xdr:cNvPr id="832" name="テキスト ボックス 831"/>
        <xdr:cNvSpPr txBox="1"/>
      </xdr:nvSpPr>
      <xdr:spPr>
        <a:xfrm>
          <a:off x="18389111" y="908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5" name="直線コネクタ 854"/>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6" name="繰出金最小値テキスト"/>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7" name="直線コネクタ 856"/>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8" name="繰出金最大値テキスト"/>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9" name="直線コネクタ 858"/>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130967</xdr:rowOff>
    </xdr:from>
    <xdr:to>
      <xdr:col>116</xdr:col>
      <xdr:colOff>63500</xdr:colOff>
      <xdr:row>75</xdr:row>
      <xdr:rowOff>160548</xdr:rowOff>
    </xdr:to>
    <xdr:cxnSp macro="">
      <xdr:nvCxnSpPr>
        <xdr:cNvPr id="860" name="直線コネクタ 859"/>
        <xdr:cNvCxnSpPr/>
      </xdr:nvCxnSpPr>
      <xdr:spPr>
        <a:xfrm flipV="1">
          <a:off x="21323300" y="12989717"/>
          <a:ext cx="8382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119092</xdr:rowOff>
    </xdr:from>
    <xdr:ext cx="534377" cy="259045"/>
    <xdr:sp macro="" textlink="">
      <xdr:nvSpPr>
        <xdr:cNvPr id="861" name="繰出金平均値テキスト"/>
        <xdr:cNvSpPr txBox="1"/>
      </xdr:nvSpPr>
      <xdr:spPr>
        <a:xfrm>
          <a:off x="22212300" y="12634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2" name="フローチャート: 判断 861"/>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160548</xdr:rowOff>
    </xdr:from>
    <xdr:to>
      <xdr:col>111</xdr:col>
      <xdr:colOff>177800</xdr:colOff>
      <xdr:row>76</xdr:row>
      <xdr:rowOff>46980</xdr:rowOff>
    </xdr:to>
    <xdr:cxnSp macro="">
      <xdr:nvCxnSpPr>
        <xdr:cNvPr id="863" name="直線コネクタ 862"/>
        <xdr:cNvCxnSpPr/>
      </xdr:nvCxnSpPr>
      <xdr:spPr>
        <a:xfrm flipV="1">
          <a:off x="20434300" y="13019298"/>
          <a:ext cx="889000" cy="5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4" name="フローチャート: 判断 863"/>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93459</xdr:rowOff>
    </xdr:from>
    <xdr:ext cx="534377" cy="259045"/>
    <xdr:sp macro="" textlink="">
      <xdr:nvSpPr>
        <xdr:cNvPr id="865" name="テキスト ボックス 864"/>
        <xdr:cNvSpPr txBox="1"/>
      </xdr:nvSpPr>
      <xdr:spPr>
        <a:xfrm>
          <a:off x="21056111" y="126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46980</xdr:rowOff>
    </xdr:from>
    <xdr:to>
      <xdr:col>107</xdr:col>
      <xdr:colOff>50800</xdr:colOff>
      <xdr:row>76</xdr:row>
      <xdr:rowOff>59279</xdr:rowOff>
    </xdr:to>
    <xdr:cxnSp macro="">
      <xdr:nvCxnSpPr>
        <xdr:cNvPr id="866" name="直線コネクタ 865"/>
        <xdr:cNvCxnSpPr/>
      </xdr:nvCxnSpPr>
      <xdr:spPr>
        <a:xfrm flipV="1">
          <a:off x="19545300" y="13077180"/>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7" name="フローチャート: 判断 866"/>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3801</xdr:rowOff>
    </xdr:from>
    <xdr:ext cx="534377" cy="259045"/>
    <xdr:sp macro="" textlink="">
      <xdr:nvSpPr>
        <xdr:cNvPr id="868" name="テキスト ボックス 867"/>
        <xdr:cNvSpPr txBox="1"/>
      </xdr:nvSpPr>
      <xdr:spPr>
        <a:xfrm>
          <a:off x="20167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59279</xdr:rowOff>
    </xdr:from>
    <xdr:to>
      <xdr:col>102</xdr:col>
      <xdr:colOff>114300</xdr:colOff>
      <xdr:row>76</xdr:row>
      <xdr:rowOff>91053</xdr:rowOff>
    </xdr:to>
    <xdr:cxnSp macro="">
      <xdr:nvCxnSpPr>
        <xdr:cNvPr id="869" name="直線コネクタ 868"/>
        <xdr:cNvCxnSpPr/>
      </xdr:nvCxnSpPr>
      <xdr:spPr>
        <a:xfrm flipV="1">
          <a:off x="18656300" y="13089479"/>
          <a:ext cx="889000" cy="3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0" name="フローチャート: 判断 869"/>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41384</xdr:rowOff>
    </xdr:from>
    <xdr:ext cx="534377" cy="259045"/>
    <xdr:sp macro="" textlink="">
      <xdr:nvSpPr>
        <xdr:cNvPr id="871" name="テキスト ボックス 870"/>
        <xdr:cNvSpPr txBox="1"/>
      </xdr:nvSpPr>
      <xdr:spPr>
        <a:xfrm>
          <a:off x="19278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2" name="フローチャート: 判断 871"/>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49385</xdr:rowOff>
    </xdr:from>
    <xdr:ext cx="534377" cy="259045"/>
    <xdr:sp macro="" textlink="">
      <xdr:nvSpPr>
        <xdr:cNvPr id="873" name="テキスト ボックス 872"/>
        <xdr:cNvSpPr txBox="1"/>
      </xdr:nvSpPr>
      <xdr:spPr>
        <a:xfrm>
          <a:off x="18389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80167</xdr:rowOff>
    </xdr:from>
    <xdr:to>
      <xdr:col>116</xdr:col>
      <xdr:colOff>114300</xdr:colOff>
      <xdr:row>76</xdr:row>
      <xdr:rowOff>10317</xdr:rowOff>
    </xdr:to>
    <xdr:sp macro="" textlink="">
      <xdr:nvSpPr>
        <xdr:cNvPr id="879" name="楕円 878"/>
        <xdr:cNvSpPr/>
      </xdr:nvSpPr>
      <xdr:spPr>
        <a:xfrm>
          <a:off x="22110700" y="12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58594</xdr:rowOff>
    </xdr:from>
    <xdr:ext cx="534377" cy="259045"/>
    <xdr:sp macro="" textlink="">
      <xdr:nvSpPr>
        <xdr:cNvPr id="880" name="繰出金該当値テキスト"/>
        <xdr:cNvSpPr txBox="1"/>
      </xdr:nvSpPr>
      <xdr:spPr>
        <a:xfrm>
          <a:off x="22212300" y="1291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109748</xdr:rowOff>
    </xdr:from>
    <xdr:to>
      <xdr:col>112</xdr:col>
      <xdr:colOff>38100</xdr:colOff>
      <xdr:row>76</xdr:row>
      <xdr:rowOff>39898</xdr:rowOff>
    </xdr:to>
    <xdr:sp macro="" textlink="">
      <xdr:nvSpPr>
        <xdr:cNvPr id="881" name="楕円 880"/>
        <xdr:cNvSpPr/>
      </xdr:nvSpPr>
      <xdr:spPr>
        <a:xfrm>
          <a:off x="21272500" y="1296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31025</xdr:rowOff>
    </xdr:from>
    <xdr:ext cx="534377" cy="259045"/>
    <xdr:sp macro="" textlink="">
      <xdr:nvSpPr>
        <xdr:cNvPr id="882" name="テキスト ボックス 881"/>
        <xdr:cNvSpPr txBox="1"/>
      </xdr:nvSpPr>
      <xdr:spPr>
        <a:xfrm>
          <a:off x="21056111" y="1306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167630</xdr:rowOff>
    </xdr:from>
    <xdr:to>
      <xdr:col>107</xdr:col>
      <xdr:colOff>101600</xdr:colOff>
      <xdr:row>76</xdr:row>
      <xdr:rowOff>97780</xdr:rowOff>
    </xdr:to>
    <xdr:sp macro="" textlink="">
      <xdr:nvSpPr>
        <xdr:cNvPr id="883" name="楕円 882"/>
        <xdr:cNvSpPr/>
      </xdr:nvSpPr>
      <xdr:spPr>
        <a:xfrm>
          <a:off x="20383500" y="130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88907</xdr:rowOff>
    </xdr:from>
    <xdr:ext cx="534377" cy="259045"/>
    <xdr:sp macro="" textlink="">
      <xdr:nvSpPr>
        <xdr:cNvPr id="884" name="テキスト ボックス 883"/>
        <xdr:cNvSpPr txBox="1"/>
      </xdr:nvSpPr>
      <xdr:spPr>
        <a:xfrm>
          <a:off x="20167111" y="1311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8479</xdr:rowOff>
    </xdr:from>
    <xdr:to>
      <xdr:col>102</xdr:col>
      <xdr:colOff>165100</xdr:colOff>
      <xdr:row>76</xdr:row>
      <xdr:rowOff>110079</xdr:rowOff>
    </xdr:to>
    <xdr:sp macro="" textlink="">
      <xdr:nvSpPr>
        <xdr:cNvPr id="885" name="楕円 884"/>
        <xdr:cNvSpPr/>
      </xdr:nvSpPr>
      <xdr:spPr>
        <a:xfrm>
          <a:off x="19494500" y="130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101206</xdr:rowOff>
    </xdr:from>
    <xdr:ext cx="534377" cy="259045"/>
    <xdr:sp macro="" textlink="">
      <xdr:nvSpPr>
        <xdr:cNvPr id="886" name="テキスト ボックス 885"/>
        <xdr:cNvSpPr txBox="1"/>
      </xdr:nvSpPr>
      <xdr:spPr>
        <a:xfrm>
          <a:off x="19278111" y="1313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40253</xdr:rowOff>
    </xdr:from>
    <xdr:to>
      <xdr:col>98</xdr:col>
      <xdr:colOff>38100</xdr:colOff>
      <xdr:row>76</xdr:row>
      <xdr:rowOff>141853</xdr:rowOff>
    </xdr:to>
    <xdr:sp macro="" textlink="">
      <xdr:nvSpPr>
        <xdr:cNvPr id="887" name="楕円 886"/>
        <xdr:cNvSpPr/>
      </xdr:nvSpPr>
      <xdr:spPr>
        <a:xfrm>
          <a:off x="18605500" y="1307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132980</xdr:rowOff>
    </xdr:from>
    <xdr:ext cx="534377" cy="259045"/>
    <xdr:sp macro="" textlink="">
      <xdr:nvSpPr>
        <xdr:cNvPr id="888" name="テキスト ボックス 887"/>
        <xdr:cNvSpPr txBox="1"/>
      </xdr:nvSpPr>
      <xdr:spPr>
        <a:xfrm>
          <a:off x="18389111" y="131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年度における性質別歳出の住民一人当たりのコストについて、ほとんどの項目において全国平均、県平均を下回っているが、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維持補修費と</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扶助費は県平均を上回っている。また、類似団体内においても最大値及び最小値の平均あたりを維持している項目が多いことから、比較的健全な財政運営ができていると思われる。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個別の項目として、普通建設事業費（うち</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更新整備</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）について、</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老朽化した小学校の施設改修工事や給食室建設工事を実施したことにより</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住民一人当たりのコスト</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が大きく</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類似団体内平均を上回った。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については、公共施設の老朽化に伴う大規模改修事業の増加と、それに伴い公債費の増加が見込まれることから、特に普通建設費及び公債費においては、実施計画に基づいた計画的な事業推進及び財政措置が必要となってく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223,075
207,377
175.54
100,644,464
96,959,956
2,675,898
49,207,316
53,831,624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131128</xdr:rowOff>
    </xdr:from>
    <xdr:to>
      <xdr:col>24</xdr:col>
      <xdr:colOff>63500</xdr:colOff>
      <xdr:row>35</xdr:row>
      <xdr:rowOff>35401</xdr:rowOff>
    </xdr:to>
    <xdr:cxnSp macro="">
      <xdr:nvCxnSpPr>
        <xdr:cNvPr id="65" name="直線コネクタ 64"/>
        <xdr:cNvCxnSpPr/>
      </xdr:nvCxnSpPr>
      <xdr:spPr>
        <a:xfrm flipV="1">
          <a:off x="3797300" y="5788978"/>
          <a:ext cx="838200" cy="24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48260</xdr:rowOff>
    </xdr:from>
    <xdr:to>
      <xdr:col>19</xdr:col>
      <xdr:colOff>177800</xdr:colOff>
      <xdr:row>35</xdr:row>
      <xdr:rowOff>35401</xdr:rowOff>
    </xdr:to>
    <xdr:cxnSp macro="">
      <xdr:nvCxnSpPr>
        <xdr:cNvPr id="68" name="直線コネクタ 67"/>
        <xdr:cNvCxnSpPr/>
      </xdr:nvCxnSpPr>
      <xdr:spPr>
        <a:xfrm>
          <a:off x="2908300" y="5877560"/>
          <a:ext cx="889000" cy="15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48260</xdr:rowOff>
    </xdr:from>
    <xdr:to>
      <xdr:col>15</xdr:col>
      <xdr:colOff>50800</xdr:colOff>
      <xdr:row>35</xdr:row>
      <xdr:rowOff>55404</xdr:rowOff>
    </xdr:to>
    <xdr:cxnSp macro="">
      <xdr:nvCxnSpPr>
        <xdr:cNvPr id="71" name="直線コネクタ 70"/>
        <xdr:cNvCxnSpPr/>
      </xdr:nvCxnSpPr>
      <xdr:spPr>
        <a:xfrm flipV="1">
          <a:off x="2019300" y="5877560"/>
          <a:ext cx="889000" cy="17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41610</xdr:rowOff>
    </xdr:from>
    <xdr:ext cx="469744" cy="259045"/>
    <xdr:sp macro="" textlink="">
      <xdr:nvSpPr>
        <xdr:cNvPr id="73" name="テキスト ボックス 72"/>
        <xdr:cNvSpPr txBox="1"/>
      </xdr:nvSpPr>
      <xdr:spPr>
        <a:xfrm>
          <a:off x="2673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32544</xdr:rowOff>
    </xdr:from>
    <xdr:to>
      <xdr:col>10</xdr:col>
      <xdr:colOff>114300</xdr:colOff>
      <xdr:row>35</xdr:row>
      <xdr:rowOff>55404</xdr:rowOff>
    </xdr:to>
    <xdr:cxnSp macro="">
      <xdr:nvCxnSpPr>
        <xdr:cNvPr id="74" name="直線コネクタ 73"/>
        <xdr:cNvCxnSpPr/>
      </xdr:nvCxnSpPr>
      <xdr:spPr>
        <a:xfrm>
          <a:off x="1130300" y="60332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80328</xdr:rowOff>
    </xdr:from>
    <xdr:to>
      <xdr:col>24</xdr:col>
      <xdr:colOff>114300</xdr:colOff>
      <xdr:row>34</xdr:row>
      <xdr:rowOff>10478</xdr:rowOff>
    </xdr:to>
    <xdr:sp macro="" textlink="">
      <xdr:nvSpPr>
        <xdr:cNvPr id="84" name="楕円 83"/>
        <xdr:cNvSpPr/>
      </xdr:nvSpPr>
      <xdr:spPr>
        <a:xfrm>
          <a:off x="4584700" y="573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103205</xdr:rowOff>
    </xdr:from>
    <xdr:ext cx="469744" cy="259045"/>
    <xdr:sp macro="" textlink="">
      <xdr:nvSpPr>
        <xdr:cNvPr id="85" name="議会費該当値テキスト"/>
        <xdr:cNvSpPr txBox="1"/>
      </xdr:nvSpPr>
      <xdr:spPr>
        <a:xfrm>
          <a:off x="4686300" y="558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156051</xdr:rowOff>
    </xdr:from>
    <xdr:to>
      <xdr:col>20</xdr:col>
      <xdr:colOff>38100</xdr:colOff>
      <xdr:row>35</xdr:row>
      <xdr:rowOff>86201</xdr:rowOff>
    </xdr:to>
    <xdr:sp macro="" textlink="">
      <xdr:nvSpPr>
        <xdr:cNvPr id="86" name="楕円 85"/>
        <xdr:cNvSpPr/>
      </xdr:nvSpPr>
      <xdr:spPr>
        <a:xfrm>
          <a:off x="3746500" y="598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102728</xdr:rowOff>
    </xdr:from>
    <xdr:ext cx="469744" cy="259045"/>
    <xdr:sp macro="" textlink="">
      <xdr:nvSpPr>
        <xdr:cNvPr id="87" name="テキスト ボックス 86"/>
        <xdr:cNvSpPr txBox="1"/>
      </xdr:nvSpPr>
      <xdr:spPr>
        <a:xfrm>
          <a:off x="3562428" y="576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168910</xdr:rowOff>
    </xdr:from>
    <xdr:to>
      <xdr:col>15</xdr:col>
      <xdr:colOff>101600</xdr:colOff>
      <xdr:row>34</xdr:row>
      <xdr:rowOff>99060</xdr:rowOff>
    </xdr:to>
    <xdr:sp macro="" textlink="">
      <xdr:nvSpPr>
        <xdr:cNvPr id="88" name="楕円 87"/>
        <xdr:cNvSpPr/>
      </xdr:nvSpPr>
      <xdr:spPr>
        <a:xfrm>
          <a:off x="2857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115587</xdr:rowOff>
    </xdr:from>
    <xdr:ext cx="469744" cy="259045"/>
    <xdr:sp macro="" textlink="">
      <xdr:nvSpPr>
        <xdr:cNvPr id="89" name="テキスト ボックス 88"/>
        <xdr:cNvSpPr txBox="1"/>
      </xdr:nvSpPr>
      <xdr:spPr>
        <a:xfrm>
          <a:off x="2673428"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4604</xdr:rowOff>
    </xdr:from>
    <xdr:to>
      <xdr:col>10</xdr:col>
      <xdr:colOff>165100</xdr:colOff>
      <xdr:row>35</xdr:row>
      <xdr:rowOff>106204</xdr:rowOff>
    </xdr:to>
    <xdr:sp macro="" textlink="">
      <xdr:nvSpPr>
        <xdr:cNvPr id="90" name="楕円 89"/>
        <xdr:cNvSpPr/>
      </xdr:nvSpPr>
      <xdr:spPr>
        <a:xfrm>
          <a:off x="1968500" y="600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122731</xdr:rowOff>
    </xdr:from>
    <xdr:ext cx="469744" cy="259045"/>
    <xdr:sp macro="" textlink="">
      <xdr:nvSpPr>
        <xdr:cNvPr id="91" name="テキスト ボックス 90"/>
        <xdr:cNvSpPr txBox="1"/>
      </xdr:nvSpPr>
      <xdr:spPr>
        <a:xfrm>
          <a:off x="1784428" y="578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153194</xdr:rowOff>
    </xdr:from>
    <xdr:to>
      <xdr:col>6</xdr:col>
      <xdr:colOff>38100</xdr:colOff>
      <xdr:row>35</xdr:row>
      <xdr:rowOff>83344</xdr:rowOff>
    </xdr:to>
    <xdr:sp macro="" textlink="">
      <xdr:nvSpPr>
        <xdr:cNvPr id="92" name="楕円 91"/>
        <xdr:cNvSpPr/>
      </xdr:nvSpPr>
      <xdr:spPr>
        <a:xfrm>
          <a:off x="1079500" y="598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99871</xdr:rowOff>
    </xdr:from>
    <xdr:ext cx="469744" cy="259045"/>
    <xdr:sp macro="" textlink="">
      <xdr:nvSpPr>
        <xdr:cNvPr id="93" name="テキスト ボックス 92"/>
        <xdr:cNvSpPr txBox="1"/>
      </xdr:nvSpPr>
      <xdr:spPr>
        <a:xfrm>
          <a:off x="895428" y="575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160262</xdr:rowOff>
    </xdr:from>
    <xdr:to>
      <xdr:col>24</xdr:col>
      <xdr:colOff>63500</xdr:colOff>
      <xdr:row>58</xdr:row>
      <xdr:rowOff>122619</xdr:rowOff>
    </xdr:to>
    <xdr:cxnSp macro="">
      <xdr:nvCxnSpPr>
        <xdr:cNvPr id="123" name="直線コネクタ 122"/>
        <xdr:cNvCxnSpPr/>
      </xdr:nvCxnSpPr>
      <xdr:spPr>
        <a:xfrm flipV="1">
          <a:off x="3797300" y="9932912"/>
          <a:ext cx="838200" cy="13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107421</xdr:rowOff>
    </xdr:from>
    <xdr:ext cx="534377" cy="259045"/>
    <xdr:sp macro="" textlink="">
      <xdr:nvSpPr>
        <xdr:cNvPr id="124" name="総務費平均値テキスト"/>
        <xdr:cNvSpPr txBox="1"/>
      </xdr:nvSpPr>
      <xdr:spPr>
        <a:xfrm>
          <a:off x="4686300" y="9880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122619</xdr:rowOff>
    </xdr:from>
    <xdr:to>
      <xdr:col>19</xdr:col>
      <xdr:colOff>177800</xdr:colOff>
      <xdr:row>59</xdr:row>
      <xdr:rowOff>8966</xdr:rowOff>
    </xdr:to>
    <xdr:cxnSp macro="">
      <xdr:nvCxnSpPr>
        <xdr:cNvPr id="126" name="直線コネクタ 125"/>
        <xdr:cNvCxnSpPr/>
      </xdr:nvCxnSpPr>
      <xdr:spPr>
        <a:xfrm flipV="1">
          <a:off x="2908300" y="10066719"/>
          <a:ext cx="889000" cy="5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91026</xdr:rowOff>
    </xdr:from>
    <xdr:ext cx="534377" cy="259045"/>
    <xdr:sp macro="" textlink="">
      <xdr:nvSpPr>
        <xdr:cNvPr id="128" name="テキスト ボックス 127"/>
        <xdr:cNvSpPr txBox="1"/>
      </xdr:nvSpPr>
      <xdr:spPr>
        <a:xfrm>
          <a:off x="3530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139497</xdr:rowOff>
    </xdr:from>
    <xdr:to>
      <xdr:col>15</xdr:col>
      <xdr:colOff>50800</xdr:colOff>
      <xdr:row>59</xdr:row>
      <xdr:rowOff>8966</xdr:rowOff>
    </xdr:to>
    <xdr:cxnSp macro="">
      <xdr:nvCxnSpPr>
        <xdr:cNvPr id="129" name="直線コネクタ 128"/>
        <xdr:cNvCxnSpPr/>
      </xdr:nvCxnSpPr>
      <xdr:spPr>
        <a:xfrm>
          <a:off x="2019300" y="10083597"/>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88561</xdr:rowOff>
    </xdr:from>
    <xdr:ext cx="534377" cy="259045"/>
    <xdr:sp macro="" textlink="">
      <xdr:nvSpPr>
        <xdr:cNvPr id="131" name="テキスト ボックス 130"/>
        <xdr:cNvSpPr txBox="1"/>
      </xdr:nvSpPr>
      <xdr:spPr>
        <a:xfrm>
          <a:off x="2641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101435</xdr:rowOff>
    </xdr:from>
    <xdr:to>
      <xdr:col>10</xdr:col>
      <xdr:colOff>114300</xdr:colOff>
      <xdr:row>58</xdr:row>
      <xdr:rowOff>139497</xdr:rowOff>
    </xdr:to>
    <xdr:cxnSp macro="">
      <xdr:nvCxnSpPr>
        <xdr:cNvPr id="132" name="直線コネクタ 131"/>
        <xdr:cNvCxnSpPr/>
      </xdr:nvCxnSpPr>
      <xdr:spPr>
        <a:xfrm>
          <a:off x="1130300" y="8845385"/>
          <a:ext cx="889000" cy="123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101122</xdr:rowOff>
    </xdr:from>
    <xdr:ext cx="534377" cy="259045"/>
    <xdr:sp macro="" textlink="">
      <xdr:nvSpPr>
        <xdr:cNvPr id="134" name="テキスト ボックス 133"/>
        <xdr:cNvSpPr txBox="1"/>
      </xdr:nvSpPr>
      <xdr:spPr>
        <a:xfrm>
          <a:off x="1752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6" name="テキスト ボックス 135"/>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109462</xdr:rowOff>
    </xdr:from>
    <xdr:to>
      <xdr:col>24</xdr:col>
      <xdr:colOff>114300</xdr:colOff>
      <xdr:row>58</xdr:row>
      <xdr:rowOff>39612</xdr:rowOff>
    </xdr:to>
    <xdr:sp macro="" textlink="">
      <xdr:nvSpPr>
        <xdr:cNvPr id="142" name="楕円 141"/>
        <xdr:cNvSpPr/>
      </xdr:nvSpPr>
      <xdr:spPr>
        <a:xfrm>
          <a:off x="4584700" y="988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132339</xdr:rowOff>
    </xdr:from>
    <xdr:ext cx="534377" cy="259045"/>
    <xdr:sp macro="" textlink="">
      <xdr:nvSpPr>
        <xdr:cNvPr id="143" name="総務費該当値テキスト"/>
        <xdr:cNvSpPr txBox="1"/>
      </xdr:nvSpPr>
      <xdr:spPr>
        <a:xfrm>
          <a:off x="4686300" y="97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71819</xdr:rowOff>
    </xdr:from>
    <xdr:to>
      <xdr:col>20</xdr:col>
      <xdr:colOff>38100</xdr:colOff>
      <xdr:row>59</xdr:row>
      <xdr:rowOff>1969</xdr:rowOff>
    </xdr:to>
    <xdr:sp macro="" textlink="">
      <xdr:nvSpPr>
        <xdr:cNvPr id="144" name="楕円 143"/>
        <xdr:cNvSpPr/>
      </xdr:nvSpPr>
      <xdr:spPr>
        <a:xfrm>
          <a:off x="3746500" y="100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164546</xdr:rowOff>
    </xdr:from>
    <xdr:ext cx="534377" cy="259045"/>
    <xdr:sp macro="" textlink="">
      <xdr:nvSpPr>
        <xdr:cNvPr id="145" name="テキスト ボックス 144"/>
        <xdr:cNvSpPr txBox="1"/>
      </xdr:nvSpPr>
      <xdr:spPr>
        <a:xfrm>
          <a:off x="3530111" y="101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129616</xdr:rowOff>
    </xdr:from>
    <xdr:to>
      <xdr:col>15</xdr:col>
      <xdr:colOff>101600</xdr:colOff>
      <xdr:row>59</xdr:row>
      <xdr:rowOff>59766</xdr:rowOff>
    </xdr:to>
    <xdr:sp macro="" textlink="">
      <xdr:nvSpPr>
        <xdr:cNvPr id="146" name="楕円 145"/>
        <xdr:cNvSpPr/>
      </xdr:nvSpPr>
      <xdr:spPr>
        <a:xfrm>
          <a:off x="2857500" y="100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50893</xdr:rowOff>
    </xdr:from>
    <xdr:ext cx="534377" cy="259045"/>
    <xdr:sp macro="" textlink="">
      <xdr:nvSpPr>
        <xdr:cNvPr id="147" name="テキスト ボックス 146"/>
        <xdr:cNvSpPr txBox="1"/>
      </xdr:nvSpPr>
      <xdr:spPr>
        <a:xfrm>
          <a:off x="2641111" y="1016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88697</xdr:rowOff>
    </xdr:from>
    <xdr:to>
      <xdr:col>10</xdr:col>
      <xdr:colOff>165100</xdr:colOff>
      <xdr:row>59</xdr:row>
      <xdr:rowOff>18847</xdr:rowOff>
    </xdr:to>
    <xdr:sp macro="" textlink="">
      <xdr:nvSpPr>
        <xdr:cNvPr id="148" name="楕円 147"/>
        <xdr:cNvSpPr/>
      </xdr:nvSpPr>
      <xdr:spPr>
        <a:xfrm>
          <a:off x="1968500" y="1003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9974</xdr:rowOff>
    </xdr:from>
    <xdr:ext cx="534377" cy="259045"/>
    <xdr:sp macro="" textlink="">
      <xdr:nvSpPr>
        <xdr:cNvPr id="149" name="テキスト ボックス 148"/>
        <xdr:cNvSpPr txBox="1"/>
      </xdr:nvSpPr>
      <xdr:spPr>
        <a:xfrm>
          <a:off x="1752111" y="1012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50635</xdr:rowOff>
    </xdr:from>
    <xdr:to>
      <xdr:col>6</xdr:col>
      <xdr:colOff>38100</xdr:colOff>
      <xdr:row>51</xdr:row>
      <xdr:rowOff>152235</xdr:rowOff>
    </xdr:to>
    <xdr:sp macro="" textlink="">
      <xdr:nvSpPr>
        <xdr:cNvPr id="150" name="楕円 149"/>
        <xdr:cNvSpPr/>
      </xdr:nvSpPr>
      <xdr:spPr>
        <a:xfrm>
          <a:off x="1079500" y="879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143362</xdr:rowOff>
    </xdr:from>
    <xdr:ext cx="599010" cy="259045"/>
    <xdr:sp macro="" textlink="">
      <xdr:nvSpPr>
        <xdr:cNvPr id="151" name="テキスト ボックス 150"/>
        <xdr:cNvSpPr txBox="1"/>
      </xdr:nvSpPr>
      <xdr:spPr>
        <a:xfrm>
          <a:off x="830795" y="888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6" name="直線コネクタ 175"/>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7" name="民生費最小値テキスト"/>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8" name="直線コネクタ 177"/>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9" name="民生費最大値テキスト"/>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0" name="直線コネクタ 179"/>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68224</xdr:rowOff>
    </xdr:from>
    <xdr:to>
      <xdr:col>24</xdr:col>
      <xdr:colOff>63500</xdr:colOff>
      <xdr:row>78</xdr:row>
      <xdr:rowOff>1015</xdr:rowOff>
    </xdr:to>
    <xdr:cxnSp macro="">
      <xdr:nvCxnSpPr>
        <xdr:cNvPr id="181" name="直線コネクタ 180"/>
        <xdr:cNvCxnSpPr/>
      </xdr:nvCxnSpPr>
      <xdr:spPr>
        <a:xfrm flipV="1">
          <a:off x="3797300" y="13269874"/>
          <a:ext cx="838200" cy="1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60863</xdr:rowOff>
    </xdr:from>
    <xdr:ext cx="599010" cy="259045"/>
    <xdr:sp macro="" textlink="">
      <xdr:nvSpPr>
        <xdr:cNvPr id="182" name="民生費平均値テキスト"/>
        <xdr:cNvSpPr txBox="1"/>
      </xdr:nvSpPr>
      <xdr:spPr>
        <a:xfrm>
          <a:off x="4686300" y="12919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3" name="フローチャート: 判断 182"/>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1015</xdr:rowOff>
    </xdr:from>
    <xdr:to>
      <xdr:col>19</xdr:col>
      <xdr:colOff>177800</xdr:colOff>
      <xdr:row>78</xdr:row>
      <xdr:rowOff>129781</xdr:rowOff>
    </xdr:to>
    <xdr:cxnSp macro="">
      <xdr:nvCxnSpPr>
        <xdr:cNvPr id="184" name="直線コネクタ 183"/>
        <xdr:cNvCxnSpPr/>
      </xdr:nvCxnSpPr>
      <xdr:spPr>
        <a:xfrm flipV="1">
          <a:off x="2908300" y="13374115"/>
          <a:ext cx="889000" cy="1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5" name="フローチャート: 判断 184"/>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131742</xdr:rowOff>
    </xdr:from>
    <xdr:ext cx="599010" cy="259045"/>
    <xdr:sp macro="" textlink="">
      <xdr:nvSpPr>
        <xdr:cNvPr id="186" name="テキスト ボックス 185"/>
        <xdr:cNvSpPr txBox="1"/>
      </xdr:nvSpPr>
      <xdr:spPr>
        <a:xfrm>
          <a:off x="3497795" y="1299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133514</xdr:rowOff>
    </xdr:from>
    <xdr:to>
      <xdr:col>15</xdr:col>
      <xdr:colOff>50800</xdr:colOff>
      <xdr:row>78</xdr:row>
      <xdr:rowOff>129781</xdr:rowOff>
    </xdr:to>
    <xdr:cxnSp macro="">
      <xdr:nvCxnSpPr>
        <xdr:cNvPr id="187" name="直線コネクタ 186"/>
        <xdr:cNvCxnSpPr/>
      </xdr:nvCxnSpPr>
      <xdr:spPr>
        <a:xfrm>
          <a:off x="2019300" y="13335164"/>
          <a:ext cx="889000" cy="16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8" name="フローチャート: 判断 187"/>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73892</xdr:rowOff>
    </xdr:from>
    <xdr:ext cx="599010" cy="259045"/>
    <xdr:sp macro="" textlink="">
      <xdr:nvSpPr>
        <xdr:cNvPr id="189" name="テキスト ボックス 188"/>
        <xdr:cNvSpPr txBox="1"/>
      </xdr:nvSpPr>
      <xdr:spPr>
        <a:xfrm>
          <a:off x="2608795" y="1310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133514</xdr:rowOff>
    </xdr:from>
    <xdr:to>
      <xdr:col>10</xdr:col>
      <xdr:colOff>114300</xdr:colOff>
      <xdr:row>79</xdr:row>
      <xdr:rowOff>133528</xdr:rowOff>
    </xdr:to>
    <xdr:cxnSp macro="">
      <xdr:nvCxnSpPr>
        <xdr:cNvPr id="190" name="直線コネクタ 189"/>
        <xdr:cNvCxnSpPr/>
      </xdr:nvCxnSpPr>
      <xdr:spPr>
        <a:xfrm flipV="1">
          <a:off x="1130300" y="13335164"/>
          <a:ext cx="889000" cy="34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1" name="フローチャート: 判断 190"/>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169105</xdr:rowOff>
    </xdr:from>
    <xdr:ext cx="599010" cy="259045"/>
    <xdr:sp macro="" textlink="">
      <xdr:nvSpPr>
        <xdr:cNvPr id="192" name="テキスト ボックス 191"/>
        <xdr:cNvSpPr txBox="1"/>
      </xdr:nvSpPr>
      <xdr:spPr>
        <a:xfrm>
          <a:off x="1719795" y="1302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3" name="フローチャート: 判断 192"/>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130064</xdr:rowOff>
    </xdr:from>
    <xdr:ext cx="599010" cy="259045"/>
    <xdr:sp macro="" textlink="">
      <xdr:nvSpPr>
        <xdr:cNvPr id="194" name="テキスト ボックス 193"/>
        <xdr:cNvSpPr txBox="1"/>
      </xdr:nvSpPr>
      <xdr:spPr>
        <a:xfrm>
          <a:off x="830795" y="1333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17424</xdr:rowOff>
    </xdr:from>
    <xdr:to>
      <xdr:col>24</xdr:col>
      <xdr:colOff>114300</xdr:colOff>
      <xdr:row>77</xdr:row>
      <xdr:rowOff>119024</xdr:rowOff>
    </xdr:to>
    <xdr:sp macro="" textlink="">
      <xdr:nvSpPr>
        <xdr:cNvPr id="200" name="楕円 199"/>
        <xdr:cNvSpPr/>
      </xdr:nvSpPr>
      <xdr:spPr>
        <a:xfrm>
          <a:off x="4584700" y="132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167301</xdr:rowOff>
    </xdr:from>
    <xdr:ext cx="599010" cy="259045"/>
    <xdr:sp macro="" textlink="">
      <xdr:nvSpPr>
        <xdr:cNvPr id="201" name="民生費該当値テキスト"/>
        <xdr:cNvSpPr txBox="1"/>
      </xdr:nvSpPr>
      <xdr:spPr>
        <a:xfrm>
          <a:off x="4686300" y="131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121665</xdr:rowOff>
    </xdr:from>
    <xdr:to>
      <xdr:col>20</xdr:col>
      <xdr:colOff>38100</xdr:colOff>
      <xdr:row>78</xdr:row>
      <xdr:rowOff>51815</xdr:rowOff>
    </xdr:to>
    <xdr:sp macro="" textlink="">
      <xdr:nvSpPr>
        <xdr:cNvPr id="202" name="楕円 201"/>
        <xdr:cNvSpPr/>
      </xdr:nvSpPr>
      <xdr:spPr>
        <a:xfrm>
          <a:off x="3746500" y="133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42942</xdr:rowOff>
    </xdr:from>
    <xdr:ext cx="599010" cy="259045"/>
    <xdr:sp macro="" textlink="">
      <xdr:nvSpPr>
        <xdr:cNvPr id="203" name="テキスト ボックス 202"/>
        <xdr:cNvSpPr txBox="1"/>
      </xdr:nvSpPr>
      <xdr:spPr>
        <a:xfrm>
          <a:off x="3497795" y="1341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78981</xdr:rowOff>
    </xdr:from>
    <xdr:to>
      <xdr:col>15</xdr:col>
      <xdr:colOff>101600</xdr:colOff>
      <xdr:row>79</xdr:row>
      <xdr:rowOff>9131</xdr:rowOff>
    </xdr:to>
    <xdr:sp macro="" textlink="">
      <xdr:nvSpPr>
        <xdr:cNvPr id="204" name="楕円 203"/>
        <xdr:cNvSpPr/>
      </xdr:nvSpPr>
      <xdr:spPr>
        <a:xfrm>
          <a:off x="2857500" y="1345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258</xdr:rowOff>
    </xdr:from>
    <xdr:ext cx="599010" cy="259045"/>
    <xdr:sp macro="" textlink="">
      <xdr:nvSpPr>
        <xdr:cNvPr id="205" name="テキスト ボックス 204"/>
        <xdr:cNvSpPr txBox="1"/>
      </xdr:nvSpPr>
      <xdr:spPr>
        <a:xfrm>
          <a:off x="2608795" y="1354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82714</xdr:rowOff>
    </xdr:from>
    <xdr:to>
      <xdr:col>10</xdr:col>
      <xdr:colOff>165100</xdr:colOff>
      <xdr:row>78</xdr:row>
      <xdr:rowOff>12864</xdr:rowOff>
    </xdr:to>
    <xdr:sp macro="" textlink="">
      <xdr:nvSpPr>
        <xdr:cNvPr id="206" name="楕円 205"/>
        <xdr:cNvSpPr/>
      </xdr:nvSpPr>
      <xdr:spPr>
        <a:xfrm>
          <a:off x="1968500" y="132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3991</xdr:rowOff>
    </xdr:from>
    <xdr:ext cx="599010" cy="259045"/>
    <xdr:sp macro="" textlink="">
      <xdr:nvSpPr>
        <xdr:cNvPr id="207" name="テキスト ボックス 206"/>
        <xdr:cNvSpPr txBox="1"/>
      </xdr:nvSpPr>
      <xdr:spPr>
        <a:xfrm>
          <a:off x="1719795" y="133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82728</xdr:rowOff>
    </xdr:from>
    <xdr:to>
      <xdr:col>6</xdr:col>
      <xdr:colOff>38100</xdr:colOff>
      <xdr:row>80</xdr:row>
      <xdr:rowOff>12878</xdr:rowOff>
    </xdr:to>
    <xdr:sp macro="" textlink="">
      <xdr:nvSpPr>
        <xdr:cNvPr id="208" name="楕円 207"/>
        <xdr:cNvSpPr/>
      </xdr:nvSpPr>
      <xdr:spPr>
        <a:xfrm>
          <a:off x="1079500" y="136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4005</xdr:rowOff>
    </xdr:from>
    <xdr:ext cx="599010" cy="259045"/>
    <xdr:sp macro="" textlink="">
      <xdr:nvSpPr>
        <xdr:cNvPr id="209" name="テキスト ボックス 208"/>
        <xdr:cNvSpPr txBox="1"/>
      </xdr:nvSpPr>
      <xdr:spPr>
        <a:xfrm>
          <a:off x="830795" y="1372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4" name="直線コネクタ 233"/>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5" name="衛生費最小値テキスト"/>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6" name="直線コネクタ 235"/>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7" name="衛生費最大値テキスト"/>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8" name="直線コネクタ 237"/>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29338</xdr:rowOff>
    </xdr:from>
    <xdr:to>
      <xdr:col>24</xdr:col>
      <xdr:colOff>63500</xdr:colOff>
      <xdr:row>99</xdr:row>
      <xdr:rowOff>55359</xdr:rowOff>
    </xdr:to>
    <xdr:cxnSp macro="">
      <xdr:nvCxnSpPr>
        <xdr:cNvPr id="239" name="直線コネクタ 238"/>
        <xdr:cNvCxnSpPr/>
      </xdr:nvCxnSpPr>
      <xdr:spPr>
        <a:xfrm>
          <a:off x="3797300" y="17002888"/>
          <a:ext cx="838200" cy="2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40" name="衛生費平均値テキスト"/>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1" name="フローチャート: 判断 240"/>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28829</xdr:rowOff>
    </xdr:from>
    <xdr:to>
      <xdr:col>19</xdr:col>
      <xdr:colOff>177800</xdr:colOff>
      <xdr:row>99</xdr:row>
      <xdr:rowOff>29338</xdr:rowOff>
    </xdr:to>
    <xdr:cxnSp macro="">
      <xdr:nvCxnSpPr>
        <xdr:cNvPr id="242" name="直線コネクタ 241"/>
        <xdr:cNvCxnSpPr/>
      </xdr:nvCxnSpPr>
      <xdr:spPr>
        <a:xfrm>
          <a:off x="2908300" y="17002379"/>
          <a:ext cx="8890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3" name="フローチャート: 判断 242"/>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145051</xdr:rowOff>
    </xdr:from>
    <xdr:ext cx="534377" cy="259045"/>
    <xdr:sp macro="" textlink="">
      <xdr:nvSpPr>
        <xdr:cNvPr id="244" name="テキスト ボックス 243"/>
        <xdr:cNvSpPr txBox="1"/>
      </xdr:nvSpPr>
      <xdr:spPr>
        <a:xfrm>
          <a:off x="3530111" y="166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26212</xdr:rowOff>
    </xdr:from>
    <xdr:to>
      <xdr:col>15</xdr:col>
      <xdr:colOff>50800</xdr:colOff>
      <xdr:row>99</xdr:row>
      <xdr:rowOff>28829</xdr:rowOff>
    </xdr:to>
    <xdr:cxnSp macro="">
      <xdr:nvCxnSpPr>
        <xdr:cNvPr id="245" name="直線コネクタ 244"/>
        <xdr:cNvCxnSpPr/>
      </xdr:nvCxnSpPr>
      <xdr:spPr>
        <a:xfrm>
          <a:off x="2019300" y="16999762"/>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6" name="フローチャート: 判断 245"/>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132821</xdr:rowOff>
    </xdr:from>
    <xdr:ext cx="534377" cy="259045"/>
    <xdr:sp macro="" textlink="">
      <xdr:nvSpPr>
        <xdr:cNvPr id="247" name="テキスト ボックス 246"/>
        <xdr:cNvSpPr txBox="1"/>
      </xdr:nvSpPr>
      <xdr:spPr>
        <a:xfrm>
          <a:off x="2641111" y="165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26212</xdr:rowOff>
    </xdr:from>
    <xdr:to>
      <xdr:col>10</xdr:col>
      <xdr:colOff>114300</xdr:colOff>
      <xdr:row>99</xdr:row>
      <xdr:rowOff>58356</xdr:rowOff>
    </xdr:to>
    <xdr:cxnSp macro="">
      <xdr:nvCxnSpPr>
        <xdr:cNvPr id="248" name="直線コネクタ 247"/>
        <xdr:cNvCxnSpPr/>
      </xdr:nvCxnSpPr>
      <xdr:spPr>
        <a:xfrm flipV="1">
          <a:off x="1130300" y="16999762"/>
          <a:ext cx="889000" cy="3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9" name="フローチャート: 判断 248"/>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138561</xdr:rowOff>
    </xdr:from>
    <xdr:ext cx="534377" cy="259045"/>
    <xdr:sp macro="" textlink="">
      <xdr:nvSpPr>
        <xdr:cNvPr id="250" name="テキスト ボックス 249"/>
        <xdr:cNvSpPr txBox="1"/>
      </xdr:nvSpPr>
      <xdr:spPr>
        <a:xfrm>
          <a:off x="1752111" y="165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1" name="フローチャート: 判断 250"/>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57039</xdr:rowOff>
    </xdr:from>
    <xdr:ext cx="534377" cy="259045"/>
    <xdr:sp macro="" textlink="">
      <xdr:nvSpPr>
        <xdr:cNvPr id="252" name="テキスト ボックス 251"/>
        <xdr:cNvSpPr txBox="1"/>
      </xdr:nvSpPr>
      <xdr:spPr>
        <a:xfrm>
          <a:off x="863111"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4559</xdr:rowOff>
    </xdr:from>
    <xdr:to>
      <xdr:col>24</xdr:col>
      <xdr:colOff>114300</xdr:colOff>
      <xdr:row>99</xdr:row>
      <xdr:rowOff>106159</xdr:rowOff>
    </xdr:to>
    <xdr:sp macro="" textlink="">
      <xdr:nvSpPr>
        <xdr:cNvPr id="258" name="楕円 257"/>
        <xdr:cNvSpPr/>
      </xdr:nvSpPr>
      <xdr:spPr>
        <a:xfrm>
          <a:off x="4584700" y="169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90936</xdr:rowOff>
    </xdr:from>
    <xdr:ext cx="534377" cy="259045"/>
    <xdr:sp macro="" textlink="">
      <xdr:nvSpPr>
        <xdr:cNvPr id="259" name="衛生費該当値テキスト"/>
        <xdr:cNvSpPr txBox="1"/>
      </xdr:nvSpPr>
      <xdr:spPr>
        <a:xfrm>
          <a:off x="4686300" y="168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149988</xdr:rowOff>
    </xdr:from>
    <xdr:to>
      <xdr:col>20</xdr:col>
      <xdr:colOff>38100</xdr:colOff>
      <xdr:row>99</xdr:row>
      <xdr:rowOff>80138</xdr:rowOff>
    </xdr:to>
    <xdr:sp macro="" textlink="">
      <xdr:nvSpPr>
        <xdr:cNvPr id="260" name="楕円 259"/>
        <xdr:cNvSpPr/>
      </xdr:nvSpPr>
      <xdr:spPr>
        <a:xfrm>
          <a:off x="3746500" y="169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71265</xdr:rowOff>
    </xdr:from>
    <xdr:ext cx="534377" cy="259045"/>
    <xdr:sp macro="" textlink="">
      <xdr:nvSpPr>
        <xdr:cNvPr id="261" name="テキスト ボックス 260"/>
        <xdr:cNvSpPr txBox="1"/>
      </xdr:nvSpPr>
      <xdr:spPr>
        <a:xfrm>
          <a:off x="3530111" y="1704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149479</xdr:rowOff>
    </xdr:from>
    <xdr:to>
      <xdr:col>15</xdr:col>
      <xdr:colOff>101600</xdr:colOff>
      <xdr:row>99</xdr:row>
      <xdr:rowOff>79629</xdr:rowOff>
    </xdr:to>
    <xdr:sp macro="" textlink="">
      <xdr:nvSpPr>
        <xdr:cNvPr id="262" name="楕円 261"/>
        <xdr:cNvSpPr/>
      </xdr:nvSpPr>
      <xdr:spPr>
        <a:xfrm>
          <a:off x="2857500" y="169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70756</xdr:rowOff>
    </xdr:from>
    <xdr:ext cx="534377" cy="259045"/>
    <xdr:sp macro="" textlink="">
      <xdr:nvSpPr>
        <xdr:cNvPr id="263" name="テキスト ボックス 262"/>
        <xdr:cNvSpPr txBox="1"/>
      </xdr:nvSpPr>
      <xdr:spPr>
        <a:xfrm>
          <a:off x="2641111" y="170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146862</xdr:rowOff>
    </xdr:from>
    <xdr:to>
      <xdr:col>10</xdr:col>
      <xdr:colOff>165100</xdr:colOff>
      <xdr:row>99</xdr:row>
      <xdr:rowOff>77012</xdr:rowOff>
    </xdr:to>
    <xdr:sp macro="" textlink="">
      <xdr:nvSpPr>
        <xdr:cNvPr id="264" name="楕円 263"/>
        <xdr:cNvSpPr/>
      </xdr:nvSpPr>
      <xdr:spPr>
        <a:xfrm>
          <a:off x="1968500" y="1694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68139</xdr:rowOff>
    </xdr:from>
    <xdr:ext cx="534377" cy="259045"/>
    <xdr:sp macro="" textlink="">
      <xdr:nvSpPr>
        <xdr:cNvPr id="265" name="テキスト ボックス 264"/>
        <xdr:cNvSpPr txBox="1"/>
      </xdr:nvSpPr>
      <xdr:spPr>
        <a:xfrm>
          <a:off x="1752111" y="1704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7556</xdr:rowOff>
    </xdr:from>
    <xdr:to>
      <xdr:col>6</xdr:col>
      <xdr:colOff>38100</xdr:colOff>
      <xdr:row>99</xdr:row>
      <xdr:rowOff>109156</xdr:rowOff>
    </xdr:to>
    <xdr:sp macro="" textlink="">
      <xdr:nvSpPr>
        <xdr:cNvPr id="266" name="楕円 265"/>
        <xdr:cNvSpPr/>
      </xdr:nvSpPr>
      <xdr:spPr>
        <a:xfrm>
          <a:off x="1079500" y="1698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100283</xdr:rowOff>
    </xdr:from>
    <xdr:ext cx="534377" cy="259045"/>
    <xdr:sp macro="" textlink="">
      <xdr:nvSpPr>
        <xdr:cNvPr id="267" name="テキスト ボックス 266"/>
        <xdr:cNvSpPr txBox="1"/>
      </xdr:nvSpPr>
      <xdr:spPr>
        <a:xfrm>
          <a:off x="863111" y="1707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9" name="直線コネクタ 288"/>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0" name="労働費最小値テキスト"/>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1" name="直線コネクタ 290"/>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2" name="労働費最大値テキスト"/>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3" name="直線コネクタ 292"/>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1169</xdr:rowOff>
    </xdr:from>
    <xdr:to>
      <xdr:col>55</xdr:col>
      <xdr:colOff>0</xdr:colOff>
      <xdr:row>37</xdr:row>
      <xdr:rowOff>15799</xdr:rowOff>
    </xdr:to>
    <xdr:cxnSp macro="">
      <xdr:nvCxnSpPr>
        <xdr:cNvPr id="294" name="直線コネクタ 293"/>
        <xdr:cNvCxnSpPr/>
      </xdr:nvCxnSpPr>
      <xdr:spPr>
        <a:xfrm>
          <a:off x="9639300" y="6344819"/>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61942</xdr:rowOff>
    </xdr:from>
    <xdr:ext cx="378565" cy="259045"/>
    <xdr:sp macro="" textlink="">
      <xdr:nvSpPr>
        <xdr:cNvPr id="295" name="労働費平均値テキスト"/>
        <xdr:cNvSpPr txBox="1"/>
      </xdr:nvSpPr>
      <xdr:spPr>
        <a:xfrm>
          <a:off x="10528300" y="5891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6" name="フローチャート: 判断 295"/>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122326</xdr:rowOff>
    </xdr:from>
    <xdr:to>
      <xdr:col>50</xdr:col>
      <xdr:colOff>114300</xdr:colOff>
      <xdr:row>37</xdr:row>
      <xdr:rowOff>1169</xdr:rowOff>
    </xdr:to>
    <xdr:cxnSp macro="">
      <xdr:nvCxnSpPr>
        <xdr:cNvPr id="297" name="直線コネクタ 296"/>
        <xdr:cNvCxnSpPr/>
      </xdr:nvCxnSpPr>
      <xdr:spPr>
        <a:xfrm>
          <a:off x="8750300" y="6294526"/>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8" name="フローチャート: 判断 297"/>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11346</xdr:rowOff>
    </xdr:from>
    <xdr:ext cx="378565" cy="259045"/>
    <xdr:sp macro="" textlink="">
      <xdr:nvSpPr>
        <xdr:cNvPr id="299" name="テキスト ボックス 298"/>
        <xdr:cNvSpPr txBox="1"/>
      </xdr:nvSpPr>
      <xdr:spPr>
        <a:xfrm>
          <a:off x="9450017" y="584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88493</xdr:rowOff>
    </xdr:from>
    <xdr:to>
      <xdr:col>45</xdr:col>
      <xdr:colOff>177800</xdr:colOff>
      <xdr:row>36</xdr:row>
      <xdr:rowOff>122326</xdr:rowOff>
    </xdr:to>
    <xdr:cxnSp macro="">
      <xdr:nvCxnSpPr>
        <xdr:cNvPr id="300" name="直線コネクタ 299"/>
        <xdr:cNvCxnSpPr/>
      </xdr:nvCxnSpPr>
      <xdr:spPr>
        <a:xfrm>
          <a:off x="7861300" y="6260693"/>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1" name="フローチャート: 判断 300"/>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159935</xdr:rowOff>
    </xdr:from>
    <xdr:ext cx="378565" cy="259045"/>
    <xdr:sp macro="" textlink="">
      <xdr:nvSpPr>
        <xdr:cNvPr id="302" name="テキスト ボックス 301"/>
        <xdr:cNvSpPr txBox="1"/>
      </xdr:nvSpPr>
      <xdr:spPr>
        <a:xfrm>
          <a:off x="8561017" y="581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79349</xdr:rowOff>
    </xdr:from>
    <xdr:to>
      <xdr:col>41</xdr:col>
      <xdr:colOff>50800</xdr:colOff>
      <xdr:row>36</xdr:row>
      <xdr:rowOff>88493</xdr:rowOff>
    </xdr:to>
    <xdr:cxnSp macro="">
      <xdr:nvCxnSpPr>
        <xdr:cNvPr id="303" name="直線コネクタ 302"/>
        <xdr:cNvCxnSpPr/>
      </xdr:nvCxnSpPr>
      <xdr:spPr>
        <a:xfrm>
          <a:off x="6972300" y="625154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4" name="フローチャート: 判断 303"/>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80840</xdr:rowOff>
    </xdr:from>
    <xdr:ext cx="378565" cy="259045"/>
    <xdr:sp macro="" textlink="">
      <xdr:nvSpPr>
        <xdr:cNvPr id="305" name="テキスト ボックス 304"/>
        <xdr:cNvSpPr txBox="1"/>
      </xdr:nvSpPr>
      <xdr:spPr>
        <a:xfrm>
          <a:off x="7672017" y="556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6" name="フローチャート: 判断 305"/>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8145</xdr:rowOff>
    </xdr:from>
    <xdr:ext cx="378565" cy="259045"/>
    <xdr:sp macro="" textlink="">
      <xdr:nvSpPr>
        <xdr:cNvPr id="307" name="テキスト ボックス 306"/>
        <xdr:cNvSpPr txBox="1"/>
      </xdr:nvSpPr>
      <xdr:spPr>
        <a:xfrm>
          <a:off x="6783017" y="566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136449</xdr:rowOff>
    </xdr:from>
    <xdr:to>
      <xdr:col>55</xdr:col>
      <xdr:colOff>50800</xdr:colOff>
      <xdr:row>37</xdr:row>
      <xdr:rowOff>66599</xdr:rowOff>
    </xdr:to>
    <xdr:sp macro="" textlink="">
      <xdr:nvSpPr>
        <xdr:cNvPr id="313" name="楕円 312"/>
        <xdr:cNvSpPr/>
      </xdr:nvSpPr>
      <xdr:spPr>
        <a:xfrm>
          <a:off x="10426700" y="63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114876</xdr:rowOff>
    </xdr:from>
    <xdr:ext cx="378565" cy="259045"/>
    <xdr:sp macro="" textlink="">
      <xdr:nvSpPr>
        <xdr:cNvPr id="314" name="労働費該当値テキスト"/>
        <xdr:cNvSpPr txBox="1"/>
      </xdr:nvSpPr>
      <xdr:spPr>
        <a:xfrm>
          <a:off x="10528300" y="6287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121819</xdr:rowOff>
    </xdr:from>
    <xdr:to>
      <xdr:col>50</xdr:col>
      <xdr:colOff>165100</xdr:colOff>
      <xdr:row>37</xdr:row>
      <xdr:rowOff>51969</xdr:rowOff>
    </xdr:to>
    <xdr:sp macro="" textlink="">
      <xdr:nvSpPr>
        <xdr:cNvPr id="315" name="楕円 314"/>
        <xdr:cNvSpPr/>
      </xdr:nvSpPr>
      <xdr:spPr>
        <a:xfrm>
          <a:off x="9588500" y="62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43096</xdr:rowOff>
    </xdr:from>
    <xdr:ext cx="378565" cy="259045"/>
    <xdr:sp macro="" textlink="">
      <xdr:nvSpPr>
        <xdr:cNvPr id="316" name="テキスト ボックス 315"/>
        <xdr:cNvSpPr txBox="1"/>
      </xdr:nvSpPr>
      <xdr:spPr>
        <a:xfrm>
          <a:off x="9450017" y="6386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71526</xdr:rowOff>
    </xdr:from>
    <xdr:to>
      <xdr:col>46</xdr:col>
      <xdr:colOff>38100</xdr:colOff>
      <xdr:row>37</xdr:row>
      <xdr:rowOff>1676</xdr:rowOff>
    </xdr:to>
    <xdr:sp macro="" textlink="">
      <xdr:nvSpPr>
        <xdr:cNvPr id="317" name="楕円 316"/>
        <xdr:cNvSpPr/>
      </xdr:nvSpPr>
      <xdr:spPr>
        <a:xfrm>
          <a:off x="8699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164253</xdr:rowOff>
    </xdr:from>
    <xdr:ext cx="378565" cy="259045"/>
    <xdr:sp macro="" textlink="">
      <xdr:nvSpPr>
        <xdr:cNvPr id="318" name="テキスト ボックス 317"/>
        <xdr:cNvSpPr txBox="1"/>
      </xdr:nvSpPr>
      <xdr:spPr>
        <a:xfrm>
          <a:off x="8561017" y="6336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37693</xdr:rowOff>
    </xdr:from>
    <xdr:to>
      <xdr:col>41</xdr:col>
      <xdr:colOff>101600</xdr:colOff>
      <xdr:row>36</xdr:row>
      <xdr:rowOff>139293</xdr:rowOff>
    </xdr:to>
    <xdr:sp macro="" textlink="">
      <xdr:nvSpPr>
        <xdr:cNvPr id="319" name="楕円 318"/>
        <xdr:cNvSpPr/>
      </xdr:nvSpPr>
      <xdr:spPr>
        <a:xfrm>
          <a:off x="7810500" y="6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130420</xdr:rowOff>
    </xdr:from>
    <xdr:ext cx="378565" cy="259045"/>
    <xdr:sp macro="" textlink="">
      <xdr:nvSpPr>
        <xdr:cNvPr id="320" name="テキスト ボックス 319"/>
        <xdr:cNvSpPr txBox="1"/>
      </xdr:nvSpPr>
      <xdr:spPr>
        <a:xfrm>
          <a:off x="7672017" y="6302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28549</xdr:rowOff>
    </xdr:from>
    <xdr:to>
      <xdr:col>36</xdr:col>
      <xdr:colOff>165100</xdr:colOff>
      <xdr:row>36</xdr:row>
      <xdr:rowOff>130149</xdr:rowOff>
    </xdr:to>
    <xdr:sp macro="" textlink="">
      <xdr:nvSpPr>
        <xdr:cNvPr id="321" name="楕円 320"/>
        <xdr:cNvSpPr/>
      </xdr:nvSpPr>
      <xdr:spPr>
        <a:xfrm>
          <a:off x="6921500" y="62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121276</xdr:rowOff>
    </xdr:from>
    <xdr:ext cx="378565" cy="259045"/>
    <xdr:sp macro="" textlink="">
      <xdr:nvSpPr>
        <xdr:cNvPr id="322" name="テキスト ボックス 321"/>
        <xdr:cNvSpPr txBox="1"/>
      </xdr:nvSpPr>
      <xdr:spPr>
        <a:xfrm>
          <a:off x="6783017" y="62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4" name="直線コネクタ 343"/>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5" name="農林水産業費最小値テキスト"/>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6" name="直線コネクタ 345"/>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7" name="農林水産業費最大値テキスト"/>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8" name="直線コネクタ 347"/>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10861</xdr:rowOff>
    </xdr:from>
    <xdr:to>
      <xdr:col>55</xdr:col>
      <xdr:colOff>0</xdr:colOff>
      <xdr:row>57</xdr:row>
      <xdr:rowOff>53518</xdr:rowOff>
    </xdr:to>
    <xdr:cxnSp macro="">
      <xdr:nvCxnSpPr>
        <xdr:cNvPr id="349" name="直線コネクタ 348"/>
        <xdr:cNvCxnSpPr/>
      </xdr:nvCxnSpPr>
      <xdr:spPr>
        <a:xfrm flipV="1">
          <a:off x="9639300" y="9783511"/>
          <a:ext cx="838200" cy="4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15115</xdr:rowOff>
    </xdr:from>
    <xdr:ext cx="469744" cy="259045"/>
    <xdr:sp macro="" textlink="">
      <xdr:nvSpPr>
        <xdr:cNvPr id="350" name="農林水産業費平均値テキスト"/>
        <xdr:cNvSpPr txBox="1"/>
      </xdr:nvSpPr>
      <xdr:spPr>
        <a:xfrm>
          <a:off x="10528300" y="978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1" name="フローチャート: 判断 350"/>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53518</xdr:rowOff>
    </xdr:from>
    <xdr:to>
      <xdr:col>50</xdr:col>
      <xdr:colOff>114300</xdr:colOff>
      <xdr:row>57</xdr:row>
      <xdr:rowOff>79807</xdr:rowOff>
    </xdr:to>
    <xdr:cxnSp macro="">
      <xdr:nvCxnSpPr>
        <xdr:cNvPr id="352" name="直線コネクタ 351"/>
        <xdr:cNvCxnSpPr/>
      </xdr:nvCxnSpPr>
      <xdr:spPr>
        <a:xfrm flipV="1">
          <a:off x="8750300" y="9826168"/>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3" name="フローチャート: 判断 352"/>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112179</xdr:rowOff>
    </xdr:from>
    <xdr:ext cx="469744" cy="259045"/>
    <xdr:sp macro="" textlink="">
      <xdr:nvSpPr>
        <xdr:cNvPr id="354" name="テキスト ボックス 353"/>
        <xdr:cNvSpPr txBox="1"/>
      </xdr:nvSpPr>
      <xdr:spPr>
        <a:xfrm>
          <a:off x="9404428" y="98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78070</xdr:rowOff>
    </xdr:from>
    <xdr:to>
      <xdr:col>45</xdr:col>
      <xdr:colOff>177800</xdr:colOff>
      <xdr:row>57</xdr:row>
      <xdr:rowOff>79807</xdr:rowOff>
    </xdr:to>
    <xdr:cxnSp macro="">
      <xdr:nvCxnSpPr>
        <xdr:cNvPr id="355" name="直線コネクタ 354"/>
        <xdr:cNvCxnSpPr/>
      </xdr:nvCxnSpPr>
      <xdr:spPr>
        <a:xfrm>
          <a:off x="7861300" y="9850720"/>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6" name="フローチャート: 判断 355"/>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142745</xdr:rowOff>
    </xdr:from>
    <xdr:ext cx="469744" cy="259045"/>
    <xdr:sp macro="" textlink="">
      <xdr:nvSpPr>
        <xdr:cNvPr id="357" name="テキスト ボックス 356"/>
        <xdr:cNvSpPr txBox="1"/>
      </xdr:nvSpPr>
      <xdr:spPr>
        <a:xfrm>
          <a:off x="8515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78070</xdr:rowOff>
    </xdr:from>
    <xdr:to>
      <xdr:col>41</xdr:col>
      <xdr:colOff>50800</xdr:colOff>
      <xdr:row>57</xdr:row>
      <xdr:rowOff>111262</xdr:rowOff>
    </xdr:to>
    <xdr:cxnSp macro="">
      <xdr:nvCxnSpPr>
        <xdr:cNvPr id="358" name="直線コネクタ 357"/>
        <xdr:cNvCxnSpPr/>
      </xdr:nvCxnSpPr>
      <xdr:spPr>
        <a:xfrm flipV="1">
          <a:off x="6972300" y="9850720"/>
          <a:ext cx="889000" cy="3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9" name="フローチャート: 判断 358"/>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133758</xdr:rowOff>
    </xdr:from>
    <xdr:ext cx="469744" cy="259045"/>
    <xdr:sp macro="" textlink="">
      <xdr:nvSpPr>
        <xdr:cNvPr id="360" name="テキスト ボックス 359"/>
        <xdr:cNvSpPr txBox="1"/>
      </xdr:nvSpPr>
      <xdr:spPr>
        <a:xfrm>
          <a:off x="7626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1" name="フローチャート: 判断 360"/>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62" name="テキスト ボックス 361"/>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131511</xdr:rowOff>
    </xdr:from>
    <xdr:to>
      <xdr:col>55</xdr:col>
      <xdr:colOff>50800</xdr:colOff>
      <xdr:row>57</xdr:row>
      <xdr:rowOff>61661</xdr:rowOff>
    </xdr:to>
    <xdr:sp macro="" textlink="">
      <xdr:nvSpPr>
        <xdr:cNvPr id="368" name="楕円 367"/>
        <xdr:cNvSpPr/>
      </xdr:nvSpPr>
      <xdr:spPr>
        <a:xfrm>
          <a:off x="10426700" y="973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154388</xdr:rowOff>
    </xdr:from>
    <xdr:ext cx="469744" cy="259045"/>
    <xdr:sp macro="" textlink="">
      <xdr:nvSpPr>
        <xdr:cNvPr id="369" name="農林水産業費該当値テキスト"/>
        <xdr:cNvSpPr txBox="1"/>
      </xdr:nvSpPr>
      <xdr:spPr>
        <a:xfrm>
          <a:off x="10528300" y="958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2718</xdr:rowOff>
    </xdr:from>
    <xdr:to>
      <xdr:col>50</xdr:col>
      <xdr:colOff>165100</xdr:colOff>
      <xdr:row>57</xdr:row>
      <xdr:rowOff>104318</xdr:rowOff>
    </xdr:to>
    <xdr:sp macro="" textlink="">
      <xdr:nvSpPr>
        <xdr:cNvPr id="370" name="楕円 369"/>
        <xdr:cNvSpPr/>
      </xdr:nvSpPr>
      <xdr:spPr>
        <a:xfrm>
          <a:off x="9588500" y="97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120845</xdr:rowOff>
    </xdr:from>
    <xdr:ext cx="469744" cy="259045"/>
    <xdr:sp macro="" textlink="">
      <xdr:nvSpPr>
        <xdr:cNvPr id="371" name="テキスト ボックス 370"/>
        <xdr:cNvSpPr txBox="1"/>
      </xdr:nvSpPr>
      <xdr:spPr>
        <a:xfrm>
          <a:off x="9404428" y="955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29007</xdr:rowOff>
    </xdr:from>
    <xdr:to>
      <xdr:col>46</xdr:col>
      <xdr:colOff>38100</xdr:colOff>
      <xdr:row>57</xdr:row>
      <xdr:rowOff>130607</xdr:rowOff>
    </xdr:to>
    <xdr:sp macro="" textlink="">
      <xdr:nvSpPr>
        <xdr:cNvPr id="372" name="楕円 371"/>
        <xdr:cNvSpPr/>
      </xdr:nvSpPr>
      <xdr:spPr>
        <a:xfrm>
          <a:off x="8699500" y="98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121734</xdr:rowOff>
    </xdr:from>
    <xdr:ext cx="469744" cy="259045"/>
    <xdr:sp macro="" textlink="">
      <xdr:nvSpPr>
        <xdr:cNvPr id="373" name="テキスト ボックス 372"/>
        <xdr:cNvSpPr txBox="1"/>
      </xdr:nvSpPr>
      <xdr:spPr>
        <a:xfrm>
          <a:off x="8515428" y="989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27270</xdr:rowOff>
    </xdr:from>
    <xdr:to>
      <xdr:col>41</xdr:col>
      <xdr:colOff>101600</xdr:colOff>
      <xdr:row>57</xdr:row>
      <xdr:rowOff>128870</xdr:rowOff>
    </xdr:to>
    <xdr:sp macro="" textlink="">
      <xdr:nvSpPr>
        <xdr:cNvPr id="374" name="楕円 373"/>
        <xdr:cNvSpPr/>
      </xdr:nvSpPr>
      <xdr:spPr>
        <a:xfrm>
          <a:off x="7810500" y="97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145397</xdr:rowOff>
    </xdr:from>
    <xdr:ext cx="469744" cy="259045"/>
    <xdr:sp macro="" textlink="">
      <xdr:nvSpPr>
        <xdr:cNvPr id="375" name="テキスト ボックス 374"/>
        <xdr:cNvSpPr txBox="1"/>
      </xdr:nvSpPr>
      <xdr:spPr>
        <a:xfrm>
          <a:off x="7626428" y="95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60462</xdr:rowOff>
    </xdr:from>
    <xdr:to>
      <xdr:col>36</xdr:col>
      <xdr:colOff>165100</xdr:colOff>
      <xdr:row>57</xdr:row>
      <xdr:rowOff>162062</xdr:rowOff>
    </xdr:to>
    <xdr:sp macro="" textlink="">
      <xdr:nvSpPr>
        <xdr:cNvPr id="376" name="楕円 375"/>
        <xdr:cNvSpPr/>
      </xdr:nvSpPr>
      <xdr:spPr>
        <a:xfrm>
          <a:off x="6921500" y="983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153189</xdr:rowOff>
    </xdr:from>
    <xdr:ext cx="469744" cy="259045"/>
    <xdr:sp macro="" textlink="">
      <xdr:nvSpPr>
        <xdr:cNvPr id="377" name="テキスト ボックス 376"/>
        <xdr:cNvSpPr txBox="1"/>
      </xdr:nvSpPr>
      <xdr:spPr>
        <a:xfrm>
          <a:off x="6737428" y="992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1" name="テキスト ボックス 390"/>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1" name="直線コネクタ 400"/>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2" name="商工費最小値テキスト"/>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3" name="直線コネクタ 402"/>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4" name="商工費最大値テキスト"/>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5" name="直線コネクタ 404"/>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61443</xdr:rowOff>
    </xdr:from>
    <xdr:to>
      <xdr:col>55</xdr:col>
      <xdr:colOff>0</xdr:colOff>
      <xdr:row>72</xdr:row>
      <xdr:rowOff>40336</xdr:rowOff>
    </xdr:to>
    <xdr:cxnSp macro="">
      <xdr:nvCxnSpPr>
        <xdr:cNvPr id="406" name="直線コネクタ 405"/>
        <xdr:cNvCxnSpPr/>
      </xdr:nvCxnSpPr>
      <xdr:spPr>
        <a:xfrm flipV="1">
          <a:off x="9639300" y="12234393"/>
          <a:ext cx="838200" cy="15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88816</xdr:rowOff>
    </xdr:from>
    <xdr:ext cx="469744" cy="259045"/>
    <xdr:sp macro="" textlink="">
      <xdr:nvSpPr>
        <xdr:cNvPr id="407" name="商工費平均値テキスト"/>
        <xdr:cNvSpPr txBox="1"/>
      </xdr:nvSpPr>
      <xdr:spPr>
        <a:xfrm>
          <a:off x="10528300" y="1277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8" name="フローチャート: 判断 407"/>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22581</xdr:rowOff>
    </xdr:from>
    <xdr:to>
      <xdr:col>50</xdr:col>
      <xdr:colOff>114300</xdr:colOff>
      <xdr:row>72</xdr:row>
      <xdr:rowOff>40336</xdr:rowOff>
    </xdr:to>
    <xdr:cxnSp macro="">
      <xdr:nvCxnSpPr>
        <xdr:cNvPr id="409" name="直線コネクタ 408"/>
        <xdr:cNvCxnSpPr/>
      </xdr:nvCxnSpPr>
      <xdr:spPr>
        <a:xfrm>
          <a:off x="8750300" y="12366981"/>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0" name="フローチャート: 判断 409"/>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29608</xdr:rowOff>
    </xdr:from>
    <xdr:ext cx="469744" cy="259045"/>
    <xdr:sp macro="" textlink="">
      <xdr:nvSpPr>
        <xdr:cNvPr id="411" name="テキスト ボックス 410"/>
        <xdr:cNvSpPr txBox="1"/>
      </xdr:nvSpPr>
      <xdr:spPr>
        <a:xfrm>
          <a:off x="9404428" y="128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22581</xdr:rowOff>
    </xdr:from>
    <xdr:to>
      <xdr:col>45</xdr:col>
      <xdr:colOff>177800</xdr:colOff>
      <xdr:row>74</xdr:row>
      <xdr:rowOff>4902</xdr:rowOff>
    </xdr:to>
    <xdr:cxnSp macro="">
      <xdr:nvCxnSpPr>
        <xdr:cNvPr id="412" name="直線コネクタ 411"/>
        <xdr:cNvCxnSpPr/>
      </xdr:nvCxnSpPr>
      <xdr:spPr>
        <a:xfrm flipV="1">
          <a:off x="7861300" y="12366981"/>
          <a:ext cx="889000" cy="3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3" name="フローチャート: 判断 412"/>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115943</xdr:rowOff>
    </xdr:from>
    <xdr:ext cx="534377" cy="259045"/>
    <xdr:sp macro="" textlink="">
      <xdr:nvSpPr>
        <xdr:cNvPr id="414" name="テキスト ボックス 413"/>
        <xdr:cNvSpPr txBox="1"/>
      </xdr:nvSpPr>
      <xdr:spPr>
        <a:xfrm>
          <a:off x="8483111" y="1280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121869</xdr:rowOff>
    </xdr:from>
    <xdr:to>
      <xdr:col>41</xdr:col>
      <xdr:colOff>50800</xdr:colOff>
      <xdr:row>74</xdr:row>
      <xdr:rowOff>4902</xdr:rowOff>
    </xdr:to>
    <xdr:cxnSp macro="">
      <xdr:nvCxnSpPr>
        <xdr:cNvPr id="415" name="直線コネクタ 414"/>
        <xdr:cNvCxnSpPr/>
      </xdr:nvCxnSpPr>
      <xdr:spPr>
        <a:xfrm>
          <a:off x="6972300" y="11951919"/>
          <a:ext cx="889000" cy="74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6" name="フローチャート: 判断 415"/>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151147</xdr:rowOff>
    </xdr:from>
    <xdr:ext cx="534377" cy="259045"/>
    <xdr:sp macro="" textlink="">
      <xdr:nvSpPr>
        <xdr:cNvPr id="417" name="テキスト ボックス 416"/>
        <xdr:cNvSpPr txBox="1"/>
      </xdr:nvSpPr>
      <xdr:spPr>
        <a:xfrm>
          <a:off x="7594111" y="1283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8" name="フローチャート: 判断 417"/>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59402</xdr:rowOff>
    </xdr:from>
    <xdr:ext cx="534377" cy="259045"/>
    <xdr:sp macro="" textlink="">
      <xdr:nvSpPr>
        <xdr:cNvPr id="419" name="テキスト ボックス 418"/>
        <xdr:cNvSpPr txBox="1"/>
      </xdr:nvSpPr>
      <xdr:spPr>
        <a:xfrm>
          <a:off x="6705111" y="125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10643</xdr:rowOff>
    </xdr:from>
    <xdr:to>
      <xdr:col>55</xdr:col>
      <xdr:colOff>50800</xdr:colOff>
      <xdr:row>71</xdr:row>
      <xdr:rowOff>112243</xdr:rowOff>
    </xdr:to>
    <xdr:sp macro="" textlink="">
      <xdr:nvSpPr>
        <xdr:cNvPr id="425" name="楕円 424"/>
        <xdr:cNvSpPr/>
      </xdr:nvSpPr>
      <xdr:spPr>
        <a:xfrm>
          <a:off x="10426700" y="1218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33520</xdr:rowOff>
    </xdr:from>
    <xdr:ext cx="534377" cy="259045"/>
    <xdr:sp macro="" textlink="">
      <xdr:nvSpPr>
        <xdr:cNvPr id="426" name="商工費該当値テキスト"/>
        <xdr:cNvSpPr txBox="1"/>
      </xdr:nvSpPr>
      <xdr:spPr>
        <a:xfrm>
          <a:off x="10528300" y="1203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160986</xdr:rowOff>
    </xdr:from>
    <xdr:to>
      <xdr:col>50</xdr:col>
      <xdr:colOff>165100</xdr:colOff>
      <xdr:row>72</xdr:row>
      <xdr:rowOff>91136</xdr:rowOff>
    </xdr:to>
    <xdr:sp macro="" textlink="">
      <xdr:nvSpPr>
        <xdr:cNvPr id="427" name="楕円 426"/>
        <xdr:cNvSpPr/>
      </xdr:nvSpPr>
      <xdr:spPr>
        <a:xfrm>
          <a:off x="9588500" y="1233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107663</xdr:rowOff>
    </xdr:from>
    <xdr:ext cx="534377" cy="259045"/>
    <xdr:sp macro="" textlink="">
      <xdr:nvSpPr>
        <xdr:cNvPr id="428" name="テキスト ボックス 427"/>
        <xdr:cNvSpPr txBox="1"/>
      </xdr:nvSpPr>
      <xdr:spPr>
        <a:xfrm>
          <a:off x="9372111" y="1210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143231</xdr:rowOff>
    </xdr:from>
    <xdr:to>
      <xdr:col>46</xdr:col>
      <xdr:colOff>38100</xdr:colOff>
      <xdr:row>72</xdr:row>
      <xdr:rowOff>73381</xdr:rowOff>
    </xdr:to>
    <xdr:sp macro="" textlink="">
      <xdr:nvSpPr>
        <xdr:cNvPr id="429" name="楕円 428"/>
        <xdr:cNvSpPr/>
      </xdr:nvSpPr>
      <xdr:spPr>
        <a:xfrm>
          <a:off x="8699500" y="1231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89908</xdr:rowOff>
    </xdr:from>
    <xdr:ext cx="534377" cy="259045"/>
    <xdr:sp macro="" textlink="">
      <xdr:nvSpPr>
        <xdr:cNvPr id="430" name="テキスト ボックス 429"/>
        <xdr:cNvSpPr txBox="1"/>
      </xdr:nvSpPr>
      <xdr:spPr>
        <a:xfrm>
          <a:off x="8483111" y="120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125552</xdr:rowOff>
    </xdr:from>
    <xdr:to>
      <xdr:col>41</xdr:col>
      <xdr:colOff>101600</xdr:colOff>
      <xdr:row>74</xdr:row>
      <xdr:rowOff>55702</xdr:rowOff>
    </xdr:to>
    <xdr:sp macro="" textlink="">
      <xdr:nvSpPr>
        <xdr:cNvPr id="431" name="楕円 430"/>
        <xdr:cNvSpPr/>
      </xdr:nvSpPr>
      <xdr:spPr>
        <a:xfrm>
          <a:off x="7810500" y="1264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72229</xdr:rowOff>
    </xdr:from>
    <xdr:ext cx="534377" cy="259045"/>
    <xdr:sp macro="" textlink="">
      <xdr:nvSpPr>
        <xdr:cNvPr id="432" name="テキスト ボックス 431"/>
        <xdr:cNvSpPr txBox="1"/>
      </xdr:nvSpPr>
      <xdr:spPr>
        <a:xfrm>
          <a:off x="7594111" y="1241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71069</xdr:rowOff>
    </xdr:from>
    <xdr:to>
      <xdr:col>36</xdr:col>
      <xdr:colOff>165100</xdr:colOff>
      <xdr:row>70</xdr:row>
      <xdr:rowOff>1219</xdr:rowOff>
    </xdr:to>
    <xdr:sp macro="" textlink="">
      <xdr:nvSpPr>
        <xdr:cNvPr id="433" name="楕円 432"/>
        <xdr:cNvSpPr/>
      </xdr:nvSpPr>
      <xdr:spPr>
        <a:xfrm>
          <a:off x="6921500" y="119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17746</xdr:rowOff>
    </xdr:from>
    <xdr:ext cx="534377" cy="259045"/>
    <xdr:sp macro="" textlink="">
      <xdr:nvSpPr>
        <xdr:cNvPr id="434" name="テキスト ボックス 433"/>
        <xdr:cNvSpPr txBox="1"/>
      </xdr:nvSpPr>
      <xdr:spPr>
        <a:xfrm>
          <a:off x="6705111" y="1167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7" name="直線コネクタ 456"/>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8" name="土木費最小値テキスト"/>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9" name="直線コネクタ 458"/>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0" name="土木費最大値テキスト"/>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1" name="直線コネクタ 460"/>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73017</xdr:rowOff>
    </xdr:from>
    <xdr:to>
      <xdr:col>55</xdr:col>
      <xdr:colOff>0</xdr:colOff>
      <xdr:row>96</xdr:row>
      <xdr:rowOff>120292</xdr:rowOff>
    </xdr:to>
    <xdr:cxnSp macro="">
      <xdr:nvCxnSpPr>
        <xdr:cNvPr id="462" name="直線コネクタ 461"/>
        <xdr:cNvCxnSpPr/>
      </xdr:nvCxnSpPr>
      <xdr:spPr>
        <a:xfrm flipV="1">
          <a:off x="9639300" y="16360767"/>
          <a:ext cx="838200" cy="21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35803</xdr:rowOff>
    </xdr:from>
    <xdr:ext cx="534377" cy="259045"/>
    <xdr:sp macro="" textlink="">
      <xdr:nvSpPr>
        <xdr:cNvPr id="463" name="土木費平均値テキスト"/>
        <xdr:cNvSpPr txBox="1"/>
      </xdr:nvSpPr>
      <xdr:spPr>
        <a:xfrm>
          <a:off x="10528300" y="1632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4" name="フローチャート: 判断 463"/>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120292</xdr:rowOff>
    </xdr:from>
    <xdr:to>
      <xdr:col>50</xdr:col>
      <xdr:colOff>114300</xdr:colOff>
      <xdr:row>97</xdr:row>
      <xdr:rowOff>23343</xdr:rowOff>
    </xdr:to>
    <xdr:cxnSp macro="">
      <xdr:nvCxnSpPr>
        <xdr:cNvPr id="465" name="直線コネクタ 464"/>
        <xdr:cNvCxnSpPr/>
      </xdr:nvCxnSpPr>
      <xdr:spPr>
        <a:xfrm flipV="1">
          <a:off x="8750300" y="16579492"/>
          <a:ext cx="889000" cy="7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6" name="フローチャート: 判断 465"/>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7" name="テキスト ボックス 466"/>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169418</xdr:rowOff>
    </xdr:from>
    <xdr:to>
      <xdr:col>45</xdr:col>
      <xdr:colOff>177800</xdr:colOff>
      <xdr:row>97</xdr:row>
      <xdr:rowOff>23343</xdr:rowOff>
    </xdr:to>
    <xdr:cxnSp macro="">
      <xdr:nvCxnSpPr>
        <xdr:cNvPr id="468" name="直線コネクタ 467"/>
        <xdr:cNvCxnSpPr/>
      </xdr:nvCxnSpPr>
      <xdr:spPr>
        <a:xfrm>
          <a:off x="7861300" y="16628618"/>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9" name="フローチャート: 判断 468"/>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63809</xdr:rowOff>
    </xdr:from>
    <xdr:ext cx="534377" cy="259045"/>
    <xdr:sp macro="" textlink="">
      <xdr:nvSpPr>
        <xdr:cNvPr id="470" name="テキスト ボックス 469"/>
        <xdr:cNvSpPr txBox="1"/>
      </xdr:nvSpPr>
      <xdr:spPr>
        <a:xfrm>
          <a:off x="8483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169418</xdr:rowOff>
    </xdr:from>
    <xdr:to>
      <xdr:col>41</xdr:col>
      <xdr:colOff>50800</xdr:colOff>
      <xdr:row>97</xdr:row>
      <xdr:rowOff>62478</xdr:rowOff>
    </xdr:to>
    <xdr:cxnSp macro="">
      <xdr:nvCxnSpPr>
        <xdr:cNvPr id="471" name="直線コネクタ 470"/>
        <xdr:cNvCxnSpPr/>
      </xdr:nvCxnSpPr>
      <xdr:spPr>
        <a:xfrm flipV="1">
          <a:off x="6972300" y="16628618"/>
          <a:ext cx="889000" cy="6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2" name="フローチャート: 判断 471"/>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49339</xdr:rowOff>
    </xdr:from>
    <xdr:ext cx="534377" cy="259045"/>
    <xdr:sp macro="" textlink="">
      <xdr:nvSpPr>
        <xdr:cNvPr id="473" name="テキスト ボックス 472"/>
        <xdr:cNvSpPr txBox="1"/>
      </xdr:nvSpPr>
      <xdr:spPr>
        <a:xfrm>
          <a:off x="7594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4" name="フローチャート: 判断 473"/>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63535</xdr:rowOff>
    </xdr:from>
    <xdr:ext cx="534377" cy="259045"/>
    <xdr:sp macro="" textlink="">
      <xdr:nvSpPr>
        <xdr:cNvPr id="475" name="テキスト ボックス 474"/>
        <xdr:cNvSpPr txBox="1"/>
      </xdr:nvSpPr>
      <xdr:spPr>
        <a:xfrm>
          <a:off x="6705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22217</xdr:rowOff>
    </xdr:from>
    <xdr:to>
      <xdr:col>55</xdr:col>
      <xdr:colOff>50800</xdr:colOff>
      <xdr:row>95</xdr:row>
      <xdr:rowOff>123817</xdr:rowOff>
    </xdr:to>
    <xdr:sp macro="" textlink="">
      <xdr:nvSpPr>
        <xdr:cNvPr id="481" name="楕円 480"/>
        <xdr:cNvSpPr/>
      </xdr:nvSpPr>
      <xdr:spPr>
        <a:xfrm>
          <a:off x="10426700" y="1630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45094</xdr:rowOff>
    </xdr:from>
    <xdr:ext cx="534377" cy="259045"/>
    <xdr:sp macro="" textlink="">
      <xdr:nvSpPr>
        <xdr:cNvPr id="482" name="土木費該当値テキスト"/>
        <xdr:cNvSpPr txBox="1"/>
      </xdr:nvSpPr>
      <xdr:spPr>
        <a:xfrm>
          <a:off x="10528300" y="1616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69492</xdr:rowOff>
    </xdr:from>
    <xdr:to>
      <xdr:col>50</xdr:col>
      <xdr:colOff>165100</xdr:colOff>
      <xdr:row>96</xdr:row>
      <xdr:rowOff>171092</xdr:rowOff>
    </xdr:to>
    <xdr:sp macro="" textlink="">
      <xdr:nvSpPr>
        <xdr:cNvPr id="483" name="楕円 482"/>
        <xdr:cNvSpPr/>
      </xdr:nvSpPr>
      <xdr:spPr>
        <a:xfrm>
          <a:off x="9588500" y="1652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162219</xdr:rowOff>
    </xdr:from>
    <xdr:ext cx="534377" cy="259045"/>
    <xdr:sp macro="" textlink="">
      <xdr:nvSpPr>
        <xdr:cNvPr id="484" name="テキスト ボックス 483"/>
        <xdr:cNvSpPr txBox="1"/>
      </xdr:nvSpPr>
      <xdr:spPr>
        <a:xfrm>
          <a:off x="9372111" y="166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143993</xdr:rowOff>
    </xdr:from>
    <xdr:to>
      <xdr:col>46</xdr:col>
      <xdr:colOff>38100</xdr:colOff>
      <xdr:row>97</xdr:row>
      <xdr:rowOff>74143</xdr:rowOff>
    </xdr:to>
    <xdr:sp macro="" textlink="">
      <xdr:nvSpPr>
        <xdr:cNvPr id="485" name="楕円 484"/>
        <xdr:cNvSpPr/>
      </xdr:nvSpPr>
      <xdr:spPr>
        <a:xfrm>
          <a:off x="8699500" y="166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65270</xdr:rowOff>
    </xdr:from>
    <xdr:ext cx="534377" cy="259045"/>
    <xdr:sp macro="" textlink="">
      <xdr:nvSpPr>
        <xdr:cNvPr id="486" name="テキスト ボックス 485"/>
        <xdr:cNvSpPr txBox="1"/>
      </xdr:nvSpPr>
      <xdr:spPr>
        <a:xfrm>
          <a:off x="8483111" y="166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118618</xdr:rowOff>
    </xdr:from>
    <xdr:to>
      <xdr:col>41</xdr:col>
      <xdr:colOff>101600</xdr:colOff>
      <xdr:row>97</xdr:row>
      <xdr:rowOff>48768</xdr:rowOff>
    </xdr:to>
    <xdr:sp macro="" textlink="">
      <xdr:nvSpPr>
        <xdr:cNvPr id="487" name="楕円 486"/>
        <xdr:cNvSpPr/>
      </xdr:nvSpPr>
      <xdr:spPr>
        <a:xfrm>
          <a:off x="7810500" y="165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39895</xdr:rowOff>
    </xdr:from>
    <xdr:ext cx="534377" cy="259045"/>
    <xdr:sp macro="" textlink="">
      <xdr:nvSpPr>
        <xdr:cNvPr id="488" name="テキスト ボックス 487"/>
        <xdr:cNvSpPr txBox="1"/>
      </xdr:nvSpPr>
      <xdr:spPr>
        <a:xfrm>
          <a:off x="7594111" y="166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11678</xdr:rowOff>
    </xdr:from>
    <xdr:to>
      <xdr:col>36</xdr:col>
      <xdr:colOff>165100</xdr:colOff>
      <xdr:row>97</xdr:row>
      <xdr:rowOff>113278</xdr:rowOff>
    </xdr:to>
    <xdr:sp macro="" textlink="">
      <xdr:nvSpPr>
        <xdr:cNvPr id="489" name="楕円 488"/>
        <xdr:cNvSpPr/>
      </xdr:nvSpPr>
      <xdr:spPr>
        <a:xfrm>
          <a:off x="6921500" y="166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104405</xdr:rowOff>
    </xdr:from>
    <xdr:ext cx="534377" cy="259045"/>
    <xdr:sp macro="" textlink="">
      <xdr:nvSpPr>
        <xdr:cNvPr id="490" name="テキスト ボックス 489"/>
        <xdr:cNvSpPr txBox="1"/>
      </xdr:nvSpPr>
      <xdr:spPr>
        <a:xfrm>
          <a:off x="6705111" y="1673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7" name="直線コネクタ 516"/>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8" name="消防費最小値テキスト"/>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9" name="直線コネクタ 518"/>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0" name="消防費最大値テキスト"/>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1" name="直線コネクタ 520"/>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79611</xdr:rowOff>
    </xdr:from>
    <xdr:to>
      <xdr:col>85</xdr:col>
      <xdr:colOff>127000</xdr:colOff>
      <xdr:row>34</xdr:row>
      <xdr:rowOff>133060</xdr:rowOff>
    </xdr:to>
    <xdr:cxnSp macro="">
      <xdr:nvCxnSpPr>
        <xdr:cNvPr id="522" name="直線コネクタ 521"/>
        <xdr:cNvCxnSpPr/>
      </xdr:nvCxnSpPr>
      <xdr:spPr>
        <a:xfrm flipV="1">
          <a:off x="15481300" y="5737461"/>
          <a:ext cx="838200" cy="2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43923</xdr:rowOff>
    </xdr:from>
    <xdr:ext cx="534377" cy="259045"/>
    <xdr:sp macro="" textlink="">
      <xdr:nvSpPr>
        <xdr:cNvPr id="523" name="消防費平均値テキスト"/>
        <xdr:cNvSpPr txBox="1"/>
      </xdr:nvSpPr>
      <xdr:spPr>
        <a:xfrm>
          <a:off x="16370300" y="6044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4" name="フローチャート: 判断 523"/>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26053</xdr:rowOff>
    </xdr:from>
    <xdr:to>
      <xdr:col>81</xdr:col>
      <xdr:colOff>50800</xdr:colOff>
      <xdr:row>34</xdr:row>
      <xdr:rowOff>133060</xdr:rowOff>
    </xdr:to>
    <xdr:cxnSp macro="">
      <xdr:nvCxnSpPr>
        <xdr:cNvPr id="525" name="直線コネクタ 524"/>
        <xdr:cNvCxnSpPr/>
      </xdr:nvCxnSpPr>
      <xdr:spPr>
        <a:xfrm>
          <a:off x="14592300" y="5855353"/>
          <a:ext cx="889000" cy="10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6" name="フローチャート: 判断 525"/>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18668</xdr:rowOff>
    </xdr:from>
    <xdr:ext cx="534377" cy="259045"/>
    <xdr:sp macro="" textlink="">
      <xdr:nvSpPr>
        <xdr:cNvPr id="527" name="テキスト ボックス 526"/>
        <xdr:cNvSpPr txBox="1"/>
      </xdr:nvSpPr>
      <xdr:spPr>
        <a:xfrm>
          <a:off x="15214111" y="61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26053</xdr:rowOff>
    </xdr:from>
    <xdr:to>
      <xdr:col>76</xdr:col>
      <xdr:colOff>114300</xdr:colOff>
      <xdr:row>34</xdr:row>
      <xdr:rowOff>59255</xdr:rowOff>
    </xdr:to>
    <xdr:cxnSp macro="">
      <xdr:nvCxnSpPr>
        <xdr:cNvPr id="528" name="直線コネクタ 527"/>
        <xdr:cNvCxnSpPr/>
      </xdr:nvCxnSpPr>
      <xdr:spPr>
        <a:xfrm flipV="1">
          <a:off x="13703300" y="5855353"/>
          <a:ext cx="889000" cy="3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9" name="フローチャート: 判断 528"/>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132968</xdr:rowOff>
    </xdr:from>
    <xdr:ext cx="534377" cy="259045"/>
    <xdr:sp macro="" textlink="">
      <xdr:nvSpPr>
        <xdr:cNvPr id="530" name="テキスト ボックス 529"/>
        <xdr:cNvSpPr txBox="1"/>
      </xdr:nvSpPr>
      <xdr:spPr>
        <a:xfrm>
          <a:off x="14325111" y="63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59255</xdr:rowOff>
    </xdr:from>
    <xdr:to>
      <xdr:col>71</xdr:col>
      <xdr:colOff>177800</xdr:colOff>
      <xdr:row>35</xdr:row>
      <xdr:rowOff>64153</xdr:rowOff>
    </xdr:to>
    <xdr:cxnSp macro="">
      <xdr:nvCxnSpPr>
        <xdr:cNvPr id="531" name="直線コネクタ 530"/>
        <xdr:cNvCxnSpPr/>
      </xdr:nvCxnSpPr>
      <xdr:spPr>
        <a:xfrm flipV="1">
          <a:off x="12814300" y="5888555"/>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2" name="フローチャート: 判断 531"/>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125239</xdr:rowOff>
    </xdr:from>
    <xdr:ext cx="534377" cy="259045"/>
    <xdr:sp macro="" textlink="">
      <xdr:nvSpPr>
        <xdr:cNvPr id="533" name="テキスト ボックス 532"/>
        <xdr:cNvSpPr txBox="1"/>
      </xdr:nvSpPr>
      <xdr:spPr>
        <a:xfrm>
          <a:off x="13436111" y="62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4" name="フローチャート: 判断 533"/>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138846</xdr:rowOff>
    </xdr:from>
    <xdr:ext cx="534377" cy="259045"/>
    <xdr:sp macro="" textlink="">
      <xdr:nvSpPr>
        <xdr:cNvPr id="535" name="テキスト ボックス 534"/>
        <xdr:cNvSpPr txBox="1"/>
      </xdr:nvSpPr>
      <xdr:spPr>
        <a:xfrm>
          <a:off x="12547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28811</xdr:rowOff>
    </xdr:from>
    <xdr:to>
      <xdr:col>85</xdr:col>
      <xdr:colOff>177800</xdr:colOff>
      <xdr:row>33</xdr:row>
      <xdr:rowOff>130411</xdr:rowOff>
    </xdr:to>
    <xdr:sp macro="" textlink="">
      <xdr:nvSpPr>
        <xdr:cNvPr id="541" name="楕円 540"/>
        <xdr:cNvSpPr/>
      </xdr:nvSpPr>
      <xdr:spPr>
        <a:xfrm>
          <a:off x="16268700" y="568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51688</xdr:rowOff>
    </xdr:from>
    <xdr:ext cx="534377" cy="259045"/>
    <xdr:sp macro="" textlink="">
      <xdr:nvSpPr>
        <xdr:cNvPr id="542" name="消防費該当値テキスト"/>
        <xdr:cNvSpPr txBox="1"/>
      </xdr:nvSpPr>
      <xdr:spPr>
        <a:xfrm>
          <a:off x="16370300" y="553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82260</xdr:rowOff>
    </xdr:from>
    <xdr:to>
      <xdr:col>81</xdr:col>
      <xdr:colOff>101600</xdr:colOff>
      <xdr:row>35</xdr:row>
      <xdr:rowOff>12410</xdr:rowOff>
    </xdr:to>
    <xdr:sp macro="" textlink="">
      <xdr:nvSpPr>
        <xdr:cNvPr id="543" name="楕円 542"/>
        <xdr:cNvSpPr/>
      </xdr:nvSpPr>
      <xdr:spPr>
        <a:xfrm>
          <a:off x="15430500" y="591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28937</xdr:rowOff>
    </xdr:from>
    <xdr:ext cx="534377" cy="259045"/>
    <xdr:sp macro="" textlink="">
      <xdr:nvSpPr>
        <xdr:cNvPr id="544" name="テキスト ボックス 543"/>
        <xdr:cNvSpPr txBox="1"/>
      </xdr:nvSpPr>
      <xdr:spPr>
        <a:xfrm>
          <a:off x="15214111" y="568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146703</xdr:rowOff>
    </xdr:from>
    <xdr:to>
      <xdr:col>76</xdr:col>
      <xdr:colOff>165100</xdr:colOff>
      <xdr:row>34</xdr:row>
      <xdr:rowOff>76853</xdr:rowOff>
    </xdr:to>
    <xdr:sp macro="" textlink="">
      <xdr:nvSpPr>
        <xdr:cNvPr id="545" name="楕円 544"/>
        <xdr:cNvSpPr/>
      </xdr:nvSpPr>
      <xdr:spPr>
        <a:xfrm>
          <a:off x="14541500" y="58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93380</xdr:rowOff>
    </xdr:from>
    <xdr:ext cx="534377" cy="259045"/>
    <xdr:sp macro="" textlink="">
      <xdr:nvSpPr>
        <xdr:cNvPr id="546" name="テキスト ボックス 545"/>
        <xdr:cNvSpPr txBox="1"/>
      </xdr:nvSpPr>
      <xdr:spPr>
        <a:xfrm>
          <a:off x="14325111" y="55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8455</xdr:rowOff>
    </xdr:from>
    <xdr:to>
      <xdr:col>72</xdr:col>
      <xdr:colOff>38100</xdr:colOff>
      <xdr:row>34</xdr:row>
      <xdr:rowOff>110055</xdr:rowOff>
    </xdr:to>
    <xdr:sp macro="" textlink="">
      <xdr:nvSpPr>
        <xdr:cNvPr id="547" name="楕円 546"/>
        <xdr:cNvSpPr/>
      </xdr:nvSpPr>
      <xdr:spPr>
        <a:xfrm>
          <a:off x="13652500" y="58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126582</xdr:rowOff>
    </xdr:from>
    <xdr:ext cx="534377" cy="259045"/>
    <xdr:sp macro="" textlink="">
      <xdr:nvSpPr>
        <xdr:cNvPr id="548" name="テキスト ボックス 547"/>
        <xdr:cNvSpPr txBox="1"/>
      </xdr:nvSpPr>
      <xdr:spPr>
        <a:xfrm>
          <a:off x="13436111" y="56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13353</xdr:rowOff>
    </xdr:from>
    <xdr:to>
      <xdr:col>67</xdr:col>
      <xdr:colOff>101600</xdr:colOff>
      <xdr:row>35</xdr:row>
      <xdr:rowOff>114953</xdr:rowOff>
    </xdr:to>
    <xdr:sp macro="" textlink="">
      <xdr:nvSpPr>
        <xdr:cNvPr id="549" name="楕円 548"/>
        <xdr:cNvSpPr/>
      </xdr:nvSpPr>
      <xdr:spPr>
        <a:xfrm>
          <a:off x="12763500" y="601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131480</xdr:rowOff>
    </xdr:from>
    <xdr:ext cx="534377" cy="259045"/>
    <xdr:sp macro="" textlink="">
      <xdr:nvSpPr>
        <xdr:cNvPr id="550" name="テキスト ボックス 549"/>
        <xdr:cNvSpPr txBox="1"/>
      </xdr:nvSpPr>
      <xdr:spPr>
        <a:xfrm>
          <a:off x="12547111" y="578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5" name="直線コネクタ 574"/>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6" name="教育費最小値テキスト"/>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7" name="直線コネクタ 576"/>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8" name="教育費最大値テキスト"/>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9" name="直線コネクタ 578"/>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163208</xdr:rowOff>
    </xdr:from>
    <xdr:to>
      <xdr:col>85</xdr:col>
      <xdr:colOff>127000</xdr:colOff>
      <xdr:row>54</xdr:row>
      <xdr:rowOff>74549</xdr:rowOff>
    </xdr:to>
    <xdr:cxnSp macro="">
      <xdr:nvCxnSpPr>
        <xdr:cNvPr id="580" name="直線コネクタ 579"/>
        <xdr:cNvCxnSpPr/>
      </xdr:nvCxnSpPr>
      <xdr:spPr>
        <a:xfrm>
          <a:off x="15481300" y="9250058"/>
          <a:ext cx="838200" cy="8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124668</xdr:rowOff>
    </xdr:from>
    <xdr:ext cx="534377" cy="259045"/>
    <xdr:sp macro="" textlink="">
      <xdr:nvSpPr>
        <xdr:cNvPr id="581" name="教育費平均値テキスト"/>
        <xdr:cNvSpPr txBox="1"/>
      </xdr:nvSpPr>
      <xdr:spPr>
        <a:xfrm>
          <a:off x="16370300" y="938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2" name="フローチャート: 判断 581"/>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110039</xdr:rowOff>
    </xdr:from>
    <xdr:to>
      <xdr:col>81</xdr:col>
      <xdr:colOff>50800</xdr:colOff>
      <xdr:row>53</xdr:row>
      <xdr:rowOff>163208</xdr:rowOff>
    </xdr:to>
    <xdr:cxnSp macro="">
      <xdr:nvCxnSpPr>
        <xdr:cNvPr id="583" name="直線コネクタ 582"/>
        <xdr:cNvCxnSpPr/>
      </xdr:nvCxnSpPr>
      <xdr:spPr>
        <a:xfrm>
          <a:off x="14592300" y="9196889"/>
          <a:ext cx="889000" cy="5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4" name="フローチャート: 判断 583"/>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16863</xdr:rowOff>
    </xdr:from>
    <xdr:ext cx="534377" cy="259045"/>
    <xdr:sp macro="" textlink="">
      <xdr:nvSpPr>
        <xdr:cNvPr id="585" name="テキスト ボックス 584"/>
        <xdr:cNvSpPr txBox="1"/>
      </xdr:nvSpPr>
      <xdr:spPr>
        <a:xfrm>
          <a:off x="15214111" y="961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110039</xdr:rowOff>
    </xdr:from>
    <xdr:to>
      <xdr:col>76</xdr:col>
      <xdr:colOff>114300</xdr:colOff>
      <xdr:row>55</xdr:row>
      <xdr:rowOff>60147</xdr:rowOff>
    </xdr:to>
    <xdr:cxnSp macro="">
      <xdr:nvCxnSpPr>
        <xdr:cNvPr id="586" name="直線コネクタ 585"/>
        <xdr:cNvCxnSpPr/>
      </xdr:nvCxnSpPr>
      <xdr:spPr>
        <a:xfrm flipV="1">
          <a:off x="13703300" y="9196889"/>
          <a:ext cx="889000" cy="2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7" name="フローチャート: 判断 586"/>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16139</xdr:rowOff>
    </xdr:from>
    <xdr:ext cx="534377" cy="259045"/>
    <xdr:sp macro="" textlink="">
      <xdr:nvSpPr>
        <xdr:cNvPr id="588" name="テキスト ボックス 587"/>
        <xdr:cNvSpPr txBox="1"/>
      </xdr:nvSpPr>
      <xdr:spPr>
        <a:xfrm>
          <a:off x="14325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132099</xdr:rowOff>
    </xdr:from>
    <xdr:to>
      <xdr:col>71</xdr:col>
      <xdr:colOff>177800</xdr:colOff>
      <xdr:row>55</xdr:row>
      <xdr:rowOff>60147</xdr:rowOff>
    </xdr:to>
    <xdr:cxnSp macro="">
      <xdr:nvCxnSpPr>
        <xdr:cNvPr id="589" name="直線コネクタ 588"/>
        <xdr:cNvCxnSpPr/>
      </xdr:nvCxnSpPr>
      <xdr:spPr>
        <a:xfrm>
          <a:off x="12814300" y="9218949"/>
          <a:ext cx="889000" cy="27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0" name="フローチャート: 判断 589"/>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139451</xdr:rowOff>
    </xdr:from>
    <xdr:ext cx="534377" cy="259045"/>
    <xdr:sp macro="" textlink="">
      <xdr:nvSpPr>
        <xdr:cNvPr id="591" name="テキスト ボックス 590"/>
        <xdr:cNvSpPr txBox="1"/>
      </xdr:nvSpPr>
      <xdr:spPr>
        <a:xfrm>
          <a:off x="13436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2" name="フローチャート: 判断 591"/>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110494</xdr:rowOff>
    </xdr:from>
    <xdr:ext cx="534377" cy="259045"/>
    <xdr:sp macro="" textlink="">
      <xdr:nvSpPr>
        <xdr:cNvPr id="593" name="テキスト ボックス 592"/>
        <xdr:cNvSpPr txBox="1"/>
      </xdr:nvSpPr>
      <xdr:spPr>
        <a:xfrm>
          <a:off x="12547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23749</xdr:rowOff>
    </xdr:from>
    <xdr:to>
      <xdr:col>85</xdr:col>
      <xdr:colOff>177800</xdr:colOff>
      <xdr:row>54</xdr:row>
      <xdr:rowOff>125349</xdr:rowOff>
    </xdr:to>
    <xdr:sp macro="" textlink="">
      <xdr:nvSpPr>
        <xdr:cNvPr id="599" name="楕円 598"/>
        <xdr:cNvSpPr/>
      </xdr:nvSpPr>
      <xdr:spPr>
        <a:xfrm>
          <a:off x="16268700" y="928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46626</xdr:rowOff>
    </xdr:from>
    <xdr:ext cx="534377" cy="259045"/>
    <xdr:sp macro="" textlink="">
      <xdr:nvSpPr>
        <xdr:cNvPr id="600" name="教育費該当値テキスト"/>
        <xdr:cNvSpPr txBox="1"/>
      </xdr:nvSpPr>
      <xdr:spPr>
        <a:xfrm>
          <a:off x="16370300" y="91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112408</xdr:rowOff>
    </xdr:from>
    <xdr:to>
      <xdr:col>81</xdr:col>
      <xdr:colOff>101600</xdr:colOff>
      <xdr:row>54</xdr:row>
      <xdr:rowOff>42558</xdr:rowOff>
    </xdr:to>
    <xdr:sp macro="" textlink="">
      <xdr:nvSpPr>
        <xdr:cNvPr id="601" name="楕円 600"/>
        <xdr:cNvSpPr/>
      </xdr:nvSpPr>
      <xdr:spPr>
        <a:xfrm>
          <a:off x="15430500" y="91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59085</xdr:rowOff>
    </xdr:from>
    <xdr:ext cx="534377" cy="259045"/>
    <xdr:sp macro="" textlink="">
      <xdr:nvSpPr>
        <xdr:cNvPr id="602" name="テキスト ボックス 601"/>
        <xdr:cNvSpPr txBox="1"/>
      </xdr:nvSpPr>
      <xdr:spPr>
        <a:xfrm>
          <a:off x="15214111" y="89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59239</xdr:rowOff>
    </xdr:from>
    <xdr:to>
      <xdr:col>76</xdr:col>
      <xdr:colOff>165100</xdr:colOff>
      <xdr:row>53</xdr:row>
      <xdr:rowOff>160839</xdr:rowOff>
    </xdr:to>
    <xdr:sp macro="" textlink="">
      <xdr:nvSpPr>
        <xdr:cNvPr id="603" name="楕円 602"/>
        <xdr:cNvSpPr/>
      </xdr:nvSpPr>
      <xdr:spPr>
        <a:xfrm>
          <a:off x="14541500" y="91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5916</xdr:rowOff>
    </xdr:from>
    <xdr:ext cx="534377" cy="259045"/>
    <xdr:sp macro="" textlink="">
      <xdr:nvSpPr>
        <xdr:cNvPr id="604" name="テキスト ボックス 603"/>
        <xdr:cNvSpPr txBox="1"/>
      </xdr:nvSpPr>
      <xdr:spPr>
        <a:xfrm>
          <a:off x="14325111" y="89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9347</xdr:rowOff>
    </xdr:from>
    <xdr:to>
      <xdr:col>72</xdr:col>
      <xdr:colOff>38100</xdr:colOff>
      <xdr:row>55</xdr:row>
      <xdr:rowOff>110947</xdr:rowOff>
    </xdr:to>
    <xdr:sp macro="" textlink="">
      <xdr:nvSpPr>
        <xdr:cNvPr id="605" name="楕円 604"/>
        <xdr:cNvSpPr/>
      </xdr:nvSpPr>
      <xdr:spPr>
        <a:xfrm>
          <a:off x="13652500" y="943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127474</xdr:rowOff>
    </xdr:from>
    <xdr:ext cx="534377" cy="259045"/>
    <xdr:sp macro="" textlink="">
      <xdr:nvSpPr>
        <xdr:cNvPr id="606" name="テキスト ボックス 605"/>
        <xdr:cNvSpPr txBox="1"/>
      </xdr:nvSpPr>
      <xdr:spPr>
        <a:xfrm>
          <a:off x="13436111" y="921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81299</xdr:rowOff>
    </xdr:from>
    <xdr:to>
      <xdr:col>67</xdr:col>
      <xdr:colOff>101600</xdr:colOff>
      <xdr:row>54</xdr:row>
      <xdr:rowOff>11449</xdr:rowOff>
    </xdr:to>
    <xdr:sp macro="" textlink="">
      <xdr:nvSpPr>
        <xdr:cNvPr id="607" name="楕円 606"/>
        <xdr:cNvSpPr/>
      </xdr:nvSpPr>
      <xdr:spPr>
        <a:xfrm>
          <a:off x="12763500" y="916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27976</xdr:rowOff>
    </xdr:from>
    <xdr:ext cx="534377" cy="259045"/>
    <xdr:sp macro="" textlink="">
      <xdr:nvSpPr>
        <xdr:cNvPr id="608" name="テキスト ボックス 607"/>
        <xdr:cNvSpPr txBox="1"/>
      </xdr:nvSpPr>
      <xdr:spPr>
        <a:xfrm>
          <a:off x="12547111" y="894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2" name="直線コネクタ 631"/>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5" name="災害復旧費最大値テキスト"/>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6" name="直線コネクタ 635"/>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7" name="直線コネクタ 63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38" name="災害復旧費平均値テキスト"/>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9" name="フローチャート: 判断 638"/>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1" name="フローチャート: 判断 640"/>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2" name="テキスト ボックス 641"/>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3" name="直線コネクタ 64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4" name="フローチャート: 判断 643"/>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5" name="テキスト ボックス 644"/>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7" name="フローチャート: 判断 646"/>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8" name="テキスト ボックス 647"/>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9" name="フローチャート: 判断 648"/>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50" name="テキスト ボックス 649"/>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4" name="直線コネクタ 693"/>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5" name="公債費最小値テキスト"/>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6" name="直線コネクタ 695"/>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7" name="公債費最大値テキスト"/>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8" name="直線コネクタ 697"/>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121413</xdr:rowOff>
    </xdr:from>
    <xdr:to>
      <xdr:col>85</xdr:col>
      <xdr:colOff>127000</xdr:colOff>
      <xdr:row>96</xdr:row>
      <xdr:rowOff>132756</xdr:rowOff>
    </xdr:to>
    <xdr:cxnSp macro="">
      <xdr:nvCxnSpPr>
        <xdr:cNvPr id="699" name="直線コネクタ 698"/>
        <xdr:cNvCxnSpPr/>
      </xdr:nvCxnSpPr>
      <xdr:spPr>
        <a:xfrm>
          <a:off x="15481300" y="16580613"/>
          <a:ext cx="838200" cy="1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60428</xdr:rowOff>
    </xdr:from>
    <xdr:ext cx="534377" cy="259045"/>
    <xdr:sp macro="" textlink="">
      <xdr:nvSpPr>
        <xdr:cNvPr id="700" name="公債費平均値テキスト"/>
        <xdr:cNvSpPr txBox="1"/>
      </xdr:nvSpPr>
      <xdr:spPr>
        <a:xfrm>
          <a:off x="16370300" y="1634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1" name="フローチャート: 判断 700"/>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1397</xdr:rowOff>
    </xdr:from>
    <xdr:to>
      <xdr:col>81</xdr:col>
      <xdr:colOff>50800</xdr:colOff>
      <xdr:row>96</xdr:row>
      <xdr:rowOff>121413</xdr:rowOff>
    </xdr:to>
    <xdr:cxnSp macro="">
      <xdr:nvCxnSpPr>
        <xdr:cNvPr id="702" name="直線コネクタ 701"/>
        <xdr:cNvCxnSpPr/>
      </xdr:nvCxnSpPr>
      <xdr:spPr>
        <a:xfrm>
          <a:off x="14592300" y="16460597"/>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3" name="フローチャート: 判断 702"/>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143418</xdr:rowOff>
    </xdr:from>
    <xdr:ext cx="534377" cy="259045"/>
    <xdr:sp macro="" textlink="">
      <xdr:nvSpPr>
        <xdr:cNvPr id="704" name="テキスト ボックス 703"/>
        <xdr:cNvSpPr txBox="1"/>
      </xdr:nvSpPr>
      <xdr:spPr>
        <a:xfrm>
          <a:off x="15214111" y="162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157959</xdr:rowOff>
    </xdr:from>
    <xdr:to>
      <xdr:col>76</xdr:col>
      <xdr:colOff>114300</xdr:colOff>
      <xdr:row>96</xdr:row>
      <xdr:rowOff>1397</xdr:rowOff>
    </xdr:to>
    <xdr:cxnSp macro="">
      <xdr:nvCxnSpPr>
        <xdr:cNvPr id="705" name="直線コネクタ 704"/>
        <xdr:cNvCxnSpPr/>
      </xdr:nvCxnSpPr>
      <xdr:spPr>
        <a:xfrm>
          <a:off x="13703300" y="16445709"/>
          <a:ext cx="889000" cy="1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6" name="フローチャート: 判断 705"/>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98617</xdr:rowOff>
    </xdr:from>
    <xdr:ext cx="534377" cy="259045"/>
    <xdr:sp macro="" textlink="">
      <xdr:nvSpPr>
        <xdr:cNvPr id="707" name="テキスト ボックス 706"/>
        <xdr:cNvSpPr txBox="1"/>
      </xdr:nvSpPr>
      <xdr:spPr>
        <a:xfrm>
          <a:off x="14325111" y="165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157959</xdr:rowOff>
    </xdr:from>
    <xdr:to>
      <xdr:col>71</xdr:col>
      <xdr:colOff>177800</xdr:colOff>
      <xdr:row>95</xdr:row>
      <xdr:rowOff>158359</xdr:rowOff>
    </xdr:to>
    <xdr:cxnSp macro="">
      <xdr:nvCxnSpPr>
        <xdr:cNvPr id="708" name="直線コネクタ 707"/>
        <xdr:cNvCxnSpPr/>
      </xdr:nvCxnSpPr>
      <xdr:spPr>
        <a:xfrm flipV="1">
          <a:off x="12814300" y="16445709"/>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9" name="フローチャート: 判断 708"/>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123277</xdr:rowOff>
    </xdr:from>
    <xdr:ext cx="534377" cy="259045"/>
    <xdr:sp macro="" textlink="">
      <xdr:nvSpPr>
        <xdr:cNvPr id="710" name="テキスト ボックス 709"/>
        <xdr:cNvSpPr txBox="1"/>
      </xdr:nvSpPr>
      <xdr:spPr>
        <a:xfrm>
          <a:off x="13436111" y="165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1" name="フローチャート: 判断 710"/>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144279</xdr:rowOff>
    </xdr:from>
    <xdr:ext cx="534377" cy="259045"/>
    <xdr:sp macro="" textlink="">
      <xdr:nvSpPr>
        <xdr:cNvPr id="712" name="テキスト ボックス 711"/>
        <xdr:cNvSpPr txBox="1"/>
      </xdr:nvSpPr>
      <xdr:spPr>
        <a:xfrm>
          <a:off x="12547111" y="1660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81956</xdr:rowOff>
    </xdr:from>
    <xdr:to>
      <xdr:col>85</xdr:col>
      <xdr:colOff>177800</xdr:colOff>
      <xdr:row>97</xdr:row>
      <xdr:rowOff>12106</xdr:rowOff>
    </xdr:to>
    <xdr:sp macro="" textlink="">
      <xdr:nvSpPr>
        <xdr:cNvPr id="718" name="楕円 717"/>
        <xdr:cNvSpPr/>
      </xdr:nvSpPr>
      <xdr:spPr>
        <a:xfrm>
          <a:off x="16268700" y="1654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60383</xdr:rowOff>
    </xdr:from>
    <xdr:ext cx="534377" cy="259045"/>
    <xdr:sp macro="" textlink="">
      <xdr:nvSpPr>
        <xdr:cNvPr id="719" name="公債費該当値テキスト"/>
        <xdr:cNvSpPr txBox="1"/>
      </xdr:nvSpPr>
      <xdr:spPr>
        <a:xfrm>
          <a:off x="16370300" y="165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70613</xdr:rowOff>
    </xdr:from>
    <xdr:to>
      <xdr:col>81</xdr:col>
      <xdr:colOff>101600</xdr:colOff>
      <xdr:row>97</xdr:row>
      <xdr:rowOff>763</xdr:rowOff>
    </xdr:to>
    <xdr:sp macro="" textlink="">
      <xdr:nvSpPr>
        <xdr:cNvPr id="720" name="楕円 719"/>
        <xdr:cNvSpPr/>
      </xdr:nvSpPr>
      <xdr:spPr>
        <a:xfrm>
          <a:off x="15430500" y="165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163340</xdr:rowOff>
    </xdr:from>
    <xdr:ext cx="534377" cy="259045"/>
    <xdr:sp macro="" textlink="">
      <xdr:nvSpPr>
        <xdr:cNvPr id="721" name="テキスト ボックス 720"/>
        <xdr:cNvSpPr txBox="1"/>
      </xdr:nvSpPr>
      <xdr:spPr>
        <a:xfrm>
          <a:off x="15214111" y="1662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122047</xdr:rowOff>
    </xdr:from>
    <xdr:to>
      <xdr:col>76</xdr:col>
      <xdr:colOff>165100</xdr:colOff>
      <xdr:row>96</xdr:row>
      <xdr:rowOff>52197</xdr:rowOff>
    </xdr:to>
    <xdr:sp macro="" textlink="">
      <xdr:nvSpPr>
        <xdr:cNvPr id="722" name="楕円 721"/>
        <xdr:cNvSpPr/>
      </xdr:nvSpPr>
      <xdr:spPr>
        <a:xfrm>
          <a:off x="14541500" y="164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68724</xdr:rowOff>
    </xdr:from>
    <xdr:ext cx="534377" cy="259045"/>
    <xdr:sp macro="" textlink="">
      <xdr:nvSpPr>
        <xdr:cNvPr id="723" name="テキスト ボックス 722"/>
        <xdr:cNvSpPr txBox="1"/>
      </xdr:nvSpPr>
      <xdr:spPr>
        <a:xfrm>
          <a:off x="14325111" y="1618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107159</xdr:rowOff>
    </xdr:from>
    <xdr:to>
      <xdr:col>72</xdr:col>
      <xdr:colOff>38100</xdr:colOff>
      <xdr:row>96</xdr:row>
      <xdr:rowOff>37309</xdr:rowOff>
    </xdr:to>
    <xdr:sp macro="" textlink="">
      <xdr:nvSpPr>
        <xdr:cNvPr id="724" name="楕円 723"/>
        <xdr:cNvSpPr/>
      </xdr:nvSpPr>
      <xdr:spPr>
        <a:xfrm>
          <a:off x="13652500" y="1639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53836</xdr:rowOff>
    </xdr:from>
    <xdr:ext cx="534377" cy="259045"/>
    <xdr:sp macro="" textlink="">
      <xdr:nvSpPr>
        <xdr:cNvPr id="725" name="テキスト ボックス 724"/>
        <xdr:cNvSpPr txBox="1"/>
      </xdr:nvSpPr>
      <xdr:spPr>
        <a:xfrm>
          <a:off x="13436111" y="1617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107559</xdr:rowOff>
    </xdr:from>
    <xdr:to>
      <xdr:col>67</xdr:col>
      <xdr:colOff>101600</xdr:colOff>
      <xdr:row>96</xdr:row>
      <xdr:rowOff>37709</xdr:rowOff>
    </xdr:to>
    <xdr:sp macro="" textlink="">
      <xdr:nvSpPr>
        <xdr:cNvPr id="726" name="楕円 725"/>
        <xdr:cNvSpPr/>
      </xdr:nvSpPr>
      <xdr:spPr>
        <a:xfrm>
          <a:off x="12763500" y="1639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54236</xdr:rowOff>
    </xdr:from>
    <xdr:ext cx="534377" cy="259045"/>
    <xdr:sp macro="" textlink="">
      <xdr:nvSpPr>
        <xdr:cNvPr id="727" name="テキスト ボックス 726"/>
        <xdr:cNvSpPr txBox="1"/>
      </xdr:nvSpPr>
      <xdr:spPr>
        <a:xfrm>
          <a:off x="12547111" y="1617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9" name="直線コネクタ 748"/>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0"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2" name="諸支出金最大値テキスト"/>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3" name="直線コネクタ 752"/>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5" name="諸支出金平均値テキスト"/>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6" name="フローチャート: 判断 755"/>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8" name="フローチャート: 判断 757"/>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9" name="テキスト ボックス 758"/>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1" name="フローチャート: 判断 760"/>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2" name="テキスト ボックス 761"/>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4" name="フローチャート: 判断 763"/>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5" name="テキスト ボックス 764"/>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6" name="フローチャート: 判断 765"/>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7" name="テキスト ボックス 766"/>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4"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年度における目的別歳出の住民一人当たりのコストについて、ほとんどの項目において全国平均、県平均を下回っているが、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商工費</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は全国</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平均、土木費は県平均</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消防費</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は全国平均、県平均ともに上回った。</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消防費</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は類似団体内でも２位と高い水準となっている。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消防費は、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消防・救急車両運用端末（ＡＶＭ）更新や</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消防ポンプ自動車などの車両整備の増</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全国平均、</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県平均を</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ともに上回った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商工費</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デジタル地域通貨取扱事業者交付金や原油価格・物価高騰の影響を受ける事業者への支援金の増により、全国平均を上回った。</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個別の項目として、土木費の増については、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市街地再開発事業等補助金の増によるもので</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ある。今後も社会情勢に応じた臨機応変な予算措置を実施しながら、健全な財政運営に努めたい。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群馬県太田市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財政調整基金残高は、</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市民税（法人）等の市税収入の増に伴い</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前年度から２８．０億円の増</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となり、ポイントとしては前年度から</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４．６２</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となった。今後も中長期的な見通しのもと、</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貯蓄と投資のバランスに留意し、運用・管理して</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実質収支額は、</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人件費や物件費等の歳出の増が歳入</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の増を上回ったため、</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１．８７</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となり、実質単年度収支は、市民税（法人）等の市税収入</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の増により、</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財政調整基金の取り崩しが</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２８．２</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となったことにより、４．</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１１</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。今後も事業の見直し等による歳出抑制を図り、健全な財政運営に努めていく。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群馬県太田市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一般会計の実質収支は、人件費や物件費等の歳出の増が歳入の増を上回ったため、１．８７ポイント</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また、一般会計以外の特別会計については、特に</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介護保険特会</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において、</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被</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保険者数</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の増加に伴う歳出の給付費の増が歳入の増を上回ったため、</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６５</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減となった。</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以上の要因により、令和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年度においては全体で前年度から</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２．６３</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ポイントの減となり、黒字幅は縮小した。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引き続き、実質収支が黒字となるよう財政の健全化に努めたい。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100644464</v>
      </c>
      <c r="BO4" s="371"/>
      <c r="BP4" s="371"/>
      <c r="BQ4" s="371"/>
      <c r="BR4" s="371"/>
      <c r="BS4" s="371"/>
      <c r="BT4" s="371"/>
      <c r="BU4" s="372"/>
      <c r="BV4" s="370">
        <v>97099123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5.4</v>
      </c>
      <c r="CU4" s="377"/>
      <c r="CV4" s="377"/>
      <c r="CW4" s="377"/>
      <c r="CX4" s="377"/>
      <c r="CY4" s="377"/>
      <c r="CZ4" s="377"/>
      <c r="DA4" s="378"/>
      <c r="DB4" s="376">
        <v>7.3</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96959956</v>
      </c>
      <c r="BO5" s="408"/>
      <c r="BP5" s="408"/>
      <c r="BQ5" s="408"/>
      <c r="BR5" s="408"/>
      <c r="BS5" s="408"/>
      <c r="BT5" s="408"/>
      <c r="BU5" s="409"/>
      <c r="BV5" s="407">
        <v>90787737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87.8</v>
      </c>
      <c r="CU5" s="405"/>
      <c r="CV5" s="405"/>
      <c r="CW5" s="405"/>
      <c r="CX5" s="405"/>
      <c r="CY5" s="405"/>
      <c r="CZ5" s="405"/>
      <c r="DA5" s="406"/>
      <c r="DB5" s="404">
        <v>92.1</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3684508</v>
      </c>
      <c r="BO6" s="408"/>
      <c r="BP6" s="408"/>
      <c r="BQ6" s="408"/>
      <c r="BR6" s="408"/>
      <c r="BS6" s="408"/>
      <c r="BT6" s="408"/>
      <c r="BU6" s="409"/>
      <c r="BV6" s="407">
        <v>6311386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v>
      </c>
      <c r="CU6" s="445"/>
      <c r="CV6" s="445"/>
      <c r="CW6" s="445"/>
      <c r="CX6" s="445"/>
      <c r="CY6" s="445"/>
      <c r="CZ6" s="445"/>
      <c r="DA6" s="446"/>
      <c r="DB6" s="444">
        <v>93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1008610</v>
      </c>
      <c r="BO7" s="408"/>
      <c r="BP7" s="408"/>
      <c r="BQ7" s="408"/>
      <c r="BR7" s="408"/>
      <c r="BS7" s="408"/>
      <c r="BT7" s="408"/>
      <c r="BU7" s="409"/>
      <c r="BV7" s="407">
        <v>2858988</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49207316</v>
      </c>
      <c r="CU7" s="408"/>
      <c r="CV7" s="408"/>
      <c r="CW7" s="408"/>
      <c r="CX7" s="408"/>
      <c r="CY7" s="408"/>
      <c r="CZ7" s="408"/>
      <c r="DA7" s="409"/>
      <c r="DB7" s="407">
        <v>47253964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2675898</v>
      </c>
      <c r="BO8" s="408"/>
      <c r="BP8" s="408"/>
      <c r="BQ8" s="408"/>
      <c r="BR8" s="408"/>
      <c r="BS8" s="408"/>
      <c r="BT8" s="408"/>
      <c r="BU8" s="409"/>
      <c r="BV8" s="407">
        <v>3452398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0.94</v>
      </c>
      <c r="CU8" s="448"/>
      <c r="CV8" s="448"/>
      <c r="CW8" s="448"/>
      <c r="CX8" s="448"/>
      <c r="CY8" s="448"/>
      <c r="CZ8" s="448"/>
      <c r="DA8" s="449"/>
      <c r="DB8" s="447">
        <v>0.94</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223014</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-776500</v>
      </c>
      <c r="BO9" s="408"/>
      <c r="BP9" s="408"/>
      <c r="BQ9" s="408"/>
      <c r="BR9" s="408"/>
      <c r="BS9" s="408"/>
      <c r="BT9" s="408"/>
      <c r="BU9" s="409"/>
      <c r="BV9" s="407">
        <v>161980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9.6999999999999993</v>
      </c>
      <c r="CU9" s="405"/>
      <c r="CV9" s="405"/>
      <c r="CW9" s="405"/>
      <c r="CX9" s="405"/>
      <c r="CY9" s="405"/>
      <c r="CZ9" s="405"/>
      <c r="DA9" s="406"/>
      <c r="DB9" s="404">
        <v>9.9</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219807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32948</v>
      </c>
      <c r="BO10" s="408"/>
      <c r="BP10" s="408"/>
      <c r="BQ10" s="408"/>
      <c r="BR10" s="408"/>
      <c r="BS10" s="408"/>
      <c r="BT10" s="408"/>
      <c r="BU10" s="409"/>
      <c r="BV10" s="407">
        <v>24877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223075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521702</v>
      </c>
      <c r="BO12" s="408"/>
      <c r="BP12" s="408"/>
      <c r="BQ12" s="408"/>
      <c r="BR12" s="408"/>
      <c r="BS12" s="408"/>
      <c r="BT12" s="408"/>
      <c r="BU12" s="409"/>
      <c r="BV12" s="407">
        <v>3343322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207377</v>
      </c>
      <c r="S13" s="492"/>
      <c r="T13" s="492"/>
      <c r="U13" s="492"/>
      <c r="V13" s="493"/>
      <c r="W13" s="423" t="s">
        <v>131</v>
      </c>
      <c r="X13" s="424"/>
      <c r="Y13" s="424"/>
      <c r="Z13" s="424"/>
      <c r="AA13" s="424"/>
      <c r="AB13" s="414"/>
      <c r="AC13" s="458">
        <v>3340</v>
      </c>
      <c r="AD13" s="459"/>
      <c r="AE13" s="459"/>
      <c r="AF13" s="459"/>
      <c r="AG13" s="501"/>
      <c r="AH13" s="458">
        <v>3930</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-1265254</v>
      </c>
      <c r="BO13" s="408"/>
      <c r="BP13" s="408"/>
      <c r="BQ13" s="408"/>
      <c r="BR13" s="408"/>
      <c r="BS13" s="408"/>
      <c r="BT13" s="408"/>
      <c r="BU13" s="409"/>
      <c r="BV13" s="407">
        <v>-3156465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5.3</v>
      </c>
      <c r="CU13" s="405"/>
      <c r="CV13" s="405"/>
      <c r="CW13" s="405"/>
      <c r="CX13" s="405"/>
      <c r="CY13" s="405"/>
      <c r="CZ13" s="405"/>
      <c r="DA13" s="406"/>
      <c r="DB13" s="404">
        <v>5.8</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222518</v>
      </c>
      <c r="S14" s="492"/>
      <c r="T14" s="492"/>
      <c r="U14" s="492"/>
      <c r="V14" s="493"/>
      <c r="W14" s="397"/>
      <c r="X14" s="398"/>
      <c r="Y14" s="398"/>
      <c r="Z14" s="398"/>
      <c r="AA14" s="398"/>
      <c r="AB14" s="387"/>
      <c r="AC14" s="494">
        <v>3.2</v>
      </c>
      <c r="AD14" s="495"/>
      <c r="AE14" s="495"/>
      <c r="AF14" s="495"/>
      <c r="AG14" s="496"/>
      <c r="AH14" s="494">
        <v>3.9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25.6</v>
      </c>
      <c r="CU14" s="506"/>
      <c r="CV14" s="506"/>
      <c r="CW14" s="506"/>
      <c r="CX14" s="506"/>
      <c r="CY14" s="506"/>
      <c r="CZ14" s="506"/>
      <c r="DA14" s="507"/>
      <c r="DB14" s="505">
        <v>28.2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208985</v>
      </c>
      <c r="S15" s="492"/>
      <c r="T15" s="492"/>
      <c r="U15" s="492"/>
      <c r="V15" s="493"/>
      <c r="W15" s="423" t="s">
        <v>137</v>
      </c>
      <c r="X15" s="424"/>
      <c r="Y15" s="424"/>
      <c r="Z15" s="424"/>
      <c r="AA15" s="424"/>
      <c r="AB15" s="414"/>
      <c r="AC15" s="458">
        <v>40364</v>
      </c>
      <c r="AD15" s="459"/>
      <c r="AE15" s="459"/>
      <c r="AF15" s="459"/>
      <c r="AG15" s="501"/>
      <c r="AH15" s="458">
        <v>40765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37232419</v>
      </c>
      <c r="BO15" s="371"/>
      <c r="BP15" s="371"/>
      <c r="BQ15" s="371"/>
      <c r="BR15" s="371"/>
      <c r="BS15" s="371"/>
      <c r="BT15" s="371"/>
      <c r="BU15" s="372"/>
      <c r="BV15" s="370">
        <v>35068900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39.1</v>
      </c>
      <c r="AD16" s="495"/>
      <c r="AE16" s="495"/>
      <c r="AF16" s="495"/>
      <c r="AG16" s="496"/>
      <c r="AH16" s="494">
        <v>40</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38765071</v>
      </c>
      <c r="BO16" s="408"/>
      <c r="BP16" s="408"/>
      <c r="BQ16" s="408"/>
      <c r="BR16" s="408"/>
      <c r="BS16" s="408"/>
      <c r="BT16" s="408"/>
      <c r="BU16" s="409"/>
      <c r="BV16" s="407">
        <v>37163248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59476</v>
      </c>
      <c r="AD17" s="459"/>
      <c r="AE17" s="459"/>
      <c r="AF17" s="459"/>
      <c r="AG17" s="501"/>
      <c r="AH17" s="458">
        <v>57225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47568376</v>
      </c>
      <c r="BO17" s="408"/>
      <c r="BP17" s="408"/>
      <c r="BQ17" s="408"/>
      <c r="BR17" s="408"/>
      <c r="BS17" s="408"/>
      <c r="BT17" s="408"/>
      <c r="BU17" s="409"/>
      <c r="BV17" s="407">
        <v>44664154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175.54</v>
      </c>
      <c r="M18" s="531"/>
      <c r="N18" s="531"/>
      <c r="O18" s="531"/>
      <c r="P18" s="531"/>
      <c r="Q18" s="531"/>
      <c r="R18" s="532"/>
      <c r="S18" s="532"/>
      <c r="T18" s="532"/>
      <c r="U18" s="532"/>
      <c r="V18" s="533"/>
      <c r="W18" s="425"/>
      <c r="X18" s="426"/>
      <c r="Y18" s="426"/>
      <c r="Z18" s="426"/>
      <c r="AA18" s="426"/>
      <c r="AB18" s="417"/>
      <c r="AC18" s="534">
        <v>57.6</v>
      </c>
      <c r="AD18" s="535"/>
      <c r="AE18" s="535"/>
      <c r="AF18" s="535"/>
      <c r="AG18" s="536"/>
      <c r="AH18" s="534">
        <v>56.1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48797014</v>
      </c>
      <c r="BO18" s="408"/>
      <c r="BP18" s="408"/>
      <c r="BQ18" s="408"/>
      <c r="BR18" s="408"/>
      <c r="BS18" s="408"/>
      <c r="BT18" s="408"/>
      <c r="BU18" s="409"/>
      <c r="BV18" s="407">
        <v>46384749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1270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63613745</v>
      </c>
      <c r="BO19" s="408"/>
      <c r="BP19" s="408"/>
      <c r="BQ19" s="408"/>
      <c r="BR19" s="408"/>
      <c r="BS19" s="408"/>
      <c r="BT19" s="408"/>
      <c r="BU19" s="409"/>
      <c r="BV19" s="407">
        <v>62699233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92531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53831624</v>
      </c>
      <c r="BO22" s="371"/>
      <c r="BP22" s="371"/>
      <c r="BQ22" s="371"/>
      <c r="BR22" s="371"/>
      <c r="BS22" s="371"/>
      <c r="BT22" s="371"/>
      <c r="BU22" s="372"/>
      <c r="BV22" s="370">
        <v>54102105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25346114</v>
      </c>
      <c r="BO23" s="408"/>
      <c r="BP23" s="408"/>
      <c r="BQ23" s="408"/>
      <c r="BR23" s="408"/>
      <c r="BS23" s="408"/>
      <c r="BT23" s="408"/>
      <c r="BU23" s="409"/>
      <c r="BV23" s="407">
        <v>27830315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10100</v>
      </c>
      <c r="R24" s="459"/>
      <c r="S24" s="459"/>
      <c r="T24" s="459"/>
      <c r="U24" s="459"/>
      <c r="V24" s="501"/>
      <c r="W24" s="553"/>
      <c r="X24" s="554"/>
      <c r="Y24" s="555"/>
      <c r="Z24" s="457" t="s">
        <v>162</v>
      </c>
      <c r="AA24" s="437"/>
      <c r="AB24" s="437"/>
      <c r="AC24" s="437"/>
      <c r="AD24" s="437"/>
      <c r="AE24" s="437"/>
      <c r="AF24" s="437"/>
      <c r="AG24" s="438"/>
      <c r="AH24" s="458">
        <v>1305</v>
      </c>
      <c r="AI24" s="459"/>
      <c r="AJ24" s="459"/>
      <c r="AK24" s="459"/>
      <c r="AL24" s="501"/>
      <c r="AM24" s="458">
        <v>4314330</v>
      </c>
      <c r="AN24" s="459"/>
      <c r="AO24" s="459"/>
      <c r="AP24" s="459"/>
      <c r="AQ24" s="459"/>
      <c r="AR24" s="501"/>
      <c r="AS24" s="458">
        <v>3306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34005187</v>
      </c>
      <c r="BO24" s="408"/>
      <c r="BP24" s="408"/>
      <c r="BQ24" s="408"/>
      <c r="BR24" s="408"/>
      <c r="BS24" s="408"/>
      <c r="BT24" s="408"/>
      <c r="BU24" s="409"/>
      <c r="BV24" s="407">
        <v>32206515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8550</v>
      </c>
      <c r="R25" s="459"/>
      <c r="S25" s="459"/>
      <c r="T25" s="459"/>
      <c r="U25" s="459"/>
      <c r="V25" s="501"/>
      <c r="W25" s="553"/>
      <c r="X25" s="554"/>
      <c r="Y25" s="555"/>
      <c r="Z25" s="457" t="s">
        <v>165</v>
      </c>
      <c r="AA25" s="437"/>
      <c r="AB25" s="437"/>
      <c r="AC25" s="437"/>
      <c r="AD25" s="437"/>
      <c r="AE25" s="437"/>
      <c r="AF25" s="437"/>
      <c r="AG25" s="438"/>
      <c r="AH25" s="458">
        <v>345</v>
      </c>
      <c r="AI25" s="459"/>
      <c r="AJ25" s="459"/>
      <c r="AK25" s="459"/>
      <c r="AL25" s="501"/>
      <c r="AM25" s="458">
        <v>1150575</v>
      </c>
      <c r="AN25" s="459"/>
      <c r="AO25" s="459"/>
      <c r="AP25" s="459"/>
      <c r="AQ25" s="459"/>
      <c r="AR25" s="501"/>
      <c r="AS25" s="458">
        <v>3335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5401905</v>
      </c>
      <c r="BO25" s="371"/>
      <c r="BP25" s="371"/>
      <c r="BQ25" s="371"/>
      <c r="BR25" s="371"/>
      <c r="BS25" s="371"/>
      <c r="BT25" s="371"/>
      <c r="BU25" s="372"/>
      <c r="BV25" s="370">
        <v>5095617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7350</v>
      </c>
      <c r="R26" s="459"/>
      <c r="S26" s="459"/>
      <c r="T26" s="459"/>
      <c r="U26" s="459"/>
      <c r="V26" s="501"/>
      <c r="W26" s="553"/>
      <c r="X26" s="554"/>
      <c r="Y26" s="555"/>
      <c r="Z26" s="457" t="s">
        <v>168</v>
      </c>
      <c r="AA26" s="559"/>
      <c r="AB26" s="559"/>
      <c r="AC26" s="559"/>
      <c r="AD26" s="559"/>
      <c r="AE26" s="559"/>
      <c r="AF26" s="559"/>
      <c r="AG26" s="560"/>
      <c r="AH26" s="458">
        <v>17</v>
      </c>
      <c r="AI26" s="459"/>
      <c r="AJ26" s="459"/>
      <c r="AK26" s="459"/>
      <c r="AL26" s="501"/>
      <c r="AM26" s="458">
        <v>59364</v>
      </c>
      <c r="AN26" s="459"/>
      <c r="AO26" s="459"/>
      <c r="AP26" s="459"/>
      <c r="AQ26" s="459"/>
      <c r="AR26" s="501"/>
      <c r="AS26" s="458">
        <v>3492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5600</v>
      </c>
      <c r="R27" s="459"/>
      <c r="S27" s="459"/>
      <c r="T27" s="459"/>
      <c r="U27" s="459"/>
      <c r="V27" s="501"/>
      <c r="W27" s="553"/>
      <c r="X27" s="554"/>
      <c r="Y27" s="555"/>
      <c r="Z27" s="457" t="s">
        <v>171</v>
      </c>
      <c r="AA27" s="437"/>
      <c r="AB27" s="437"/>
      <c r="AC27" s="437"/>
      <c r="AD27" s="437"/>
      <c r="AE27" s="437"/>
      <c r="AF27" s="437"/>
      <c r="AG27" s="438"/>
      <c r="AH27" s="458">
        <v>72</v>
      </c>
      <c r="AI27" s="459"/>
      <c r="AJ27" s="459"/>
      <c r="AK27" s="459"/>
      <c r="AL27" s="501"/>
      <c r="AM27" s="458">
        <v>275102</v>
      </c>
      <c r="AN27" s="459"/>
      <c r="AO27" s="459"/>
      <c r="AP27" s="459"/>
      <c r="AQ27" s="459"/>
      <c r="AR27" s="501"/>
      <c r="AS27" s="458">
        <v>3821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5150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15848379</v>
      </c>
      <c r="BO28" s="371"/>
      <c r="BP28" s="371"/>
      <c r="BQ28" s="371"/>
      <c r="BR28" s="371"/>
      <c r="BS28" s="371"/>
      <c r="BT28" s="371"/>
      <c r="BU28" s="372"/>
      <c r="BV28" s="370">
        <v>13037134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28</v>
      </c>
      <c r="M29" s="459"/>
      <c r="N29" s="459"/>
      <c r="O29" s="459"/>
      <c r="P29" s="501"/>
      <c r="Q29" s="458">
        <v>4850</v>
      </c>
      <c r="R29" s="459"/>
      <c r="S29" s="459"/>
      <c r="T29" s="459"/>
      <c r="U29" s="459"/>
      <c r="V29" s="501"/>
      <c r="W29" s="556"/>
      <c r="X29" s="557"/>
      <c r="Y29" s="558"/>
      <c r="Z29" s="457" t="s">
        <v>177</v>
      </c>
      <c r="AA29" s="437"/>
      <c r="AB29" s="437"/>
      <c r="AC29" s="437"/>
      <c r="AD29" s="437"/>
      <c r="AE29" s="437"/>
      <c r="AF29" s="437"/>
      <c r="AG29" s="438"/>
      <c r="AH29" s="458">
        <v>1377</v>
      </c>
      <c r="AI29" s="459"/>
      <c r="AJ29" s="459"/>
      <c r="AK29" s="459"/>
      <c r="AL29" s="501"/>
      <c r="AM29" s="458">
        <v>4589432</v>
      </c>
      <c r="AN29" s="459"/>
      <c r="AO29" s="459"/>
      <c r="AP29" s="459"/>
      <c r="AQ29" s="459"/>
      <c r="AR29" s="501"/>
      <c r="AS29" s="458">
        <v>3333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1450027</v>
      </c>
      <c r="BO29" s="408"/>
      <c r="BP29" s="408"/>
      <c r="BQ29" s="408"/>
      <c r="BR29" s="408"/>
      <c r="BS29" s="408"/>
      <c r="BT29" s="408"/>
      <c r="BU29" s="409"/>
      <c r="BV29" s="407">
        <v>1541467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521829</v>
      </c>
      <c r="BO30" s="527"/>
      <c r="BP30" s="527"/>
      <c r="BQ30" s="527"/>
      <c r="BR30" s="527"/>
      <c r="BS30" s="527"/>
      <c r="BT30" s="527"/>
      <c r="BU30" s="528"/>
      <c r="BV30" s="526">
        <v>534589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下水道事業等会計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IF('各会計、関係団体の財政状況及び健全化判断比率'!B32="","",'各会計、関係団体の財政状況及び健全化判断比率'!B32)</f>
        <v>太陽光発電事業特別会計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群馬県後期高齢者医療広域連合（一般会計）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おおた電力</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八王子山墓園特別会計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群馬県後期高齢者医療広域連合（後期高齢者医療特別会計）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太田市文化スポーツ振興財団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群馬県市町村会館管理組合</v>
      </c>
      <c r="BZ36" s="598"/>
      <c r="CA36" s="598"/>
      <c r="CB36" s="598"/>
      <c r="CC36" s="598"/>
      <c r="CD36" s="598"/>
      <c r="CE36" s="598"/>
      <c r="CF36" s="598"/>
      <c r="CG36" s="598"/>
      <c r="CH36" s="598"/>
      <c r="CI36" s="598"/>
      <c r="CJ36" s="598"/>
      <c r="CK36" s="598"/>
      <c r="CL36" s="598"/>
      <c r="CM36" s="598"/>
      <c r="CN36" s="169"/>
      <c r="CO36" s="597">
        <f t="shared" si="3"/>
        <v>16</v>
      </c>
      <c r="CP36" s="597"/>
      <c r="CQ36" s="598" t="str">
        <f>IF('各会計、関係団体の財政状況及び健全化判断比率'!BS9="","",'各会計、関係団体の財政状況及び健全化判断比率'!BS9)</f>
        <v>太田市行政管理公社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群馬県市町村総合事務組合</v>
      </c>
      <c r="BZ37" s="598"/>
      <c r="CA37" s="598"/>
      <c r="CB37" s="598"/>
      <c r="CC37" s="598"/>
      <c r="CD37" s="598"/>
      <c r="CE37" s="598"/>
      <c r="CF37" s="598"/>
      <c r="CG37" s="598"/>
      <c r="CH37" s="598"/>
      <c r="CI37" s="598"/>
      <c r="CJ37" s="598"/>
      <c r="CK37" s="598"/>
      <c r="CL37" s="598"/>
      <c r="CM37" s="598"/>
      <c r="CN37" s="169"/>
      <c r="CO37" s="597">
        <f t="shared" si="3"/>
        <v>17</v>
      </c>
      <c r="CP37" s="597"/>
      <c r="CQ37" s="598" t="str">
        <f>IF('各会計、関係団体の財政状況及び健全化判断比率'!BS10="","",'各会計、関係団体の財政状況及び健全化判断比率'!BS10)</f>
        <v>太田市土地開発公社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〇</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群馬東部水道企業団</v>
      </c>
      <c r="BZ38" s="598"/>
      <c r="CA38" s="598"/>
      <c r="CB38" s="598"/>
      <c r="CC38" s="598"/>
      <c r="CD38" s="598"/>
      <c r="CE38" s="598"/>
      <c r="CF38" s="598"/>
      <c r="CG38" s="598"/>
      <c r="CH38" s="598"/>
      <c r="CI38" s="598"/>
      <c r="CJ38" s="598"/>
      <c r="CK38" s="598"/>
      <c r="CL38" s="598"/>
      <c r="CM38" s="598"/>
      <c r="CN38" s="169"/>
      <c r="CO38" s="597">
        <f t="shared" si="3"/>
        <v>18</v>
      </c>
      <c r="CP38" s="597"/>
      <c r="CQ38" s="598" t="str">
        <f>IF('各会計、関係団体の財政状況及び健全化判断比率'!BS11="","",'各会計、関係団体の財政状況及び健全化判断比率'!BS11)</f>
        <v>太田市健診センター</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太田市外三町広域清掃組合</v>
      </c>
      <c r="BZ39" s="598"/>
      <c r="CA39" s="598"/>
      <c r="CB39" s="598"/>
      <c r="CC39" s="598"/>
      <c r="CD39" s="598"/>
      <c r="CE39" s="598"/>
      <c r="CF39" s="598"/>
      <c r="CG39" s="598"/>
      <c r="CH39" s="598"/>
      <c r="CI39" s="598"/>
      <c r="CJ39" s="598"/>
      <c r="CK39" s="598"/>
      <c r="CL39" s="598"/>
      <c r="CM39" s="598"/>
      <c r="CN39" s="169"/>
      <c r="CO39" s="597">
        <f t="shared" si="3"/>
        <v>19</v>
      </c>
      <c r="CP39" s="597"/>
      <c r="CQ39" s="598" t="str">
        <f>IF('各会計、関係団体の財政状況及び健全化判断比率'!BS12="","",'各会計、関係団体の財政状況及び健全化判断比率'!BS12)</f>
        <v>夢麦酒太田</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20</v>
      </c>
      <c r="CP40" s="597"/>
      <c r="CQ40" s="598" t="str">
        <f>IF('各会計、関係団体の財政状況及び健全化判断比率'!BS13="","",'各会計、関係団体の財政状況及び健全化判断比率'!BS13)</f>
        <v>地域産学官連携ものづくり研究機構</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f t="shared" si="3"/>
        <v>21</v>
      </c>
      <c r="CP41" s="597"/>
      <c r="CQ41" s="598" t="str">
        <f>IF('各会計、関係団体の財政状況及び健全化判断比率'!BS14="","",'各会計、関係団体の財政状況及び健全化判断比率'!BS14)</f>
        <v>太田国際貨物ターミナル</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f t="shared" si="3"/>
        <v>22</v>
      </c>
      <c r="CP42" s="597"/>
      <c r="CQ42" s="598" t="str">
        <f>IF('各会計、関係団体の財政状況及び健全化判断比率'!BS15="","",'各会計、関係団体の財政状況及び健全化判断比率'!BS15)</f>
        <v>おおたコミュニティ放送</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W4/MRH5pF2/oZfPlmChKXcFtWE6SgzxI32YELxcmiWeq8JIGYnd6QCteGMWlzHWPRVAF7iQj68d+pXSSIsAELg==" saltValue="scJNeP2ATVuLWJYtgjHsP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535</v>
      </c>
      <c r="D34" s="1151"/>
      <c r="E34" s="1152"/>
      <c r="F34" s="32">
        <v>4.83</v>
      </c>
      <c r="G34" s="33">
        <v>6.22</v>
      </c>
      <c r="H34" s="33">
        <v>7.17</v>
      </c>
      <c r="I34" s="33">
        <v>7.29</v>
      </c>
      <c r="J34" s="34">
        <v>5.42</v>
      </c>
      <c r="K34" s="22"/>
      <c r="L34" s="22"/>
      <c r="M34" s="22"/>
      <c r="N34" s="22"/>
      <c r="O34" s="22"/>
      <c r="P34" s="22"/>
    </row>
    <row r="35" spans="1:16" ht="39" customHeight="1" x14ac:dyDescent="0.2">
      <c r="A35" s="22"/>
      <c r="B35" s="35"/>
      <c r="C35" s="1145" t="s">
        <v>536</v>
      </c>
      <c r="D35" s="1146"/>
      <c r="E35" s="1147"/>
      <c r="F35" s="36">
        <v>1.95</v>
      </c>
      <c r="G35" s="37">
        <v>1.55</v>
      </c>
      <c r="H35" s="37">
        <v>1.74</v>
      </c>
      <c r="I35" s="37">
        <v>1.95</v>
      </c>
      <c r="J35" s="38">
        <v>1.67</v>
      </c>
      <c r="K35" s="22"/>
      <c r="L35" s="22"/>
      <c r="M35" s="22"/>
      <c r="N35" s="22"/>
      <c r="O35" s="22"/>
      <c r="P35" s="22"/>
    </row>
    <row r="36" spans="1:16" ht="39" customHeight="1" x14ac:dyDescent="0.2">
      <c r="A36" s="22"/>
      <c r="B36" s="35"/>
      <c r="C36" s="1145" t="s">
        <v>537</v>
      </c>
      <c r="D36" s="1146"/>
      <c r="E36" s="1147"/>
      <c r="F36" s="36">
        <v>1.44</v>
      </c>
      <c r="G36" s="37">
        <v>1.79</v>
      </c>
      <c r="H36" s="37">
        <v>2.0099999999999998</v>
      </c>
      <c r="I36" s="37">
        <v>1.88</v>
      </c>
      <c r="J36" s="38">
        <v>1.23</v>
      </c>
      <c r="K36" s="22"/>
      <c r="L36" s="22"/>
      <c r="M36" s="22"/>
      <c r="N36" s="22"/>
      <c r="O36" s="22"/>
      <c r="P36" s="22"/>
    </row>
    <row r="37" spans="1:16" ht="39" customHeight="1" x14ac:dyDescent="0.2">
      <c r="A37" s="22"/>
      <c r="B37" s="35"/>
      <c r="C37" s="1145" t="s">
        <v>538</v>
      </c>
      <c r="D37" s="1146"/>
      <c r="E37" s="1147"/>
      <c r="F37" s="36">
        <v>0.94</v>
      </c>
      <c r="G37" s="37">
        <v>1.48</v>
      </c>
      <c r="H37" s="37">
        <v>1.0900000000000001</v>
      </c>
      <c r="I37" s="37">
        <v>0.32</v>
      </c>
      <c r="J37" s="38">
        <v>0.5</v>
      </c>
      <c r="K37" s="22"/>
      <c r="L37" s="22"/>
      <c r="M37" s="22"/>
      <c r="N37" s="22"/>
      <c r="O37" s="22"/>
      <c r="P37" s="22"/>
    </row>
    <row r="38" spans="1:16" ht="39" customHeight="1" x14ac:dyDescent="0.2">
      <c r="A38" s="22"/>
      <c r="B38" s="35"/>
      <c r="C38" s="1145" t="s">
        <v>539</v>
      </c>
      <c r="D38" s="1146"/>
      <c r="E38" s="1147"/>
      <c r="F38" s="36">
        <v>0.03</v>
      </c>
      <c r="G38" s="37">
        <v>0.05</v>
      </c>
      <c r="H38" s="37">
        <v>0.02</v>
      </c>
      <c r="I38" s="37">
        <v>0.02</v>
      </c>
      <c r="J38" s="38">
        <v>0.02</v>
      </c>
      <c r="K38" s="22"/>
      <c r="L38" s="22"/>
      <c r="M38" s="22"/>
      <c r="N38" s="22"/>
      <c r="O38" s="22"/>
      <c r="P38" s="22"/>
    </row>
    <row r="39" spans="1:16" ht="39" customHeight="1" x14ac:dyDescent="0.2">
      <c r="A39" s="22"/>
      <c r="B39" s="35"/>
      <c r="C39" s="1145" t="s">
        <v>540</v>
      </c>
      <c r="D39" s="1146"/>
      <c r="E39" s="1147"/>
      <c r="F39" s="36">
        <v>0.03</v>
      </c>
      <c r="G39" s="37">
        <v>0.02</v>
      </c>
      <c r="H39" s="37">
        <v>0</v>
      </c>
      <c r="I39" s="37">
        <v>0</v>
      </c>
      <c r="J39" s="38">
        <v>0.01</v>
      </c>
      <c r="K39" s="22"/>
      <c r="L39" s="22"/>
      <c r="M39" s="22"/>
      <c r="N39" s="22"/>
      <c r="O39" s="22"/>
      <c r="P39" s="22"/>
    </row>
    <row r="40" spans="1:16" ht="39" customHeight="1" x14ac:dyDescent="0.2">
      <c r="A40" s="22"/>
      <c r="B40" s="35"/>
      <c r="C40" s="1145" t="s">
        <v>541</v>
      </c>
      <c r="D40" s="1146"/>
      <c r="E40" s="1147"/>
      <c r="F40" s="36">
        <v>0.03</v>
      </c>
      <c r="G40" s="37">
        <v>0.02</v>
      </c>
      <c r="H40" s="37">
        <v>0.02</v>
      </c>
      <c r="I40" s="37">
        <v>0.02</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543</v>
      </c>
      <c r="D43" s="1149"/>
      <c r="E43" s="1150"/>
      <c r="F43" s="41">
        <v>0</v>
      </c>
      <c r="G43" s="42">
        <v>0</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9JlhK01pQSFTw5W5HdSbcVx0DpnNtMttwucJKPp3B5Nv6Oybplb4JkIT61vi2rZpG2P+fPWXE6okv+Ma6lXMXg==" saltValue="w3xrVdJTmKsOsDntbR2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7425</v>
      </c>
      <c r="L45" s="60">
        <v>7404</v>
      </c>
      <c r="M45" s="60">
        <v>7304</v>
      </c>
      <c r="N45" s="60">
        <v>6373</v>
      </c>
      <c r="O45" s="61">
        <v>6300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v>33</v>
      </c>
      <c r="L47" s="64">
        <v>17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1351</v>
      </c>
      <c r="L48" s="64">
        <v>1375</v>
      </c>
      <c r="M48" s="64">
        <v>1417</v>
      </c>
      <c r="N48" s="64">
        <v>1366</v>
      </c>
      <c r="O48" s="65">
        <v>1375</v>
      </c>
      <c r="P48" s="48"/>
      <c r="Q48" s="48"/>
      <c r="R48" s="48"/>
      <c r="S48" s="48"/>
      <c r="T48" s="48"/>
      <c r="U48" s="48"/>
    </row>
    <row r="49" spans="1:21" ht="30.75" customHeight="1" x14ac:dyDescent="0.2">
      <c r="A49" s="48"/>
      <c r="B49" s="1155"/>
      <c r="C49" s="1156"/>
      <c r="D49" s="62"/>
      <c r="E49" s="1161" t="s">
        <v>14</v>
      </c>
      <c r="F49" s="1161"/>
      <c r="G49" s="1161"/>
      <c r="H49" s="1161"/>
      <c r="I49" s="1161"/>
      <c r="J49" s="1162"/>
      <c r="K49" s="63">
        <v>1</v>
      </c>
      <c r="L49" s="64">
        <v>428</v>
      </c>
      <c r="M49" s="64">
        <v>480</v>
      </c>
      <c r="N49" s="64">
        <v>583</v>
      </c>
      <c r="O49" s="65">
        <v>583</v>
      </c>
      <c r="P49" s="48"/>
      <c r="Q49" s="48"/>
      <c r="R49" s="48"/>
      <c r="S49" s="48"/>
      <c r="T49" s="48"/>
      <c r="U49" s="48"/>
    </row>
    <row r="50" spans="1:21" ht="30.75" customHeight="1" x14ac:dyDescent="0.2">
      <c r="A50" s="48"/>
      <c r="B50" s="1155"/>
      <c r="C50" s="1156"/>
      <c r="D50" s="62"/>
      <c r="E50" s="1161" t="s">
        <v>15</v>
      </c>
      <c r="F50" s="1161"/>
      <c r="G50" s="1161"/>
      <c r="H50" s="1161"/>
      <c r="I50" s="1161"/>
      <c r="J50" s="1162"/>
      <c r="K50" s="63">
        <v>28</v>
      </c>
      <c r="L50" s="64">
        <v>25</v>
      </c>
      <c r="M50" s="64">
        <v>25</v>
      </c>
      <c r="N50" s="64">
        <v>25</v>
      </c>
      <c r="O50" s="65">
        <v>25</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6785</v>
      </c>
      <c r="L52" s="64">
        <v>6686</v>
      </c>
      <c r="M52" s="64">
        <v>6546</v>
      </c>
      <c r="N52" s="64">
        <v>6391</v>
      </c>
      <c r="O52" s="65">
        <v>6128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2053</v>
      </c>
      <c r="L53" s="69">
        <v>2563</v>
      </c>
      <c r="M53" s="69">
        <v>2680</v>
      </c>
      <c r="N53" s="69">
        <v>1956</v>
      </c>
      <c r="O53" s="70">
        <v>2155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5mGqkDSmffe36qXYpJyHbPACnavWxg3IPJgI0QNqBEimS+FrQGRQzRorSzXK6PWuZWR0iXI+NSqxYAEWcL2hw==" saltValue="Lkr9ha3ZlPSh2l47BUi/v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E1" zoomScaleSheetLayoutView="100" workbookViewId="0">
      <selection activeCell="S49" sqref="S49"/>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60688</v>
      </c>
      <c r="J41" s="344">
        <v>58968</v>
      </c>
      <c r="K41" s="344">
        <v>56361</v>
      </c>
      <c r="L41" s="344">
        <v>54102</v>
      </c>
      <c r="M41" s="345">
        <v>53832</v>
      </c>
    </row>
    <row r="42" spans="2:13" ht="27.75" customHeight="1" x14ac:dyDescent="0.2">
      <c r="B42" s="1186"/>
      <c r="C42" s="1187"/>
      <c r="D42" s="106"/>
      <c r="E42" s="1192" t="s">
        <v>32</v>
      </c>
      <c r="F42" s="1192"/>
      <c r="G42" s="1192"/>
      <c r="H42" s="1193"/>
      <c r="I42" s="346">
        <v>431</v>
      </c>
      <c r="J42" s="347">
        <v>407</v>
      </c>
      <c r="K42" s="347">
        <v>49</v>
      </c>
      <c r="L42" s="347">
        <v>25</v>
      </c>
      <c r="M42" s="348">
        <v>1</v>
      </c>
    </row>
    <row r="43" spans="2:13" ht="27.75" customHeight="1" x14ac:dyDescent="0.2">
      <c r="B43" s="1186"/>
      <c r="C43" s="1187"/>
      <c r="D43" s="106"/>
      <c r="E43" s="1192" t="s">
        <v>33</v>
      </c>
      <c r="F43" s="1192"/>
      <c r="G43" s="1192"/>
      <c r="H43" s="1193"/>
      <c r="I43" s="346">
        <v>18140</v>
      </c>
      <c r="J43" s="347">
        <v>18262</v>
      </c>
      <c r="K43" s="347">
        <v>19774</v>
      </c>
      <c r="L43" s="347">
        <v>19992</v>
      </c>
      <c r="M43" s="348">
        <v>18937</v>
      </c>
    </row>
    <row r="44" spans="2:13" ht="27.75" customHeight="1" x14ac:dyDescent="0.2">
      <c r="B44" s="1186"/>
      <c r="C44" s="1187"/>
      <c r="D44" s="106"/>
      <c r="E44" s="1192" t="s">
        <v>34</v>
      </c>
      <c r="F44" s="1192"/>
      <c r="G44" s="1192"/>
      <c r="H44" s="1193"/>
      <c r="I44" s="346">
        <v>10063</v>
      </c>
      <c r="J44" s="347">
        <v>9617</v>
      </c>
      <c r="K44" s="347">
        <v>9347</v>
      </c>
      <c r="L44" s="347">
        <v>8781</v>
      </c>
      <c r="M44" s="348">
        <v>8500</v>
      </c>
    </row>
    <row r="45" spans="2:13" ht="27.75" customHeight="1" x14ac:dyDescent="0.2">
      <c r="B45" s="1186"/>
      <c r="C45" s="1187"/>
      <c r="D45" s="106"/>
      <c r="E45" s="1192" t="s">
        <v>35</v>
      </c>
      <c r="F45" s="1192"/>
      <c r="G45" s="1192"/>
      <c r="H45" s="1193"/>
      <c r="I45" s="346">
        <v>11537</v>
      </c>
      <c r="J45" s="347">
        <v>11444</v>
      </c>
      <c r="K45" s="347">
        <v>11580</v>
      </c>
      <c r="L45" s="347">
        <v>11827</v>
      </c>
      <c r="M45" s="348">
        <v>12005</v>
      </c>
    </row>
    <row r="46" spans="2:13" ht="27.75" customHeight="1" x14ac:dyDescent="0.2">
      <c r="B46" s="1186"/>
      <c r="C46" s="1187"/>
      <c r="D46" s="107"/>
      <c r="E46" s="1192" t="s">
        <v>36</v>
      </c>
      <c r="F46" s="1192"/>
      <c r="G46" s="1192"/>
      <c r="H46" s="1193"/>
      <c r="I46" s="346">
        <v>37</v>
      </c>
      <c r="J46" s="347">
        <v>29</v>
      </c>
      <c r="K46" s="347" t="s">
        <v>487</v>
      </c>
      <c r="L46" s="347">
        <v>17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11479</v>
      </c>
      <c r="J50" s="347">
        <v>15027</v>
      </c>
      <c r="K50" s="347">
        <v>16898</v>
      </c>
      <c r="L50" s="347">
        <v>16703</v>
      </c>
      <c r="M50" s="348">
        <v>19437</v>
      </c>
    </row>
    <row r="51" spans="2:13" ht="27.75" customHeight="1" x14ac:dyDescent="0.2">
      <c r="B51" s="1186"/>
      <c r="C51" s="1187"/>
      <c r="D51" s="106"/>
      <c r="E51" s="1192" t="s">
        <v>42</v>
      </c>
      <c r="F51" s="1192"/>
      <c r="G51" s="1192"/>
      <c r="H51" s="1193"/>
      <c r="I51" s="346">
        <v>10604</v>
      </c>
      <c r="J51" s="347">
        <v>11214</v>
      </c>
      <c r="K51" s="347">
        <v>12114</v>
      </c>
      <c r="L51" s="347">
        <v>11231</v>
      </c>
      <c r="M51" s="348">
        <v>11006</v>
      </c>
    </row>
    <row r="52" spans="2:13" ht="27.75" customHeight="1" x14ac:dyDescent="0.2">
      <c r="B52" s="1188"/>
      <c r="C52" s="1189"/>
      <c r="D52" s="106"/>
      <c r="E52" s="1192" t="s">
        <v>43</v>
      </c>
      <c r="F52" s="1192"/>
      <c r="G52" s="1192"/>
      <c r="H52" s="1193"/>
      <c r="I52" s="346">
        <v>61067</v>
      </c>
      <c r="J52" s="347">
        <v>59880</v>
      </c>
      <c r="K52" s="347">
        <v>58267</v>
      </c>
      <c r="L52" s="347">
        <v>54953</v>
      </c>
      <c r="M52" s="348">
        <v>51546</v>
      </c>
    </row>
    <row r="53" spans="2:13" ht="27.75" customHeight="1" thickBot="1" x14ac:dyDescent="0.25">
      <c r="B53" s="1199" t="s">
        <v>19</v>
      </c>
      <c r="C53" s="1200"/>
      <c r="D53" s="110"/>
      <c r="E53" s="1201" t="s">
        <v>44</v>
      </c>
      <c r="F53" s="1201"/>
      <c r="G53" s="1201"/>
      <c r="H53" s="1202"/>
      <c r="I53" s="349">
        <v>17744</v>
      </c>
      <c r="J53" s="350">
        <v>12606</v>
      </c>
      <c r="K53" s="350">
        <v>9832</v>
      </c>
      <c r="L53" s="350">
        <v>11856</v>
      </c>
      <c r="M53" s="351">
        <v>11286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l1FrI6PX5gMAMJlgGnKZirVC94SNxL3/451JGcSEIt8JmdYx/9acx2sG+E/ky21PWnUw/GxyhT8FKEM29k/qmA==" saltValue="5d7NgWWGpsVsmZyU2go1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13256</v>
      </c>
      <c r="G55" s="352">
        <v>13037</v>
      </c>
      <c r="H55" s="353">
        <v>15848</v>
      </c>
    </row>
    <row r="56" spans="2:8" ht="52.5" customHeight="1" x14ac:dyDescent="0.2">
      <c r="B56" s="122"/>
      <c r="C56" s="1213" t="s">
        <v>47</v>
      </c>
      <c r="D56" s="1213"/>
      <c r="E56" s="1214"/>
      <c r="F56" s="354">
        <v>1524</v>
      </c>
      <c r="G56" s="354">
        <v>1541</v>
      </c>
      <c r="H56" s="355">
        <v>1450</v>
      </c>
    </row>
    <row r="57" spans="2:8" ht="53.25" customHeight="1" x14ac:dyDescent="0.2">
      <c r="B57" s="122"/>
      <c r="C57" s="1215" t="s">
        <v>48</v>
      </c>
      <c r="D57" s="1215"/>
      <c r="E57" s="1216"/>
      <c r="F57" s="356">
        <v>630</v>
      </c>
      <c r="G57" s="356">
        <v>535</v>
      </c>
      <c r="H57" s="357">
        <v>522</v>
      </c>
    </row>
    <row r="58" spans="2:8" ht="45.75" customHeight="1" x14ac:dyDescent="0.2">
      <c r="B58" s="123"/>
      <c r="C58" s="1203" t="s">
        <v>579</v>
      </c>
      <c r="D58" s="1204"/>
      <c r="E58" s="1205"/>
      <c r="F58" s="358">
        <v>161</v>
      </c>
      <c r="G58" s="358">
        <v>141</v>
      </c>
      <c r="H58" s="359">
        <v>123</v>
      </c>
    </row>
    <row r="59" spans="2:8" ht="45.75" customHeight="1" x14ac:dyDescent="0.2">
      <c r="B59" s="123"/>
      <c r="C59" s="1203" t="s">
        <v>580</v>
      </c>
      <c r="D59" s="1204"/>
      <c r="E59" s="1205"/>
      <c r="F59" s="358">
        <v>29</v>
      </c>
      <c r="G59" s="358">
        <v>29</v>
      </c>
      <c r="H59" s="359">
        <v>106</v>
      </c>
    </row>
    <row r="60" spans="2:8" ht="45.75" customHeight="1" x14ac:dyDescent="0.2">
      <c r="B60" s="123"/>
      <c r="C60" s="1203" t="s">
        <v>581</v>
      </c>
      <c r="D60" s="1204"/>
      <c r="E60" s="1205"/>
      <c r="F60" s="358">
        <v>74</v>
      </c>
      <c r="G60" s="358">
        <v>74</v>
      </c>
      <c r="H60" s="359">
        <v>80</v>
      </c>
    </row>
    <row r="61" spans="2:8" ht="45.75" customHeight="1" x14ac:dyDescent="0.2">
      <c r="B61" s="123"/>
      <c r="C61" s="1203" t="s">
        <v>582</v>
      </c>
      <c r="D61" s="1204"/>
      <c r="E61" s="1205"/>
      <c r="F61" s="358">
        <v>90</v>
      </c>
      <c r="G61" s="358">
        <v>90</v>
      </c>
      <c r="H61" s="359">
        <v>60</v>
      </c>
    </row>
    <row r="62" spans="2:8" ht="45.75" customHeight="1" thickBot="1" x14ac:dyDescent="0.25">
      <c r="B62" s="124"/>
      <c r="C62" s="1206" t="s">
        <v>583</v>
      </c>
      <c r="D62" s="1207"/>
      <c r="E62" s="1208"/>
      <c r="F62" s="360">
        <v>14</v>
      </c>
      <c r="G62" s="360">
        <v>14</v>
      </c>
      <c r="H62" s="361">
        <v>48</v>
      </c>
    </row>
    <row r="63" spans="2:8" ht="52.5" customHeight="1" thickBot="1" x14ac:dyDescent="0.25">
      <c r="B63" s="125"/>
      <c r="C63" s="1209" t="s">
        <v>49</v>
      </c>
      <c r="D63" s="1209"/>
      <c r="E63" s="1210"/>
      <c r="F63" s="362">
        <v>15409</v>
      </c>
      <c r="G63" s="362">
        <v>15113</v>
      </c>
      <c r="H63" s="363">
        <v>17820</v>
      </c>
    </row>
    <row r="64" spans="2:8" ht="13.2" x14ac:dyDescent="0.2"/>
  </sheetData>
  <sheetProtection algorithmName="SHA-512" hashValue="OAptoh1YjZTE1ndtNuYVn0K4oOpLAgzogIpRy/fr/O/Wuj/cIG6cqP9BxgYHhw+Nk6H4ZIxuyvyz3FvAU1N/9w==" saltValue="fwfvDI1iU61lfIW5yRh5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46079</v>
      </c>
      <c r="E3" s="144"/>
      <c r="F3" s="145">
        <v>43261</v>
      </c>
      <c r="G3" s="146"/>
      <c r="H3" s="147"/>
    </row>
    <row r="4" spans="1:8" x14ac:dyDescent="0.2">
      <c r="A4" s="148"/>
      <c r="B4" s="149"/>
      <c r="C4" s="150"/>
      <c r="D4" s="151">
        <v>26662</v>
      </c>
      <c r="E4" s="152"/>
      <c r="F4" s="153">
        <v>24721</v>
      </c>
      <c r="G4" s="154"/>
      <c r="H4" s="155"/>
    </row>
    <row r="5" spans="1:8" x14ac:dyDescent="0.2">
      <c r="A5" s="136" t="s">
        <v>520</v>
      </c>
      <c r="B5" s="141"/>
      <c r="C5" s="142"/>
      <c r="D5" s="143">
        <v>37529</v>
      </c>
      <c r="E5" s="144"/>
      <c r="F5" s="145">
        <v>40626</v>
      </c>
      <c r="G5" s="146"/>
      <c r="H5" s="147"/>
    </row>
    <row r="6" spans="1:8" x14ac:dyDescent="0.2">
      <c r="A6" s="148"/>
      <c r="B6" s="149"/>
      <c r="C6" s="150"/>
      <c r="D6" s="151">
        <v>20947</v>
      </c>
      <c r="E6" s="152"/>
      <c r="F6" s="153">
        <v>24279</v>
      </c>
      <c r="G6" s="154"/>
      <c r="H6" s="155"/>
    </row>
    <row r="7" spans="1:8" x14ac:dyDescent="0.2">
      <c r="A7" s="136" t="s">
        <v>521</v>
      </c>
      <c r="B7" s="141"/>
      <c r="C7" s="142"/>
      <c r="D7" s="143">
        <v>54808</v>
      </c>
      <c r="E7" s="144"/>
      <c r="F7" s="145">
        <v>46133</v>
      </c>
      <c r="G7" s="146"/>
      <c r="H7" s="147"/>
    </row>
    <row r="8" spans="1:8" x14ac:dyDescent="0.2">
      <c r="A8" s="148"/>
      <c r="B8" s="149"/>
      <c r="C8" s="150"/>
      <c r="D8" s="151">
        <v>36346</v>
      </c>
      <c r="E8" s="152"/>
      <c r="F8" s="153">
        <v>27280</v>
      </c>
      <c r="G8" s="154"/>
      <c r="H8" s="155"/>
    </row>
    <row r="9" spans="1:8" x14ac:dyDescent="0.2">
      <c r="A9" s="136" t="s">
        <v>522</v>
      </c>
      <c r="B9" s="141"/>
      <c r="C9" s="142"/>
      <c r="D9" s="143">
        <v>52393</v>
      </c>
      <c r="E9" s="144"/>
      <c r="F9" s="145">
        <v>49174</v>
      </c>
      <c r="G9" s="146"/>
      <c r="H9" s="147"/>
    </row>
    <row r="10" spans="1:8" x14ac:dyDescent="0.2">
      <c r="A10" s="148"/>
      <c r="B10" s="149"/>
      <c r="C10" s="150"/>
      <c r="D10" s="151">
        <v>27023</v>
      </c>
      <c r="E10" s="152"/>
      <c r="F10" s="153">
        <v>29896</v>
      </c>
      <c r="G10" s="154"/>
      <c r="H10" s="155"/>
    </row>
    <row r="11" spans="1:8" x14ac:dyDescent="0.2">
      <c r="A11" s="136" t="s">
        <v>523</v>
      </c>
      <c r="B11" s="141"/>
      <c r="C11" s="142"/>
      <c r="D11" s="143">
        <v>60961</v>
      </c>
      <c r="E11" s="144"/>
      <c r="F11" s="145">
        <v>50636</v>
      </c>
      <c r="G11" s="146"/>
      <c r="H11" s="147"/>
    </row>
    <row r="12" spans="1:8" x14ac:dyDescent="0.2">
      <c r="A12" s="148"/>
      <c r="B12" s="149"/>
      <c r="C12" s="156"/>
      <c r="D12" s="151">
        <v>41754</v>
      </c>
      <c r="E12" s="152"/>
      <c r="F12" s="153">
        <v>31778</v>
      </c>
      <c r="G12" s="154"/>
      <c r="H12" s="155"/>
    </row>
    <row r="13" spans="1:8" x14ac:dyDescent="0.2">
      <c r="A13" s="136"/>
      <c r="B13" s="141"/>
      <c r="C13" s="157"/>
      <c r="D13" s="158">
        <v>50354</v>
      </c>
      <c r="E13" s="159"/>
      <c r="F13" s="160">
        <v>45966</v>
      </c>
      <c r="G13" s="161"/>
      <c r="H13" s="147"/>
    </row>
    <row r="14" spans="1:8" x14ac:dyDescent="0.2">
      <c r="A14" s="148"/>
      <c r="B14" s="149"/>
      <c r="C14" s="150"/>
      <c r="D14" s="151">
        <v>30546</v>
      </c>
      <c r="E14" s="152"/>
      <c r="F14" s="153">
        <v>27591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4.88</v>
      </c>
      <c r="C19" s="162">
        <f>ROUND(VALUE(SUBSTITUTE(実質収支比率等に係る経年分析!G$48,"▲","-")),2)</f>
        <v>6.26</v>
      </c>
      <c r="D19" s="162">
        <f>ROUND(VALUE(SUBSTITUTE(実質収支比率等に係る経年分析!H$48,"▲","-")),2)</f>
        <v>7.19</v>
      </c>
      <c r="E19" s="162">
        <f>ROUND(VALUE(SUBSTITUTE(実質収支比率等に係る経年分析!I$48,"▲","-")),2)</f>
        <v>7.31</v>
      </c>
      <c r="F19" s="162">
        <f>ROUND(VALUE(SUBSTITUTE(実質収支比率等に係る経年分析!J$48,"▲","-")),2)</f>
        <v>5.44</v>
      </c>
    </row>
    <row r="20" spans="1:11" x14ac:dyDescent="0.2">
      <c r="A20" s="162" t="s">
        <v>53</v>
      </c>
      <c r="B20" s="162">
        <f>ROUND(VALUE(SUBSTITUTE(実質収支比率等に係る経年分析!F$47,"▲","-")),2)</f>
        <v>21.36</v>
      </c>
      <c r="C20" s="162">
        <f>ROUND(VALUE(SUBSTITUTE(実質収支比率等に係る経年分析!G$47,"▲","-")),2)</f>
        <v>24.59</v>
      </c>
      <c r="D20" s="162">
        <f>ROUND(VALUE(SUBSTITUTE(実質収支比率等に係る経年分析!H$47,"▲","-")),2)</f>
        <v>28.96</v>
      </c>
      <c r="E20" s="162">
        <f>ROUND(VALUE(SUBSTITUTE(実質収支比率等に係る経年分析!I$47,"▲","-")),2)</f>
        <v>27.59</v>
      </c>
      <c r="F20" s="162">
        <f>ROUND(VALUE(SUBSTITUTE(実質収支比率等に係る経年分析!J$47,"▲","-")),2)</f>
        <v>32.21</v>
      </c>
    </row>
    <row r="21" spans="1:11" x14ac:dyDescent="0.2">
      <c r="A21" s="162" t="s">
        <v>54</v>
      </c>
      <c r="B21" s="162">
        <f>IF(ISNUMBER(VALUE(SUBSTITUTE(実質収支比率等に係る経年分析!F$49,"▲","-"))),ROUND(VALUE(SUBSTITUTE(実質収支比率等に係る経年分析!F$49,"▲","-")),2),NA())</f>
        <v>-4.2300000000000004</v>
      </c>
      <c r="C21" s="162">
        <f>IF(ISNUMBER(VALUE(SUBSTITUTE(実質収支比率等に係る経年分析!G$49,"▲","-"))),ROUND(VALUE(SUBSTITUTE(実質収支比率等に係る経年分析!G$49,"▲","-")),2),NA())</f>
        <v>1.63</v>
      </c>
      <c r="D21" s="162">
        <f>IF(ISNUMBER(VALUE(SUBSTITUTE(実質収支比率等に係る経年分析!H$49,"▲","-"))),ROUND(VALUE(SUBSTITUTE(実質収支比率等に係る経年分析!H$49,"▲","-")),2),NA())</f>
        <v>-1.76</v>
      </c>
      <c r="E21" s="162">
        <f>IF(ISNUMBER(VALUE(SUBSTITUTE(実質収支比率等に係る経年分析!I$49,"▲","-"))),ROUND(VALUE(SUBSTITUTE(実質収支比率等に係る経年分析!I$49,"▲","-")),2),NA())</f>
        <v>-6.68</v>
      </c>
      <c r="F21" s="162">
        <f>IF(ISNUMBER(VALUE(SUBSTITUTE(実質収支比率等に係る経年分析!J$49,"▲","-"))),ROUND(VALUE(SUBSTITUTE(実質収支比率等に係る経年分析!J$49,"▲","-")),2),NA())</f>
        <v>-2.57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太陽光発電事業特別会計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八王子山墓園特別会計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1.0900000000000001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1.44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1.79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2.0099999999999998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1.88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1.23</v>
      </c>
    </row>
    <row r="35" spans="1:16" x14ac:dyDescent="0.2">
      <c r="A35" s="163" t="str">
        <f>IF(連結実質赤字比率に係る赤字・黒字の構成分析!C$35="",NA(),連結実質赤字比率に係る赤字・黒字の構成分析!C$35)</f>
        <v>下水道事業等会計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1.95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1.55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1.74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1.95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1.67</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4.83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6.22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7.17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7.29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5.42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6785</v>
      </c>
      <c r="E42" s="164"/>
      <c r="F42" s="164"/>
      <c r="G42" s="164">
        <f>'実質公債費比率（分子）の構造'!L$52</f>
        <v>6686</v>
      </c>
      <c r="H42" s="164"/>
      <c r="I42" s="164"/>
      <c r="J42" s="164">
        <f>'実質公債費比率（分子）の構造'!M$52</f>
        <v>6546</v>
      </c>
      <c r="K42" s="164"/>
      <c r="L42" s="164"/>
      <c r="M42" s="164">
        <f>'実質公債費比率（分子）の構造'!N$52</f>
        <v>6391</v>
      </c>
      <c r="N42" s="164"/>
      <c r="O42" s="164"/>
      <c r="P42" s="164">
        <f>'実質公債費比率（分子）の構造'!O$52</f>
        <v>6128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28</v>
      </c>
      <c r="C44" s="164"/>
      <c r="D44" s="164"/>
      <c r="E44" s="164">
        <f>'実質公債費比率（分子）の構造'!L$50</f>
        <v>25</v>
      </c>
      <c r="F44" s="164"/>
      <c r="G44" s="164"/>
      <c r="H44" s="164">
        <f>'実質公債費比率（分子）の構造'!M$50</f>
        <v>25</v>
      </c>
      <c r="I44" s="164"/>
      <c r="J44" s="164"/>
      <c r="K44" s="164">
        <f>'実質公債費比率（分子）の構造'!N$50</f>
        <v>25</v>
      </c>
      <c r="L44" s="164"/>
      <c r="M44" s="164"/>
      <c r="N44" s="164">
        <f>'実質公債費比率（分子）の構造'!O$50</f>
        <v>25</v>
      </c>
      <c r="O44" s="164"/>
      <c r="P44" s="164"/>
    </row>
    <row r="45" spans="1:16" x14ac:dyDescent="0.2">
      <c r="A45" s="164" t="s">
        <v>63</v>
      </c>
      <c r="B45" s="164">
        <f>'実質公債費比率（分子）の構造'!K$49</f>
        <v>1</v>
      </c>
      <c r="C45" s="164"/>
      <c r="D45" s="164"/>
      <c r="E45" s="164">
        <f>'実質公債費比率（分子）の構造'!L$49</f>
        <v>428</v>
      </c>
      <c r="F45" s="164"/>
      <c r="G45" s="164"/>
      <c r="H45" s="164">
        <f>'実質公債費比率（分子）の構造'!M$49</f>
        <v>480</v>
      </c>
      <c r="I45" s="164"/>
      <c r="J45" s="164"/>
      <c r="K45" s="164">
        <f>'実質公債費比率（分子）の構造'!N$49</f>
        <v>583</v>
      </c>
      <c r="L45" s="164"/>
      <c r="M45" s="164"/>
      <c r="N45" s="164">
        <f>'実質公債費比率（分子）の構造'!O$49</f>
        <v>583</v>
      </c>
      <c r="O45" s="164"/>
      <c r="P45" s="164"/>
    </row>
    <row r="46" spans="1:16" x14ac:dyDescent="0.2">
      <c r="A46" s="164" t="s">
        <v>64</v>
      </c>
      <c r="B46" s="164">
        <f>'実質公債費比率（分子）の構造'!K$48</f>
        <v>1351</v>
      </c>
      <c r="C46" s="164"/>
      <c r="D46" s="164"/>
      <c r="E46" s="164">
        <f>'実質公債費比率（分子）の構造'!L$48</f>
        <v>1375</v>
      </c>
      <c r="F46" s="164"/>
      <c r="G46" s="164"/>
      <c r="H46" s="164">
        <f>'実質公債費比率（分子）の構造'!M$48</f>
        <v>1417</v>
      </c>
      <c r="I46" s="164"/>
      <c r="J46" s="164"/>
      <c r="K46" s="164">
        <f>'実質公債費比率（分子）の構造'!N$48</f>
        <v>1366</v>
      </c>
      <c r="L46" s="164"/>
      <c r="M46" s="164"/>
      <c r="N46" s="164">
        <f>'実質公債費比率（分子）の構造'!O$48</f>
        <v>1375</v>
      </c>
      <c r="O46" s="164"/>
      <c r="P46" s="164"/>
    </row>
    <row r="47" spans="1:16" x14ac:dyDescent="0.2">
      <c r="A47" s="164" t="s">
        <v>12</v>
      </c>
      <c r="B47" s="164">
        <f>'実質公債費比率（分子）の構造'!K$47</f>
        <v>33</v>
      </c>
      <c r="C47" s="164"/>
      <c r="D47" s="164"/>
      <c r="E47" s="164">
        <f>'実質公債費比率（分子）の構造'!L$47</f>
        <v>17</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7425</v>
      </c>
      <c r="C49" s="164"/>
      <c r="D49" s="164"/>
      <c r="E49" s="164">
        <f>'実質公債費比率（分子）の構造'!L$45</f>
        <v>7404</v>
      </c>
      <c r="F49" s="164"/>
      <c r="G49" s="164"/>
      <c r="H49" s="164">
        <f>'実質公債費比率（分子）の構造'!M$45</f>
        <v>7304</v>
      </c>
      <c r="I49" s="164"/>
      <c r="J49" s="164"/>
      <c r="K49" s="164">
        <f>'実質公債費比率（分子）の構造'!N$45</f>
        <v>6373</v>
      </c>
      <c r="L49" s="164"/>
      <c r="M49" s="164"/>
      <c r="N49" s="164">
        <f>'実質公債費比率（分子）の構造'!O$45</f>
        <v>6300</v>
      </c>
      <c r="O49" s="164"/>
      <c r="P49" s="164"/>
    </row>
    <row r="50" spans="1:16" x14ac:dyDescent="0.2">
      <c r="A50" s="164" t="s">
        <v>67</v>
      </c>
      <c r="B50" s="164" t="e">
        <f>NA()</f>
        <v>#N/A</v>
      </c>
      <c r="C50" s="164">
        <f>IF(ISNUMBER('実質公債費比率（分子）の構造'!K$53),'実質公債費比率（分子）の構造'!K$53,NA())</f>
        <v>2053</v>
      </c>
      <c r="D50" s="164" t="e">
        <f>NA()</f>
        <v>#N/A</v>
      </c>
      <c r="E50" s="164" t="e">
        <f>NA()</f>
        <v>#N/A</v>
      </c>
      <c r="F50" s="164">
        <f>IF(ISNUMBER('実質公債費比率（分子）の構造'!L$53),'実質公債費比率（分子）の構造'!L$53,NA())</f>
        <v>2563</v>
      </c>
      <c r="G50" s="164" t="e">
        <f>NA()</f>
        <v>#N/A</v>
      </c>
      <c r="H50" s="164" t="e">
        <f>NA()</f>
        <v>#N/A</v>
      </c>
      <c r="I50" s="164">
        <f>IF(ISNUMBER('実質公債費比率（分子）の構造'!M$53),'実質公債費比率（分子）の構造'!M$53,NA())</f>
        <v>2680</v>
      </c>
      <c r="J50" s="164" t="e">
        <f>NA()</f>
        <v>#N/A</v>
      </c>
      <c r="K50" s="164" t="e">
        <f>NA()</f>
        <v>#N/A</v>
      </c>
      <c r="L50" s="164">
        <f>IF(ISNUMBER('実質公債費比率（分子）の構造'!N$53),'実質公債費比率（分子）の構造'!N$53,NA())</f>
        <v>1956</v>
      </c>
      <c r="M50" s="164" t="e">
        <f>NA()</f>
        <v>#N/A</v>
      </c>
      <c r="N50" s="164" t="e">
        <f>NA()</f>
        <v>#N/A</v>
      </c>
      <c r="O50" s="164">
        <f>IF(ISNUMBER('実質公債費比率（分子）の構造'!O$53),'実質公債費比率（分子）の構造'!O$53,NA())</f>
        <v>2155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61067</v>
      </c>
      <c r="E56" s="163"/>
      <c r="F56" s="163"/>
      <c r="G56" s="163">
        <f>'将来負担比率（分子）の構造'!J$52</f>
        <v>59880</v>
      </c>
      <c r="H56" s="163"/>
      <c r="I56" s="163"/>
      <c r="J56" s="163">
        <f>'将来負担比率（分子）の構造'!K$52</f>
        <v>58267</v>
      </c>
      <c r="K56" s="163"/>
      <c r="L56" s="163"/>
      <c r="M56" s="163">
        <f>'将来負担比率（分子）の構造'!L$52</f>
        <v>54953</v>
      </c>
      <c r="N56" s="163"/>
      <c r="O56" s="163"/>
      <c r="P56" s="163">
        <f>'将来負担比率（分子）の構造'!M$52</f>
        <v>51546</v>
      </c>
    </row>
    <row r="57" spans="1:16" x14ac:dyDescent="0.2">
      <c r="A57" s="163" t="s">
        <v>42</v>
      </c>
      <c r="B57" s="163"/>
      <c r="C57" s="163"/>
      <c r="D57" s="163">
        <f>'将来負担比率（分子）の構造'!I$51</f>
        <v>10604</v>
      </c>
      <c r="E57" s="163"/>
      <c r="F57" s="163"/>
      <c r="G57" s="163">
        <f>'将来負担比率（分子）の構造'!J$51</f>
        <v>11214</v>
      </c>
      <c r="H57" s="163"/>
      <c r="I57" s="163"/>
      <c r="J57" s="163">
        <f>'将来負担比率（分子）の構造'!K$51</f>
        <v>12114</v>
      </c>
      <c r="K57" s="163"/>
      <c r="L57" s="163"/>
      <c r="M57" s="163">
        <f>'将来負担比率（分子）の構造'!L$51</f>
        <v>11231</v>
      </c>
      <c r="N57" s="163"/>
      <c r="O57" s="163"/>
      <c r="P57" s="163">
        <f>'将来負担比率（分子）の構造'!M$51</f>
        <v>11006</v>
      </c>
    </row>
    <row r="58" spans="1:16" x14ac:dyDescent="0.2">
      <c r="A58" s="163" t="s">
        <v>41</v>
      </c>
      <c r="B58" s="163"/>
      <c r="C58" s="163"/>
      <c r="D58" s="163">
        <f>'将来負担比率（分子）の構造'!I$50</f>
        <v>11479</v>
      </c>
      <c r="E58" s="163"/>
      <c r="F58" s="163"/>
      <c r="G58" s="163">
        <f>'将来負担比率（分子）の構造'!J$50</f>
        <v>15027</v>
      </c>
      <c r="H58" s="163"/>
      <c r="I58" s="163"/>
      <c r="J58" s="163">
        <f>'将来負担比率（分子）の構造'!K$50</f>
        <v>16898</v>
      </c>
      <c r="K58" s="163"/>
      <c r="L58" s="163"/>
      <c r="M58" s="163">
        <f>'将来負担比率（分子）の構造'!L$50</f>
        <v>16703</v>
      </c>
      <c r="N58" s="163"/>
      <c r="O58" s="163"/>
      <c r="P58" s="163">
        <f>'将来負担比率（分子）の構造'!M$50</f>
        <v>19437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37</v>
      </c>
      <c r="C61" s="163"/>
      <c r="D61" s="163"/>
      <c r="E61" s="163">
        <f>'将来負担比率（分子）の構造'!J$46</f>
        <v>29</v>
      </c>
      <c r="F61" s="163"/>
      <c r="G61" s="163"/>
      <c r="H61" s="163" t="str">
        <f>'将来負担比率（分子）の構造'!K$46</f>
        <v>-</v>
      </c>
      <c r="I61" s="163"/>
      <c r="J61" s="163"/>
      <c r="K61" s="163">
        <f>'将来負担比率（分子）の構造'!L$46</f>
        <v>17</v>
      </c>
      <c r="L61" s="163"/>
      <c r="M61" s="163"/>
      <c r="N61" s="163" t="str">
        <f>'将来負担比率（分子）の構造'!M$46</f>
        <v>-</v>
      </c>
      <c r="O61" s="163"/>
      <c r="P61" s="163"/>
    </row>
    <row r="62" spans="1:16" x14ac:dyDescent="0.2">
      <c r="A62" s="163" t="s">
        <v>35</v>
      </c>
      <c r="B62" s="163">
        <f>'将来負担比率（分子）の構造'!I$45</f>
        <v>11537</v>
      </c>
      <c r="C62" s="163"/>
      <c r="D62" s="163"/>
      <c r="E62" s="163">
        <f>'将来負担比率（分子）の構造'!J$45</f>
        <v>11444</v>
      </c>
      <c r="F62" s="163"/>
      <c r="G62" s="163"/>
      <c r="H62" s="163">
        <f>'将来負担比率（分子）の構造'!K$45</f>
        <v>11580</v>
      </c>
      <c r="I62" s="163"/>
      <c r="J62" s="163"/>
      <c r="K62" s="163">
        <f>'将来負担比率（分子）の構造'!L$45</f>
        <v>11827</v>
      </c>
      <c r="L62" s="163"/>
      <c r="M62" s="163"/>
      <c r="N62" s="163">
        <f>'将来負担比率（分子）の構造'!M$45</f>
        <v>12005</v>
      </c>
      <c r="O62" s="163"/>
      <c r="P62" s="163"/>
    </row>
    <row r="63" spans="1:16" x14ac:dyDescent="0.2">
      <c r="A63" s="163" t="s">
        <v>34</v>
      </c>
      <c r="B63" s="163">
        <f>'将来負担比率（分子）の構造'!I$44</f>
        <v>10063</v>
      </c>
      <c r="C63" s="163"/>
      <c r="D63" s="163"/>
      <c r="E63" s="163">
        <f>'将来負担比率（分子）の構造'!J$44</f>
        <v>9617</v>
      </c>
      <c r="F63" s="163"/>
      <c r="G63" s="163"/>
      <c r="H63" s="163">
        <f>'将来負担比率（分子）の構造'!K$44</f>
        <v>9347</v>
      </c>
      <c r="I63" s="163"/>
      <c r="J63" s="163"/>
      <c r="K63" s="163">
        <f>'将来負担比率（分子）の構造'!L$44</f>
        <v>8781</v>
      </c>
      <c r="L63" s="163"/>
      <c r="M63" s="163"/>
      <c r="N63" s="163">
        <f>'将来負担比率（分子）の構造'!M$44</f>
        <v>8500</v>
      </c>
      <c r="O63" s="163"/>
      <c r="P63" s="163"/>
    </row>
    <row r="64" spans="1:16" x14ac:dyDescent="0.2">
      <c r="A64" s="163" t="s">
        <v>33</v>
      </c>
      <c r="B64" s="163">
        <f>'将来負担比率（分子）の構造'!I$43</f>
        <v>18140</v>
      </c>
      <c r="C64" s="163"/>
      <c r="D64" s="163"/>
      <c r="E64" s="163">
        <f>'将来負担比率（分子）の構造'!J$43</f>
        <v>18262</v>
      </c>
      <c r="F64" s="163"/>
      <c r="G64" s="163"/>
      <c r="H64" s="163">
        <f>'将来負担比率（分子）の構造'!K$43</f>
        <v>19774</v>
      </c>
      <c r="I64" s="163"/>
      <c r="J64" s="163"/>
      <c r="K64" s="163">
        <f>'将来負担比率（分子）の構造'!L$43</f>
        <v>19992</v>
      </c>
      <c r="L64" s="163"/>
      <c r="M64" s="163"/>
      <c r="N64" s="163">
        <f>'将来負担比率（分子）の構造'!M$43</f>
        <v>18937</v>
      </c>
      <c r="O64" s="163"/>
      <c r="P64" s="163"/>
    </row>
    <row r="65" spans="1:16" x14ac:dyDescent="0.2">
      <c r="A65" s="163" t="s">
        <v>32</v>
      </c>
      <c r="B65" s="163">
        <f>'将来負担比率（分子）の構造'!I$42</f>
        <v>431</v>
      </c>
      <c r="C65" s="163"/>
      <c r="D65" s="163"/>
      <c r="E65" s="163">
        <f>'将来負担比率（分子）の構造'!J$42</f>
        <v>407</v>
      </c>
      <c r="F65" s="163"/>
      <c r="G65" s="163"/>
      <c r="H65" s="163">
        <f>'将来負担比率（分子）の構造'!K$42</f>
        <v>49</v>
      </c>
      <c r="I65" s="163"/>
      <c r="J65" s="163"/>
      <c r="K65" s="163">
        <f>'将来負担比率（分子）の構造'!L$42</f>
        <v>25</v>
      </c>
      <c r="L65" s="163"/>
      <c r="M65" s="163"/>
      <c r="N65" s="163">
        <f>'将来負担比率（分子）の構造'!M$42</f>
        <v>1</v>
      </c>
      <c r="O65" s="163"/>
      <c r="P65" s="163"/>
    </row>
    <row r="66" spans="1:16" x14ac:dyDescent="0.2">
      <c r="A66" s="163" t="s">
        <v>31</v>
      </c>
      <c r="B66" s="163">
        <f>'将来負担比率（分子）の構造'!I$41</f>
        <v>60688</v>
      </c>
      <c r="C66" s="163"/>
      <c r="D66" s="163"/>
      <c r="E66" s="163">
        <f>'将来負担比率（分子）の構造'!J$41</f>
        <v>58968</v>
      </c>
      <c r="F66" s="163"/>
      <c r="G66" s="163"/>
      <c r="H66" s="163">
        <f>'将来負担比率（分子）の構造'!K$41</f>
        <v>56361</v>
      </c>
      <c r="I66" s="163"/>
      <c r="J66" s="163"/>
      <c r="K66" s="163">
        <f>'将来負担比率（分子）の構造'!L$41</f>
        <v>54102</v>
      </c>
      <c r="L66" s="163"/>
      <c r="M66" s="163"/>
      <c r="N66" s="163">
        <f>'将来負担比率（分子）の構造'!M$41</f>
        <v>53832</v>
      </c>
      <c r="O66" s="163"/>
      <c r="P66" s="163"/>
    </row>
    <row r="67" spans="1:16" x14ac:dyDescent="0.2">
      <c r="A67" s="163" t="s">
        <v>71</v>
      </c>
      <c r="B67" s="163" t="e">
        <f>NA()</f>
        <v>#N/A</v>
      </c>
      <c r="C67" s="163">
        <f>IF(ISNUMBER('将来負担比率（分子）の構造'!I$53), IF('将来負担比率（分子）の構造'!I$53 &lt; 0, 0, '将来負担比率（分子）の構造'!I$53), NA())</f>
        <v>17744</v>
      </c>
      <c r="D67" s="163" t="e">
        <f>NA()</f>
        <v>#N/A</v>
      </c>
      <c r="E67" s="163" t="e">
        <f>NA()</f>
        <v>#N/A</v>
      </c>
      <c r="F67" s="163">
        <f>IF(ISNUMBER('将来負担比率（分子）の構造'!J$53), IF('将来負担比率（分子）の構造'!J$53 &lt; 0, 0, '将来負担比率（分子）の構造'!J$53), NA())</f>
        <v>12606</v>
      </c>
      <c r="G67" s="163" t="e">
        <f>NA()</f>
        <v>#N/A</v>
      </c>
      <c r="H67" s="163" t="e">
        <f>NA()</f>
        <v>#N/A</v>
      </c>
      <c r="I67" s="163">
        <f>IF(ISNUMBER('将来負担比率（分子）の構造'!K$53), IF('将来負担比率（分子）の構造'!K$53 &lt; 0, 0, '将来負担比率（分子）の構造'!K$53), NA())</f>
        <v>9832</v>
      </c>
      <c r="J67" s="163" t="e">
        <f>NA()</f>
        <v>#N/A</v>
      </c>
      <c r="K67" s="163" t="e">
        <f>NA()</f>
        <v>#N/A</v>
      </c>
      <c r="L67" s="163">
        <f>IF(ISNUMBER('将来負担比率（分子）の構造'!L$53), IF('将来負担比率（分子）の構造'!L$53 &lt; 0, 0, '将来負担比率（分子）の構造'!L$53), NA())</f>
        <v>11856</v>
      </c>
      <c r="M67" s="163" t="e">
        <f>NA()</f>
        <v>#N/A</v>
      </c>
      <c r="N67" s="163" t="e">
        <f>NA()</f>
        <v>#N/A</v>
      </c>
      <c r="O67" s="163">
        <f>IF(ISNUMBER('将来負担比率（分子）の構造'!M$53), IF('将来負担比率（分子）の構造'!M$53 &lt; 0, 0, '将来負担比率（分子）の構造'!M$53), NA())</f>
        <v>11286</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13256</v>
      </c>
      <c r="C72" s="167">
        <f>基金残高に係る経年分析!G55</f>
        <v>13037</v>
      </c>
      <c r="D72" s="167">
        <f>基金残高に係る経年分析!H55</f>
        <v>15848</v>
      </c>
    </row>
    <row r="73" spans="1:16" x14ac:dyDescent="0.2">
      <c r="A73" s="166" t="s">
        <v>74</v>
      </c>
      <c r="B73" s="167">
        <f>基金残高に係る経年分析!F56</f>
        <v>1524</v>
      </c>
      <c r="C73" s="167">
        <f>基金残高に係る経年分析!G56</f>
        <v>1541</v>
      </c>
      <c r="D73" s="167">
        <f>基金残高に係る経年分析!H56</f>
        <v>1450</v>
      </c>
    </row>
    <row r="74" spans="1:16" x14ac:dyDescent="0.2">
      <c r="A74" s="166" t="s">
        <v>75</v>
      </c>
      <c r="B74" s="167">
        <f>基金残高に係る経年分析!F57</f>
        <v>630</v>
      </c>
      <c r="C74" s="167">
        <f>基金残高に係る経年分析!G57</f>
        <v>535</v>
      </c>
      <c r="D74" s="167">
        <f>基金残高に係る経年分析!H57</f>
        <v>522</v>
      </c>
    </row>
  </sheetData>
  <sheetProtection algorithmName="SHA-512" hashValue="v680QddWMwETJPMAANEVrtEd4QUZlgDxv3gVjPLLH2/0GAYrsSdnFgh/7GetgTN4tvG+4FBrjqMwCLqgEoeHpg==" saltValue="Gq67M3aCYS7LF0zJzU2P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45368141</v>
      </c>
      <c r="S5" s="613"/>
      <c r="T5" s="613"/>
      <c r="U5" s="613"/>
      <c r="V5" s="613"/>
      <c r="W5" s="613"/>
      <c r="X5" s="613"/>
      <c r="Y5" s="614"/>
      <c r="Z5" s="615">
        <v>45.1</v>
      </c>
      <c r="AA5" s="615"/>
      <c r="AB5" s="615"/>
      <c r="AC5" s="615"/>
      <c r="AD5" s="616">
        <v>43731575</v>
      </c>
      <c r="AE5" s="616"/>
      <c r="AF5" s="616"/>
      <c r="AG5" s="616"/>
      <c r="AH5" s="616"/>
      <c r="AI5" s="616"/>
      <c r="AJ5" s="616"/>
      <c r="AK5" s="616"/>
      <c r="AL5" s="617">
        <v>78.8</v>
      </c>
      <c r="AM5" s="618"/>
      <c r="AN5" s="618"/>
      <c r="AO5" s="619"/>
      <c r="AP5" s="609" t="s">
        <v>216</v>
      </c>
      <c r="AQ5" s="610"/>
      <c r="AR5" s="610"/>
      <c r="AS5" s="610"/>
      <c r="AT5" s="610"/>
      <c r="AU5" s="610"/>
      <c r="AV5" s="610"/>
      <c r="AW5" s="610"/>
      <c r="AX5" s="610"/>
      <c r="AY5" s="610"/>
      <c r="AZ5" s="610"/>
      <c r="BA5" s="610"/>
      <c r="BB5" s="610"/>
      <c r="BC5" s="610"/>
      <c r="BD5" s="610"/>
      <c r="BE5" s="610"/>
      <c r="BF5" s="611"/>
      <c r="BG5" s="623">
        <v>43731035</v>
      </c>
      <c r="BH5" s="624"/>
      <c r="BI5" s="624"/>
      <c r="BJ5" s="624"/>
      <c r="BK5" s="624"/>
      <c r="BL5" s="624"/>
      <c r="BM5" s="624"/>
      <c r="BN5" s="625"/>
      <c r="BO5" s="626">
        <v>96.4</v>
      </c>
      <c r="BP5" s="626"/>
      <c r="BQ5" s="626"/>
      <c r="BR5" s="626"/>
      <c r="BS5" s="627">
        <v>2523305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791195</v>
      </c>
      <c r="S6" s="624"/>
      <c r="T6" s="624"/>
      <c r="U6" s="624"/>
      <c r="V6" s="624"/>
      <c r="W6" s="624"/>
      <c r="X6" s="624"/>
      <c r="Y6" s="625"/>
      <c r="Z6" s="626">
        <v>0.8</v>
      </c>
      <c r="AA6" s="626"/>
      <c r="AB6" s="626"/>
      <c r="AC6" s="626"/>
      <c r="AD6" s="627">
        <v>791195</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43731035</v>
      </c>
      <c r="BH6" s="624"/>
      <c r="BI6" s="624"/>
      <c r="BJ6" s="624"/>
      <c r="BK6" s="624"/>
      <c r="BL6" s="624"/>
      <c r="BM6" s="624"/>
      <c r="BN6" s="625"/>
      <c r="BO6" s="626">
        <v>96.4</v>
      </c>
      <c r="BP6" s="626"/>
      <c r="BQ6" s="626"/>
      <c r="BR6" s="626"/>
      <c r="BS6" s="627">
        <v>2523305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474264</v>
      </c>
      <c r="CS6" s="624"/>
      <c r="CT6" s="624"/>
      <c r="CU6" s="624"/>
      <c r="CV6" s="624"/>
      <c r="CW6" s="624"/>
      <c r="CX6" s="624"/>
      <c r="CY6" s="625"/>
      <c r="CZ6" s="617">
        <v>0.5</v>
      </c>
      <c r="DA6" s="618"/>
      <c r="DB6" s="618"/>
      <c r="DC6" s="634"/>
      <c r="DD6" s="632">
        <v>25190</v>
      </c>
      <c r="DE6" s="624"/>
      <c r="DF6" s="624"/>
      <c r="DG6" s="624"/>
      <c r="DH6" s="624"/>
      <c r="DI6" s="624"/>
      <c r="DJ6" s="624"/>
      <c r="DK6" s="624"/>
      <c r="DL6" s="624"/>
      <c r="DM6" s="624"/>
      <c r="DN6" s="624"/>
      <c r="DO6" s="624"/>
      <c r="DP6" s="625"/>
      <c r="DQ6" s="632">
        <v>474264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13636</v>
      </c>
      <c r="S7" s="624"/>
      <c r="T7" s="624"/>
      <c r="U7" s="624"/>
      <c r="V7" s="624"/>
      <c r="W7" s="624"/>
      <c r="X7" s="624"/>
      <c r="Y7" s="625"/>
      <c r="Z7" s="626">
        <v>0</v>
      </c>
      <c r="AA7" s="626"/>
      <c r="AB7" s="626"/>
      <c r="AC7" s="626"/>
      <c r="AD7" s="627">
        <v>13636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21449540</v>
      </c>
      <c r="BH7" s="624"/>
      <c r="BI7" s="624"/>
      <c r="BJ7" s="624"/>
      <c r="BK7" s="624"/>
      <c r="BL7" s="624"/>
      <c r="BM7" s="624"/>
      <c r="BN7" s="625"/>
      <c r="BO7" s="626">
        <v>47.3</v>
      </c>
      <c r="BP7" s="626"/>
      <c r="BQ7" s="626"/>
      <c r="BR7" s="626"/>
      <c r="BS7" s="627">
        <v>2523305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10681100</v>
      </c>
      <c r="CS7" s="624"/>
      <c r="CT7" s="624"/>
      <c r="CU7" s="624"/>
      <c r="CV7" s="624"/>
      <c r="CW7" s="624"/>
      <c r="CX7" s="624"/>
      <c r="CY7" s="625"/>
      <c r="CZ7" s="626">
        <v>11</v>
      </c>
      <c r="DA7" s="626"/>
      <c r="DB7" s="626"/>
      <c r="DC7" s="626"/>
      <c r="DD7" s="632">
        <v>2709131</v>
      </c>
      <c r="DE7" s="624"/>
      <c r="DF7" s="624"/>
      <c r="DG7" s="624"/>
      <c r="DH7" s="624"/>
      <c r="DI7" s="624"/>
      <c r="DJ7" s="624"/>
      <c r="DK7" s="624"/>
      <c r="DL7" s="624"/>
      <c r="DM7" s="624"/>
      <c r="DN7" s="624"/>
      <c r="DO7" s="624"/>
      <c r="DP7" s="625"/>
      <c r="DQ7" s="632">
        <v>7747927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270599</v>
      </c>
      <c r="S8" s="624"/>
      <c r="T8" s="624"/>
      <c r="U8" s="624"/>
      <c r="V8" s="624"/>
      <c r="W8" s="624"/>
      <c r="X8" s="624"/>
      <c r="Y8" s="625"/>
      <c r="Z8" s="626">
        <v>0.3</v>
      </c>
      <c r="AA8" s="626"/>
      <c r="AB8" s="626"/>
      <c r="AC8" s="626"/>
      <c r="AD8" s="627">
        <v>270599</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359613</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39066619</v>
      </c>
      <c r="CS8" s="624"/>
      <c r="CT8" s="624"/>
      <c r="CU8" s="624"/>
      <c r="CV8" s="624"/>
      <c r="CW8" s="624"/>
      <c r="CX8" s="624"/>
      <c r="CY8" s="625"/>
      <c r="CZ8" s="626">
        <v>40.299999999999997</v>
      </c>
      <c r="DA8" s="626"/>
      <c r="DB8" s="626"/>
      <c r="DC8" s="626"/>
      <c r="DD8" s="632">
        <v>279997</v>
      </c>
      <c r="DE8" s="624"/>
      <c r="DF8" s="624"/>
      <c r="DG8" s="624"/>
      <c r="DH8" s="624"/>
      <c r="DI8" s="624"/>
      <c r="DJ8" s="624"/>
      <c r="DK8" s="624"/>
      <c r="DL8" s="624"/>
      <c r="DM8" s="624"/>
      <c r="DN8" s="624"/>
      <c r="DO8" s="624"/>
      <c r="DP8" s="625"/>
      <c r="DQ8" s="632">
        <v>19018552</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365316</v>
      </c>
      <c r="S9" s="624"/>
      <c r="T9" s="624"/>
      <c r="U9" s="624"/>
      <c r="V9" s="624"/>
      <c r="W9" s="624"/>
      <c r="X9" s="624"/>
      <c r="Y9" s="625"/>
      <c r="Z9" s="626">
        <v>0.4</v>
      </c>
      <c r="AA9" s="626"/>
      <c r="AB9" s="626"/>
      <c r="AC9" s="626"/>
      <c r="AD9" s="627">
        <v>365316</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11862853</v>
      </c>
      <c r="BH9" s="624"/>
      <c r="BI9" s="624"/>
      <c r="BJ9" s="624"/>
      <c r="BK9" s="624"/>
      <c r="BL9" s="624"/>
      <c r="BM9" s="624"/>
      <c r="BN9" s="625"/>
      <c r="BO9" s="626">
        <v>26.1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6500614</v>
      </c>
      <c r="CS9" s="624"/>
      <c r="CT9" s="624"/>
      <c r="CU9" s="624"/>
      <c r="CV9" s="624"/>
      <c r="CW9" s="624"/>
      <c r="CX9" s="624"/>
      <c r="CY9" s="625"/>
      <c r="CZ9" s="626">
        <v>6.7</v>
      </c>
      <c r="DA9" s="626"/>
      <c r="DB9" s="626"/>
      <c r="DC9" s="626"/>
      <c r="DD9" s="632">
        <v>624340</v>
      </c>
      <c r="DE9" s="624"/>
      <c r="DF9" s="624"/>
      <c r="DG9" s="624"/>
      <c r="DH9" s="624"/>
      <c r="DI9" s="624"/>
      <c r="DJ9" s="624"/>
      <c r="DK9" s="624"/>
      <c r="DL9" s="624"/>
      <c r="DM9" s="624"/>
      <c r="DN9" s="624"/>
      <c r="DO9" s="624"/>
      <c r="DP9" s="625"/>
      <c r="DQ9" s="632">
        <v>5422464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969844</v>
      </c>
      <c r="BH10" s="624"/>
      <c r="BI10" s="624"/>
      <c r="BJ10" s="624"/>
      <c r="BK10" s="624"/>
      <c r="BL10" s="624"/>
      <c r="BM10" s="624"/>
      <c r="BN10" s="625"/>
      <c r="BO10" s="626">
        <v>2.1</v>
      </c>
      <c r="BP10" s="626"/>
      <c r="BQ10" s="626"/>
      <c r="BR10" s="626"/>
      <c r="BS10" s="627">
        <v>161878</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72111</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66123</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6216845</v>
      </c>
      <c r="S11" s="624"/>
      <c r="T11" s="624"/>
      <c r="U11" s="624"/>
      <c r="V11" s="624"/>
      <c r="W11" s="624"/>
      <c r="X11" s="624"/>
      <c r="Y11" s="625"/>
      <c r="Z11" s="628">
        <v>6.2</v>
      </c>
      <c r="AA11" s="629"/>
      <c r="AB11" s="629"/>
      <c r="AC11" s="635"/>
      <c r="AD11" s="632">
        <v>6216845</v>
      </c>
      <c r="AE11" s="624"/>
      <c r="AF11" s="624"/>
      <c r="AG11" s="624"/>
      <c r="AH11" s="624"/>
      <c r="AI11" s="624"/>
      <c r="AJ11" s="624"/>
      <c r="AK11" s="625"/>
      <c r="AL11" s="628">
        <v>11.2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8257230</v>
      </c>
      <c r="BH11" s="624"/>
      <c r="BI11" s="624"/>
      <c r="BJ11" s="624"/>
      <c r="BK11" s="624"/>
      <c r="BL11" s="624"/>
      <c r="BM11" s="624"/>
      <c r="BN11" s="625"/>
      <c r="BO11" s="626">
        <v>18.2</v>
      </c>
      <c r="BP11" s="626"/>
      <c r="BQ11" s="626"/>
      <c r="BR11" s="626"/>
      <c r="BS11" s="627">
        <v>2361427</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1465244</v>
      </c>
      <c r="CS11" s="624"/>
      <c r="CT11" s="624"/>
      <c r="CU11" s="624"/>
      <c r="CV11" s="624"/>
      <c r="CW11" s="624"/>
      <c r="CX11" s="624"/>
      <c r="CY11" s="625"/>
      <c r="CZ11" s="626">
        <v>1.5</v>
      </c>
      <c r="DA11" s="626"/>
      <c r="DB11" s="626"/>
      <c r="DC11" s="626"/>
      <c r="DD11" s="632">
        <v>582188</v>
      </c>
      <c r="DE11" s="624"/>
      <c r="DF11" s="624"/>
      <c r="DG11" s="624"/>
      <c r="DH11" s="624"/>
      <c r="DI11" s="624"/>
      <c r="DJ11" s="624"/>
      <c r="DK11" s="624"/>
      <c r="DL11" s="624"/>
      <c r="DM11" s="624"/>
      <c r="DN11" s="624"/>
      <c r="DO11" s="624"/>
      <c r="DP11" s="625"/>
      <c r="DQ11" s="632">
        <v>1051355</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30695</v>
      </c>
      <c r="S12" s="624"/>
      <c r="T12" s="624"/>
      <c r="U12" s="624"/>
      <c r="V12" s="624"/>
      <c r="W12" s="624"/>
      <c r="X12" s="624"/>
      <c r="Y12" s="625"/>
      <c r="Z12" s="626">
        <v>0</v>
      </c>
      <c r="AA12" s="626"/>
      <c r="AB12" s="626"/>
      <c r="AC12" s="626"/>
      <c r="AD12" s="627">
        <v>30695</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19565644</v>
      </c>
      <c r="BH12" s="624"/>
      <c r="BI12" s="624"/>
      <c r="BJ12" s="624"/>
      <c r="BK12" s="624"/>
      <c r="BL12" s="624"/>
      <c r="BM12" s="624"/>
      <c r="BN12" s="625"/>
      <c r="BO12" s="626">
        <v>43.1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3965705</v>
      </c>
      <c r="CS12" s="624"/>
      <c r="CT12" s="624"/>
      <c r="CU12" s="624"/>
      <c r="CV12" s="624"/>
      <c r="CW12" s="624"/>
      <c r="CX12" s="624"/>
      <c r="CY12" s="625"/>
      <c r="CZ12" s="626">
        <v>4.0999999999999996</v>
      </c>
      <c r="DA12" s="626"/>
      <c r="DB12" s="626"/>
      <c r="DC12" s="626"/>
      <c r="DD12" s="632">
        <v>53671</v>
      </c>
      <c r="DE12" s="624"/>
      <c r="DF12" s="624"/>
      <c r="DG12" s="624"/>
      <c r="DH12" s="624"/>
      <c r="DI12" s="624"/>
      <c r="DJ12" s="624"/>
      <c r="DK12" s="624"/>
      <c r="DL12" s="624"/>
      <c r="DM12" s="624"/>
      <c r="DN12" s="624"/>
      <c r="DO12" s="624"/>
      <c r="DP12" s="625"/>
      <c r="DQ12" s="632">
        <v>635311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19536610</v>
      </c>
      <c r="BH13" s="624"/>
      <c r="BI13" s="624"/>
      <c r="BJ13" s="624"/>
      <c r="BK13" s="624"/>
      <c r="BL13" s="624"/>
      <c r="BM13" s="624"/>
      <c r="BN13" s="625"/>
      <c r="BO13" s="626">
        <v>43.1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10131412</v>
      </c>
      <c r="CS13" s="624"/>
      <c r="CT13" s="624"/>
      <c r="CU13" s="624"/>
      <c r="CV13" s="624"/>
      <c r="CW13" s="624"/>
      <c r="CX13" s="624"/>
      <c r="CY13" s="625"/>
      <c r="CZ13" s="626">
        <v>10.4</v>
      </c>
      <c r="DA13" s="626"/>
      <c r="DB13" s="626"/>
      <c r="DC13" s="626"/>
      <c r="DD13" s="632">
        <v>5431562</v>
      </c>
      <c r="DE13" s="624"/>
      <c r="DF13" s="624"/>
      <c r="DG13" s="624"/>
      <c r="DH13" s="624"/>
      <c r="DI13" s="624"/>
      <c r="DJ13" s="624"/>
      <c r="DK13" s="624"/>
      <c r="DL13" s="624"/>
      <c r="DM13" s="624"/>
      <c r="DN13" s="624"/>
      <c r="DO13" s="624"/>
      <c r="DP13" s="625"/>
      <c r="DQ13" s="632">
        <v>5973662</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827466</v>
      </c>
      <c r="BH14" s="624"/>
      <c r="BI14" s="624"/>
      <c r="BJ14" s="624"/>
      <c r="BK14" s="624"/>
      <c r="BL14" s="624"/>
      <c r="BM14" s="624"/>
      <c r="BN14" s="625"/>
      <c r="BO14" s="626">
        <v>1.8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4155142</v>
      </c>
      <c r="CS14" s="624"/>
      <c r="CT14" s="624"/>
      <c r="CU14" s="624"/>
      <c r="CV14" s="624"/>
      <c r="CW14" s="624"/>
      <c r="CX14" s="624"/>
      <c r="CY14" s="625"/>
      <c r="CZ14" s="626">
        <v>4.3</v>
      </c>
      <c r="DA14" s="626"/>
      <c r="DB14" s="626"/>
      <c r="DC14" s="626"/>
      <c r="DD14" s="632">
        <v>639343</v>
      </c>
      <c r="DE14" s="624"/>
      <c r="DF14" s="624"/>
      <c r="DG14" s="624"/>
      <c r="DH14" s="624"/>
      <c r="DI14" s="624"/>
      <c r="DJ14" s="624"/>
      <c r="DK14" s="624"/>
      <c r="DL14" s="624"/>
      <c r="DM14" s="624"/>
      <c r="DN14" s="624"/>
      <c r="DO14" s="624"/>
      <c r="DP14" s="625"/>
      <c r="DQ14" s="632">
        <v>3155760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116657</v>
      </c>
      <c r="S15" s="624"/>
      <c r="T15" s="624"/>
      <c r="U15" s="624"/>
      <c r="V15" s="624"/>
      <c r="W15" s="624"/>
      <c r="X15" s="624"/>
      <c r="Y15" s="625"/>
      <c r="Z15" s="626">
        <v>0.1</v>
      </c>
      <c r="AA15" s="626"/>
      <c r="AB15" s="626"/>
      <c r="AC15" s="626"/>
      <c r="AD15" s="627">
        <v>116657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1888385</v>
      </c>
      <c r="BH15" s="624"/>
      <c r="BI15" s="624"/>
      <c r="BJ15" s="624"/>
      <c r="BK15" s="624"/>
      <c r="BL15" s="624"/>
      <c r="BM15" s="624"/>
      <c r="BN15" s="625"/>
      <c r="BO15" s="626">
        <v>4.2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14147449</v>
      </c>
      <c r="CS15" s="624"/>
      <c r="CT15" s="624"/>
      <c r="CU15" s="624"/>
      <c r="CV15" s="624"/>
      <c r="CW15" s="624"/>
      <c r="CX15" s="624"/>
      <c r="CY15" s="625"/>
      <c r="CZ15" s="626">
        <v>14.6</v>
      </c>
      <c r="DA15" s="626"/>
      <c r="DB15" s="626"/>
      <c r="DC15" s="626"/>
      <c r="DD15" s="632">
        <v>3253510</v>
      </c>
      <c r="DE15" s="624"/>
      <c r="DF15" s="624"/>
      <c r="DG15" s="624"/>
      <c r="DH15" s="624"/>
      <c r="DI15" s="624"/>
      <c r="DJ15" s="624"/>
      <c r="DK15" s="624"/>
      <c r="DL15" s="624"/>
      <c r="DM15" s="624"/>
      <c r="DN15" s="624"/>
      <c r="DO15" s="624"/>
      <c r="DP15" s="625"/>
      <c r="DQ15" s="632">
        <v>10222514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809393</v>
      </c>
      <c r="S16" s="624"/>
      <c r="T16" s="624"/>
      <c r="U16" s="624"/>
      <c r="V16" s="624"/>
      <c r="W16" s="624"/>
      <c r="X16" s="624"/>
      <c r="Y16" s="625"/>
      <c r="Z16" s="626">
        <v>0.8</v>
      </c>
      <c r="AA16" s="626"/>
      <c r="AB16" s="626"/>
      <c r="AC16" s="626"/>
      <c r="AD16" s="627">
        <v>809393</v>
      </c>
      <c r="AE16" s="627"/>
      <c r="AF16" s="627"/>
      <c r="AG16" s="627"/>
      <c r="AH16" s="627"/>
      <c r="AI16" s="627"/>
      <c r="AJ16" s="627"/>
      <c r="AK16" s="627"/>
      <c r="AL16" s="628">
        <v>1.5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1393749</v>
      </c>
      <c r="S17" s="624"/>
      <c r="T17" s="624"/>
      <c r="U17" s="624"/>
      <c r="V17" s="624"/>
      <c r="W17" s="624"/>
      <c r="X17" s="624"/>
      <c r="Y17" s="625"/>
      <c r="Z17" s="626">
        <v>1.4</v>
      </c>
      <c r="AA17" s="626"/>
      <c r="AB17" s="626"/>
      <c r="AC17" s="626"/>
      <c r="AD17" s="627">
        <v>1393749</v>
      </c>
      <c r="AE17" s="627"/>
      <c r="AF17" s="627"/>
      <c r="AG17" s="627"/>
      <c r="AH17" s="627"/>
      <c r="AI17" s="627"/>
      <c r="AJ17" s="627"/>
      <c r="AK17" s="627"/>
      <c r="AL17" s="628">
        <v>2.5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6300296</v>
      </c>
      <c r="CS17" s="624"/>
      <c r="CT17" s="624"/>
      <c r="CU17" s="624"/>
      <c r="CV17" s="624"/>
      <c r="CW17" s="624"/>
      <c r="CX17" s="624"/>
      <c r="CY17" s="625"/>
      <c r="CZ17" s="626">
        <v>6.5</v>
      </c>
      <c r="DA17" s="626"/>
      <c r="DB17" s="626"/>
      <c r="DC17" s="626"/>
      <c r="DD17" s="632" t="s">
        <v>122</v>
      </c>
      <c r="DE17" s="624"/>
      <c r="DF17" s="624"/>
      <c r="DG17" s="624"/>
      <c r="DH17" s="624"/>
      <c r="DI17" s="624"/>
      <c r="DJ17" s="624"/>
      <c r="DK17" s="624"/>
      <c r="DL17" s="624"/>
      <c r="DM17" s="624"/>
      <c r="DN17" s="624"/>
      <c r="DO17" s="624"/>
      <c r="DP17" s="625"/>
      <c r="DQ17" s="632">
        <v>6161305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284118</v>
      </c>
      <c r="S18" s="624"/>
      <c r="T18" s="624"/>
      <c r="U18" s="624"/>
      <c r="V18" s="624"/>
      <c r="W18" s="624"/>
      <c r="X18" s="624"/>
      <c r="Y18" s="625"/>
      <c r="Z18" s="626">
        <v>0.3</v>
      </c>
      <c r="AA18" s="626"/>
      <c r="AB18" s="626"/>
      <c r="AC18" s="626"/>
      <c r="AD18" s="627">
        <v>284118</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1017362</v>
      </c>
      <c r="S19" s="624"/>
      <c r="T19" s="624"/>
      <c r="U19" s="624"/>
      <c r="V19" s="624"/>
      <c r="W19" s="624"/>
      <c r="X19" s="624"/>
      <c r="Y19" s="625"/>
      <c r="Z19" s="626">
        <v>1</v>
      </c>
      <c r="AA19" s="626"/>
      <c r="AB19" s="626"/>
      <c r="AC19" s="626"/>
      <c r="AD19" s="627">
        <v>1017362</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1637106</v>
      </c>
      <c r="BH19" s="624"/>
      <c r="BI19" s="624"/>
      <c r="BJ19" s="624"/>
      <c r="BK19" s="624"/>
      <c r="BL19" s="624"/>
      <c r="BM19" s="624"/>
      <c r="BN19" s="625"/>
      <c r="BO19" s="626">
        <v>3.6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92269</v>
      </c>
      <c r="S20" s="624"/>
      <c r="T20" s="624"/>
      <c r="U20" s="624"/>
      <c r="V20" s="624"/>
      <c r="W20" s="624"/>
      <c r="X20" s="624"/>
      <c r="Y20" s="625"/>
      <c r="Z20" s="626">
        <v>0.1</v>
      </c>
      <c r="AA20" s="626"/>
      <c r="AB20" s="626"/>
      <c r="AC20" s="626"/>
      <c r="AD20" s="627">
        <v>92269</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1637106</v>
      </c>
      <c r="BH20" s="624"/>
      <c r="BI20" s="624"/>
      <c r="BJ20" s="624"/>
      <c r="BK20" s="624"/>
      <c r="BL20" s="624"/>
      <c r="BM20" s="624"/>
      <c r="BN20" s="625"/>
      <c r="BO20" s="626">
        <v>3.6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96959956</v>
      </c>
      <c r="CS20" s="624"/>
      <c r="CT20" s="624"/>
      <c r="CU20" s="624"/>
      <c r="CV20" s="624"/>
      <c r="CW20" s="624"/>
      <c r="CX20" s="624"/>
      <c r="CY20" s="625"/>
      <c r="CZ20" s="626">
        <v>100</v>
      </c>
      <c r="DA20" s="626"/>
      <c r="DB20" s="626"/>
      <c r="DC20" s="626"/>
      <c r="DD20" s="632">
        <v>13598932</v>
      </c>
      <c r="DE20" s="624"/>
      <c r="DF20" s="624"/>
      <c r="DG20" s="624"/>
      <c r="DH20" s="624"/>
      <c r="DI20" s="624"/>
      <c r="DJ20" s="624"/>
      <c r="DK20" s="624"/>
      <c r="DL20" s="624"/>
      <c r="DM20" s="624"/>
      <c r="DN20" s="624"/>
      <c r="DO20" s="624"/>
      <c r="DP20" s="625"/>
      <c r="DQ20" s="632">
        <v>59929237</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2117786</v>
      </c>
      <c r="S21" s="624"/>
      <c r="T21" s="624"/>
      <c r="U21" s="624"/>
      <c r="V21" s="624"/>
      <c r="W21" s="624"/>
      <c r="X21" s="624"/>
      <c r="Y21" s="625"/>
      <c r="Z21" s="626">
        <v>2.1</v>
      </c>
      <c r="AA21" s="626"/>
      <c r="AB21" s="626"/>
      <c r="AC21" s="626"/>
      <c r="AD21" s="627">
        <v>1545019</v>
      </c>
      <c r="AE21" s="627"/>
      <c r="AF21" s="627"/>
      <c r="AG21" s="627"/>
      <c r="AH21" s="627"/>
      <c r="AI21" s="627"/>
      <c r="AJ21" s="627"/>
      <c r="AK21" s="627"/>
      <c r="AL21" s="628">
        <v>2.8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540</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1545019</v>
      </c>
      <c r="S22" s="624"/>
      <c r="T22" s="624"/>
      <c r="U22" s="624"/>
      <c r="V22" s="624"/>
      <c r="W22" s="624"/>
      <c r="X22" s="624"/>
      <c r="Y22" s="625"/>
      <c r="Z22" s="626">
        <v>1.5</v>
      </c>
      <c r="AA22" s="626"/>
      <c r="AB22" s="626"/>
      <c r="AC22" s="626"/>
      <c r="AD22" s="627">
        <v>1545019</v>
      </c>
      <c r="AE22" s="627"/>
      <c r="AF22" s="627"/>
      <c r="AG22" s="627"/>
      <c r="AH22" s="627"/>
      <c r="AI22" s="627"/>
      <c r="AJ22" s="627"/>
      <c r="AK22" s="627"/>
      <c r="AL22" s="628">
        <v>2.8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572767</v>
      </c>
      <c r="S23" s="624"/>
      <c r="T23" s="624"/>
      <c r="U23" s="624"/>
      <c r="V23" s="624"/>
      <c r="W23" s="624"/>
      <c r="X23" s="624"/>
      <c r="Y23" s="625"/>
      <c r="Z23" s="626">
        <v>0.6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1636566</v>
      </c>
      <c r="BH23" s="624"/>
      <c r="BI23" s="624"/>
      <c r="BJ23" s="624"/>
      <c r="BK23" s="624"/>
      <c r="BL23" s="624"/>
      <c r="BM23" s="624"/>
      <c r="BN23" s="625"/>
      <c r="BO23" s="626">
        <v>3.6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48332887</v>
      </c>
      <c r="CS24" s="613"/>
      <c r="CT24" s="613"/>
      <c r="CU24" s="613"/>
      <c r="CV24" s="613"/>
      <c r="CW24" s="613"/>
      <c r="CX24" s="613"/>
      <c r="CY24" s="614"/>
      <c r="CZ24" s="617">
        <v>49.8</v>
      </c>
      <c r="DA24" s="618"/>
      <c r="DB24" s="618"/>
      <c r="DC24" s="634"/>
      <c r="DD24" s="658">
        <v>28833692</v>
      </c>
      <c r="DE24" s="613"/>
      <c r="DF24" s="613"/>
      <c r="DG24" s="613"/>
      <c r="DH24" s="613"/>
      <c r="DI24" s="613"/>
      <c r="DJ24" s="613"/>
      <c r="DK24" s="614"/>
      <c r="DL24" s="658">
        <v>26156185</v>
      </c>
      <c r="DM24" s="613"/>
      <c r="DN24" s="613"/>
      <c r="DO24" s="613"/>
      <c r="DP24" s="613"/>
      <c r="DQ24" s="613"/>
      <c r="DR24" s="613"/>
      <c r="DS24" s="613"/>
      <c r="DT24" s="613"/>
      <c r="DU24" s="613"/>
      <c r="DV24" s="614"/>
      <c r="DW24" s="617">
        <v>47.1</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57494012</v>
      </c>
      <c r="S25" s="624"/>
      <c r="T25" s="624"/>
      <c r="U25" s="624"/>
      <c r="V25" s="624"/>
      <c r="W25" s="624"/>
      <c r="X25" s="624"/>
      <c r="Y25" s="625"/>
      <c r="Z25" s="626">
        <v>57.1</v>
      </c>
      <c r="AA25" s="626"/>
      <c r="AB25" s="626"/>
      <c r="AC25" s="626"/>
      <c r="AD25" s="627">
        <v>55284679</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14274324</v>
      </c>
      <c r="CS25" s="655"/>
      <c r="CT25" s="655"/>
      <c r="CU25" s="655"/>
      <c r="CV25" s="655"/>
      <c r="CW25" s="655"/>
      <c r="CX25" s="655"/>
      <c r="CY25" s="656"/>
      <c r="CZ25" s="628">
        <v>14.7</v>
      </c>
      <c r="DA25" s="653"/>
      <c r="DB25" s="653"/>
      <c r="DC25" s="657"/>
      <c r="DD25" s="632">
        <v>13357177</v>
      </c>
      <c r="DE25" s="655"/>
      <c r="DF25" s="655"/>
      <c r="DG25" s="655"/>
      <c r="DH25" s="655"/>
      <c r="DI25" s="655"/>
      <c r="DJ25" s="655"/>
      <c r="DK25" s="656"/>
      <c r="DL25" s="632">
        <v>13341696</v>
      </c>
      <c r="DM25" s="655"/>
      <c r="DN25" s="655"/>
      <c r="DO25" s="655"/>
      <c r="DP25" s="655"/>
      <c r="DQ25" s="655"/>
      <c r="DR25" s="655"/>
      <c r="DS25" s="655"/>
      <c r="DT25" s="655"/>
      <c r="DU25" s="655"/>
      <c r="DV25" s="656"/>
      <c r="DW25" s="628">
        <v>24</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38500</v>
      </c>
      <c r="S26" s="624"/>
      <c r="T26" s="624"/>
      <c r="U26" s="624"/>
      <c r="V26" s="624"/>
      <c r="W26" s="624"/>
      <c r="X26" s="624"/>
      <c r="Y26" s="625"/>
      <c r="Z26" s="626">
        <v>0</v>
      </c>
      <c r="AA26" s="626"/>
      <c r="AB26" s="626"/>
      <c r="AC26" s="626"/>
      <c r="AD26" s="627">
        <v>38500</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8879158</v>
      </c>
      <c r="CS26" s="624"/>
      <c r="CT26" s="624"/>
      <c r="CU26" s="624"/>
      <c r="CV26" s="624"/>
      <c r="CW26" s="624"/>
      <c r="CX26" s="624"/>
      <c r="CY26" s="625"/>
      <c r="CZ26" s="628">
        <v>9.1999999999999993</v>
      </c>
      <c r="DA26" s="653"/>
      <c r="DB26" s="653"/>
      <c r="DC26" s="657"/>
      <c r="DD26" s="632">
        <v>8138329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1000474</v>
      </c>
      <c r="S27" s="624"/>
      <c r="T27" s="624"/>
      <c r="U27" s="624"/>
      <c r="V27" s="624"/>
      <c r="W27" s="624"/>
      <c r="X27" s="624"/>
      <c r="Y27" s="625"/>
      <c r="Z27" s="626">
        <v>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45368141</v>
      </c>
      <c r="BH27" s="624"/>
      <c r="BI27" s="624"/>
      <c r="BJ27" s="624"/>
      <c r="BK27" s="624"/>
      <c r="BL27" s="624"/>
      <c r="BM27" s="624"/>
      <c r="BN27" s="625"/>
      <c r="BO27" s="626">
        <v>100</v>
      </c>
      <c r="BP27" s="626"/>
      <c r="BQ27" s="626"/>
      <c r="BR27" s="626"/>
      <c r="BS27" s="627">
        <v>2523305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27758267</v>
      </c>
      <c r="CS27" s="655"/>
      <c r="CT27" s="655"/>
      <c r="CU27" s="655"/>
      <c r="CV27" s="655"/>
      <c r="CW27" s="655"/>
      <c r="CX27" s="655"/>
      <c r="CY27" s="656"/>
      <c r="CZ27" s="628">
        <v>28.6</v>
      </c>
      <c r="DA27" s="653"/>
      <c r="DB27" s="653"/>
      <c r="DC27" s="657"/>
      <c r="DD27" s="632">
        <v>9315210</v>
      </c>
      <c r="DE27" s="655"/>
      <c r="DF27" s="655"/>
      <c r="DG27" s="655"/>
      <c r="DH27" s="655"/>
      <c r="DI27" s="655"/>
      <c r="DJ27" s="655"/>
      <c r="DK27" s="656"/>
      <c r="DL27" s="632">
        <v>6653184</v>
      </c>
      <c r="DM27" s="655"/>
      <c r="DN27" s="655"/>
      <c r="DO27" s="655"/>
      <c r="DP27" s="655"/>
      <c r="DQ27" s="655"/>
      <c r="DR27" s="655"/>
      <c r="DS27" s="655"/>
      <c r="DT27" s="655"/>
      <c r="DU27" s="655"/>
      <c r="DV27" s="656"/>
      <c r="DW27" s="628">
        <v>12</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1116589</v>
      </c>
      <c r="S28" s="624"/>
      <c r="T28" s="624"/>
      <c r="U28" s="624"/>
      <c r="V28" s="624"/>
      <c r="W28" s="624"/>
      <c r="X28" s="624"/>
      <c r="Y28" s="625"/>
      <c r="Z28" s="626">
        <v>1.1000000000000001</v>
      </c>
      <c r="AA28" s="626"/>
      <c r="AB28" s="626"/>
      <c r="AC28" s="626"/>
      <c r="AD28" s="627">
        <v>115564</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6300296</v>
      </c>
      <c r="CS28" s="624"/>
      <c r="CT28" s="624"/>
      <c r="CU28" s="624"/>
      <c r="CV28" s="624"/>
      <c r="CW28" s="624"/>
      <c r="CX28" s="624"/>
      <c r="CY28" s="625"/>
      <c r="CZ28" s="628">
        <v>6.5</v>
      </c>
      <c r="DA28" s="653"/>
      <c r="DB28" s="653"/>
      <c r="DC28" s="657"/>
      <c r="DD28" s="632">
        <v>6161305</v>
      </c>
      <c r="DE28" s="624"/>
      <c r="DF28" s="624"/>
      <c r="DG28" s="624"/>
      <c r="DH28" s="624"/>
      <c r="DI28" s="624"/>
      <c r="DJ28" s="624"/>
      <c r="DK28" s="625"/>
      <c r="DL28" s="632">
        <v>6161305</v>
      </c>
      <c r="DM28" s="624"/>
      <c r="DN28" s="624"/>
      <c r="DO28" s="624"/>
      <c r="DP28" s="624"/>
      <c r="DQ28" s="624"/>
      <c r="DR28" s="624"/>
      <c r="DS28" s="624"/>
      <c r="DT28" s="624"/>
      <c r="DU28" s="624"/>
      <c r="DV28" s="625"/>
      <c r="DW28" s="628">
        <v>11.1</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412976</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6300296</v>
      </c>
      <c r="CS29" s="655"/>
      <c r="CT29" s="655"/>
      <c r="CU29" s="655"/>
      <c r="CV29" s="655"/>
      <c r="CW29" s="655"/>
      <c r="CX29" s="655"/>
      <c r="CY29" s="656"/>
      <c r="CZ29" s="628">
        <v>6.5</v>
      </c>
      <c r="DA29" s="653"/>
      <c r="DB29" s="653"/>
      <c r="DC29" s="657"/>
      <c r="DD29" s="632">
        <v>6161305</v>
      </c>
      <c r="DE29" s="655"/>
      <c r="DF29" s="655"/>
      <c r="DG29" s="655"/>
      <c r="DH29" s="655"/>
      <c r="DI29" s="655"/>
      <c r="DJ29" s="655"/>
      <c r="DK29" s="656"/>
      <c r="DL29" s="632">
        <v>6161305</v>
      </c>
      <c r="DM29" s="655"/>
      <c r="DN29" s="655"/>
      <c r="DO29" s="655"/>
      <c r="DP29" s="655"/>
      <c r="DQ29" s="655"/>
      <c r="DR29" s="655"/>
      <c r="DS29" s="655"/>
      <c r="DT29" s="655"/>
      <c r="DU29" s="655"/>
      <c r="DV29" s="656"/>
      <c r="DW29" s="628">
        <v>11.1</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19084919</v>
      </c>
      <c r="S30" s="624"/>
      <c r="T30" s="624"/>
      <c r="U30" s="624"/>
      <c r="V30" s="624"/>
      <c r="W30" s="624"/>
      <c r="X30" s="624"/>
      <c r="Y30" s="625"/>
      <c r="Z30" s="626">
        <v>19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6075102</v>
      </c>
      <c r="CS30" s="624"/>
      <c r="CT30" s="624"/>
      <c r="CU30" s="624"/>
      <c r="CV30" s="624"/>
      <c r="CW30" s="624"/>
      <c r="CX30" s="624"/>
      <c r="CY30" s="625"/>
      <c r="CZ30" s="628">
        <v>6.3</v>
      </c>
      <c r="DA30" s="653"/>
      <c r="DB30" s="653"/>
      <c r="DC30" s="657"/>
      <c r="DD30" s="632">
        <v>5936111</v>
      </c>
      <c r="DE30" s="624"/>
      <c r="DF30" s="624"/>
      <c r="DG30" s="624"/>
      <c r="DH30" s="624"/>
      <c r="DI30" s="624"/>
      <c r="DJ30" s="624"/>
      <c r="DK30" s="625"/>
      <c r="DL30" s="632">
        <v>5936111</v>
      </c>
      <c r="DM30" s="624"/>
      <c r="DN30" s="624"/>
      <c r="DO30" s="624"/>
      <c r="DP30" s="624"/>
      <c r="DQ30" s="624"/>
      <c r="DR30" s="624"/>
      <c r="DS30" s="624"/>
      <c r="DT30" s="624"/>
      <c r="DU30" s="624"/>
      <c r="DV30" s="625"/>
      <c r="DW30" s="628">
        <v>10.7</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99.1</v>
      </c>
      <c r="BH31" s="667"/>
      <c r="BI31" s="667"/>
      <c r="BJ31" s="667"/>
      <c r="BK31" s="667"/>
      <c r="BL31" s="667"/>
      <c r="BM31" s="618">
        <v>97.2</v>
      </c>
      <c r="BN31" s="667"/>
      <c r="BO31" s="667"/>
      <c r="BP31" s="667"/>
      <c r="BQ31" s="668"/>
      <c r="BR31" s="679">
        <v>98.9</v>
      </c>
      <c r="BS31" s="667"/>
      <c r="BT31" s="667"/>
      <c r="BU31" s="667"/>
      <c r="BV31" s="667"/>
      <c r="BW31" s="667"/>
      <c r="BX31" s="618">
        <v>96.8</v>
      </c>
      <c r="BY31" s="667"/>
      <c r="BZ31" s="667"/>
      <c r="CA31" s="667"/>
      <c r="CB31" s="668"/>
      <c r="CD31" s="661"/>
      <c r="CE31" s="662"/>
      <c r="CF31" s="620" t="s">
        <v>300</v>
      </c>
      <c r="CG31" s="621"/>
      <c r="CH31" s="621"/>
      <c r="CI31" s="621"/>
      <c r="CJ31" s="621"/>
      <c r="CK31" s="621"/>
      <c r="CL31" s="621"/>
      <c r="CM31" s="621"/>
      <c r="CN31" s="621"/>
      <c r="CO31" s="621"/>
      <c r="CP31" s="621"/>
      <c r="CQ31" s="622"/>
      <c r="CR31" s="623">
        <v>225194</v>
      </c>
      <c r="CS31" s="655"/>
      <c r="CT31" s="655"/>
      <c r="CU31" s="655"/>
      <c r="CV31" s="655"/>
      <c r="CW31" s="655"/>
      <c r="CX31" s="655"/>
      <c r="CY31" s="656"/>
      <c r="CZ31" s="628">
        <v>0.2</v>
      </c>
      <c r="DA31" s="653"/>
      <c r="DB31" s="653"/>
      <c r="DC31" s="657"/>
      <c r="DD31" s="632">
        <v>225194</v>
      </c>
      <c r="DE31" s="655"/>
      <c r="DF31" s="655"/>
      <c r="DG31" s="655"/>
      <c r="DH31" s="655"/>
      <c r="DI31" s="655"/>
      <c r="DJ31" s="655"/>
      <c r="DK31" s="656"/>
      <c r="DL31" s="632">
        <v>225194</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7754706</v>
      </c>
      <c r="S32" s="624"/>
      <c r="T32" s="624"/>
      <c r="U32" s="624"/>
      <c r="V32" s="624"/>
      <c r="W32" s="624"/>
      <c r="X32" s="624"/>
      <c r="Y32" s="625"/>
      <c r="Z32" s="626">
        <v>7.7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98.9</v>
      </c>
      <c r="BH32" s="655"/>
      <c r="BI32" s="655"/>
      <c r="BJ32" s="655"/>
      <c r="BK32" s="655"/>
      <c r="BL32" s="655"/>
      <c r="BM32" s="629">
        <v>96.9</v>
      </c>
      <c r="BN32" s="655"/>
      <c r="BO32" s="655"/>
      <c r="BP32" s="655"/>
      <c r="BQ32" s="678"/>
      <c r="BR32" s="680">
        <v>98.6</v>
      </c>
      <c r="BS32" s="655"/>
      <c r="BT32" s="655"/>
      <c r="BU32" s="655"/>
      <c r="BV32" s="655"/>
      <c r="BW32" s="655"/>
      <c r="BX32" s="629">
        <v>96.1</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206895</v>
      </c>
      <c r="S33" s="624"/>
      <c r="T33" s="624"/>
      <c r="U33" s="624"/>
      <c r="V33" s="624"/>
      <c r="W33" s="624"/>
      <c r="X33" s="624"/>
      <c r="Y33" s="625"/>
      <c r="Z33" s="626">
        <v>0.2</v>
      </c>
      <c r="AA33" s="626"/>
      <c r="AB33" s="626"/>
      <c r="AC33" s="626"/>
      <c r="AD33" s="627">
        <v>30018</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99.2</v>
      </c>
      <c r="BH33" s="682"/>
      <c r="BI33" s="682"/>
      <c r="BJ33" s="682"/>
      <c r="BK33" s="682"/>
      <c r="BL33" s="682"/>
      <c r="BM33" s="683">
        <v>97.4</v>
      </c>
      <c r="BN33" s="682"/>
      <c r="BO33" s="682"/>
      <c r="BP33" s="682"/>
      <c r="BQ33" s="684"/>
      <c r="BR33" s="681">
        <v>99.1</v>
      </c>
      <c r="BS33" s="682"/>
      <c r="BT33" s="682"/>
      <c r="BU33" s="682"/>
      <c r="BV33" s="682"/>
      <c r="BW33" s="682"/>
      <c r="BX33" s="683">
        <v>97.2</v>
      </c>
      <c r="BY33" s="682"/>
      <c r="BZ33" s="682"/>
      <c r="CA33" s="682"/>
      <c r="CB33" s="684"/>
      <c r="CD33" s="620" t="s">
        <v>307</v>
      </c>
      <c r="CE33" s="621"/>
      <c r="CF33" s="621"/>
      <c r="CG33" s="621"/>
      <c r="CH33" s="621"/>
      <c r="CI33" s="621"/>
      <c r="CJ33" s="621"/>
      <c r="CK33" s="621"/>
      <c r="CL33" s="621"/>
      <c r="CM33" s="621"/>
      <c r="CN33" s="621"/>
      <c r="CO33" s="621"/>
      <c r="CP33" s="621"/>
      <c r="CQ33" s="622"/>
      <c r="CR33" s="623">
        <v>35028137</v>
      </c>
      <c r="CS33" s="655"/>
      <c r="CT33" s="655"/>
      <c r="CU33" s="655"/>
      <c r="CV33" s="655"/>
      <c r="CW33" s="655"/>
      <c r="CX33" s="655"/>
      <c r="CY33" s="656"/>
      <c r="CZ33" s="628">
        <v>36.1</v>
      </c>
      <c r="DA33" s="653"/>
      <c r="DB33" s="653"/>
      <c r="DC33" s="657"/>
      <c r="DD33" s="632">
        <v>26423900</v>
      </c>
      <c r="DE33" s="655"/>
      <c r="DF33" s="655"/>
      <c r="DG33" s="655"/>
      <c r="DH33" s="655"/>
      <c r="DI33" s="655"/>
      <c r="DJ33" s="655"/>
      <c r="DK33" s="656"/>
      <c r="DL33" s="632">
        <v>22640829</v>
      </c>
      <c r="DM33" s="655"/>
      <c r="DN33" s="655"/>
      <c r="DO33" s="655"/>
      <c r="DP33" s="655"/>
      <c r="DQ33" s="655"/>
      <c r="DR33" s="655"/>
      <c r="DS33" s="655"/>
      <c r="DT33" s="655"/>
      <c r="DU33" s="655"/>
      <c r="DV33" s="656"/>
      <c r="DW33" s="628">
        <v>40.700000000000003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772994</v>
      </c>
      <c r="S34" s="624"/>
      <c r="T34" s="624"/>
      <c r="U34" s="624"/>
      <c r="V34" s="624"/>
      <c r="W34" s="624"/>
      <c r="X34" s="624"/>
      <c r="Y34" s="625"/>
      <c r="Z34" s="626">
        <v>0.8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14876137</v>
      </c>
      <c r="CS34" s="624"/>
      <c r="CT34" s="624"/>
      <c r="CU34" s="624"/>
      <c r="CV34" s="624"/>
      <c r="CW34" s="624"/>
      <c r="CX34" s="624"/>
      <c r="CY34" s="625"/>
      <c r="CZ34" s="628">
        <v>15.3</v>
      </c>
      <c r="DA34" s="653"/>
      <c r="DB34" s="653"/>
      <c r="DC34" s="657"/>
      <c r="DD34" s="632">
        <v>12287091</v>
      </c>
      <c r="DE34" s="624"/>
      <c r="DF34" s="624"/>
      <c r="DG34" s="624"/>
      <c r="DH34" s="624"/>
      <c r="DI34" s="624"/>
      <c r="DJ34" s="624"/>
      <c r="DK34" s="625"/>
      <c r="DL34" s="632">
        <v>11717170</v>
      </c>
      <c r="DM34" s="624"/>
      <c r="DN34" s="624"/>
      <c r="DO34" s="624"/>
      <c r="DP34" s="624"/>
      <c r="DQ34" s="624"/>
      <c r="DR34" s="624"/>
      <c r="DS34" s="624"/>
      <c r="DT34" s="624"/>
      <c r="DU34" s="624"/>
      <c r="DV34" s="625"/>
      <c r="DW34" s="628">
        <v>21.1</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1106903</v>
      </c>
      <c r="S35" s="624"/>
      <c r="T35" s="624"/>
      <c r="U35" s="624"/>
      <c r="V35" s="624"/>
      <c r="W35" s="624"/>
      <c r="X35" s="624"/>
      <c r="Y35" s="625"/>
      <c r="Z35" s="626">
        <v>1.1000000000000001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1189718</v>
      </c>
      <c r="CS35" s="655"/>
      <c r="CT35" s="655"/>
      <c r="CU35" s="655"/>
      <c r="CV35" s="655"/>
      <c r="CW35" s="655"/>
      <c r="CX35" s="655"/>
      <c r="CY35" s="656"/>
      <c r="CZ35" s="628">
        <v>1.2</v>
      </c>
      <c r="DA35" s="653"/>
      <c r="DB35" s="653"/>
      <c r="DC35" s="657"/>
      <c r="DD35" s="632">
        <v>1086288</v>
      </c>
      <c r="DE35" s="655"/>
      <c r="DF35" s="655"/>
      <c r="DG35" s="655"/>
      <c r="DH35" s="655"/>
      <c r="DI35" s="655"/>
      <c r="DJ35" s="655"/>
      <c r="DK35" s="656"/>
      <c r="DL35" s="632">
        <v>954575</v>
      </c>
      <c r="DM35" s="655"/>
      <c r="DN35" s="655"/>
      <c r="DO35" s="655"/>
      <c r="DP35" s="655"/>
      <c r="DQ35" s="655"/>
      <c r="DR35" s="655"/>
      <c r="DS35" s="655"/>
      <c r="DT35" s="655"/>
      <c r="DU35" s="655"/>
      <c r="DV35" s="656"/>
      <c r="DW35" s="628">
        <v>1.7</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3011386</v>
      </c>
      <c r="S36" s="624"/>
      <c r="T36" s="624"/>
      <c r="U36" s="624"/>
      <c r="V36" s="624"/>
      <c r="W36" s="624"/>
      <c r="X36" s="624"/>
      <c r="Y36" s="625"/>
      <c r="Z36" s="626">
        <v>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8926727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246510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10670162</v>
      </c>
      <c r="CS36" s="624"/>
      <c r="CT36" s="624"/>
      <c r="CU36" s="624"/>
      <c r="CV36" s="624"/>
      <c r="CW36" s="624"/>
      <c r="CX36" s="624"/>
      <c r="CY36" s="625"/>
      <c r="CZ36" s="628">
        <v>11</v>
      </c>
      <c r="DA36" s="653"/>
      <c r="DB36" s="653"/>
      <c r="DC36" s="657"/>
      <c r="DD36" s="632">
        <v>7183439</v>
      </c>
      <c r="DE36" s="624"/>
      <c r="DF36" s="624"/>
      <c r="DG36" s="624"/>
      <c r="DH36" s="624"/>
      <c r="DI36" s="624"/>
      <c r="DJ36" s="624"/>
      <c r="DK36" s="625"/>
      <c r="DL36" s="632">
        <v>4498999</v>
      </c>
      <c r="DM36" s="624"/>
      <c r="DN36" s="624"/>
      <c r="DO36" s="624"/>
      <c r="DP36" s="624"/>
      <c r="DQ36" s="624"/>
      <c r="DR36" s="624"/>
      <c r="DS36" s="624"/>
      <c r="DT36" s="624"/>
      <c r="DU36" s="624"/>
      <c r="DV36" s="625"/>
      <c r="DW36" s="628">
        <v>8.1</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2839489</v>
      </c>
      <c r="S37" s="624"/>
      <c r="T37" s="624"/>
      <c r="U37" s="624"/>
      <c r="V37" s="624"/>
      <c r="W37" s="624"/>
      <c r="X37" s="624"/>
      <c r="Y37" s="625"/>
      <c r="Z37" s="626">
        <v>2.8</v>
      </c>
      <c r="AA37" s="626"/>
      <c r="AB37" s="626"/>
      <c r="AC37" s="626"/>
      <c r="AD37" s="627">
        <v>4150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1846600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139221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1283895</v>
      </c>
      <c r="CS37" s="655"/>
      <c r="CT37" s="655"/>
      <c r="CU37" s="655"/>
      <c r="CV37" s="655"/>
      <c r="CW37" s="655"/>
      <c r="CX37" s="655"/>
      <c r="CY37" s="656"/>
      <c r="CZ37" s="628">
        <v>1.3</v>
      </c>
      <c r="DA37" s="653"/>
      <c r="DB37" s="653"/>
      <c r="DC37" s="657"/>
      <c r="DD37" s="632">
        <v>1077744</v>
      </c>
      <c r="DE37" s="655"/>
      <c r="DF37" s="655"/>
      <c r="DG37" s="655"/>
      <c r="DH37" s="655"/>
      <c r="DI37" s="655"/>
      <c r="DJ37" s="655"/>
      <c r="DK37" s="656"/>
      <c r="DL37" s="632">
        <v>620547</v>
      </c>
      <c r="DM37" s="655"/>
      <c r="DN37" s="655"/>
      <c r="DO37" s="655"/>
      <c r="DP37" s="655"/>
      <c r="DQ37" s="655"/>
      <c r="DR37" s="655"/>
      <c r="DS37" s="655"/>
      <c r="DT37" s="655"/>
      <c r="DU37" s="655"/>
      <c r="DV37" s="656"/>
      <c r="DW37" s="628">
        <v>1.1000000000000001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5804621</v>
      </c>
      <c r="S38" s="624"/>
      <c r="T38" s="624"/>
      <c r="U38" s="624"/>
      <c r="V38" s="624"/>
      <c r="W38" s="624"/>
      <c r="X38" s="624"/>
      <c r="Y38" s="625"/>
      <c r="Z38" s="626">
        <v>5.8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66533</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26703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7013594</v>
      </c>
      <c r="CS38" s="624"/>
      <c r="CT38" s="624"/>
      <c r="CU38" s="624"/>
      <c r="CV38" s="624"/>
      <c r="CW38" s="624"/>
      <c r="CX38" s="624"/>
      <c r="CY38" s="625"/>
      <c r="CZ38" s="628">
        <v>7.2</v>
      </c>
      <c r="DA38" s="653"/>
      <c r="DB38" s="653"/>
      <c r="DC38" s="657"/>
      <c r="DD38" s="632">
        <v>5596164</v>
      </c>
      <c r="DE38" s="624"/>
      <c r="DF38" s="624"/>
      <c r="DG38" s="624"/>
      <c r="DH38" s="624"/>
      <c r="DI38" s="624"/>
      <c r="DJ38" s="624"/>
      <c r="DK38" s="625"/>
      <c r="DL38" s="632">
        <v>5447028</v>
      </c>
      <c r="DM38" s="624"/>
      <c r="DN38" s="624"/>
      <c r="DO38" s="624"/>
      <c r="DP38" s="624"/>
      <c r="DQ38" s="624"/>
      <c r="DR38" s="624"/>
      <c r="DS38" s="624"/>
      <c r="DT38" s="624"/>
      <c r="DU38" s="624"/>
      <c r="DV38" s="625"/>
      <c r="DW38" s="628">
        <v>9.8000000000000007</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40533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403245</v>
      </c>
      <c r="CS39" s="655"/>
      <c r="CT39" s="655"/>
      <c r="CU39" s="655"/>
      <c r="CV39" s="655"/>
      <c r="CW39" s="655"/>
      <c r="CX39" s="655"/>
      <c r="CY39" s="656"/>
      <c r="CZ39" s="628">
        <v>0.4</v>
      </c>
      <c r="DA39" s="653"/>
      <c r="DB39" s="653"/>
      <c r="DC39" s="657"/>
      <c r="DD39" s="632">
        <v>247861</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93921</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875281</v>
      </c>
      <c r="CS40" s="624"/>
      <c r="CT40" s="624"/>
      <c r="CU40" s="624"/>
      <c r="CV40" s="624"/>
      <c r="CW40" s="624"/>
      <c r="CX40" s="624"/>
      <c r="CY40" s="625"/>
      <c r="CZ40" s="628">
        <v>0.9</v>
      </c>
      <c r="DA40" s="653"/>
      <c r="DB40" s="653"/>
      <c r="DC40" s="657"/>
      <c r="DD40" s="632">
        <v>23057</v>
      </c>
      <c r="DE40" s="624"/>
      <c r="DF40" s="624"/>
      <c r="DG40" s="624"/>
      <c r="DH40" s="624"/>
      <c r="DI40" s="624"/>
      <c r="DJ40" s="624"/>
      <c r="DK40" s="625"/>
      <c r="DL40" s="632">
        <v>23057</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100644464</v>
      </c>
      <c r="S41" s="696"/>
      <c r="T41" s="696"/>
      <c r="U41" s="696"/>
      <c r="V41" s="696"/>
      <c r="W41" s="696"/>
      <c r="X41" s="696"/>
      <c r="Y41" s="700"/>
      <c r="Z41" s="701">
        <v>100</v>
      </c>
      <c r="AA41" s="701"/>
      <c r="AB41" s="701"/>
      <c r="AC41" s="701"/>
      <c r="AD41" s="702">
        <v>55472911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1545465</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5468129</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327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13598932</v>
      </c>
      <c r="CS42" s="655"/>
      <c r="CT42" s="655"/>
      <c r="CU42" s="655"/>
      <c r="CV42" s="655"/>
      <c r="CW42" s="655"/>
      <c r="CX42" s="655"/>
      <c r="CY42" s="656"/>
      <c r="CZ42" s="628">
        <v>14</v>
      </c>
      <c r="DA42" s="653"/>
      <c r="DB42" s="653"/>
      <c r="DC42" s="657"/>
      <c r="DD42" s="632">
        <v>4671645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529499</v>
      </c>
      <c r="CS43" s="655"/>
      <c r="CT43" s="655"/>
      <c r="CU43" s="655"/>
      <c r="CV43" s="655"/>
      <c r="CW43" s="655"/>
      <c r="CX43" s="655"/>
      <c r="CY43" s="656"/>
      <c r="CZ43" s="628">
        <v>0.5</v>
      </c>
      <c r="DA43" s="653"/>
      <c r="DB43" s="653"/>
      <c r="DC43" s="657"/>
      <c r="DD43" s="632">
        <v>529499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13598932</v>
      </c>
      <c r="CS44" s="624"/>
      <c r="CT44" s="624"/>
      <c r="CU44" s="624"/>
      <c r="CV44" s="624"/>
      <c r="CW44" s="624"/>
      <c r="CX44" s="624"/>
      <c r="CY44" s="625"/>
      <c r="CZ44" s="628">
        <v>14</v>
      </c>
      <c r="DA44" s="629"/>
      <c r="DB44" s="629"/>
      <c r="DC44" s="635"/>
      <c r="DD44" s="632">
        <v>4671645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4152781</v>
      </c>
      <c r="CS45" s="655"/>
      <c r="CT45" s="655"/>
      <c r="CU45" s="655"/>
      <c r="CV45" s="655"/>
      <c r="CW45" s="655"/>
      <c r="CX45" s="655"/>
      <c r="CY45" s="656"/>
      <c r="CZ45" s="628">
        <v>4.3</v>
      </c>
      <c r="DA45" s="653"/>
      <c r="DB45" s="653"/>
      <c r="DC45" s="657"/>
      <c r="DD45" s="632">
        <v>954355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9314313</v>
      </c>
      <c r="CS46" s="624"/>
      <c r="CT46" s="624"/>
      <c r="CU46" s="624"/>
      <c r="CV46" s="624"/>
      <c r="CW46" s="624"/>
      <c r="CX46" s="624"/>
      <c r="CY46" s="625"/>
      <c r="CZ46" s="628">
        <v>9.6</v>
      </c>
      <c r="DA46" s="629"/>
      <c r="DB46" s="629"/>
      <c r="DC46" s="635"/>
      <c r="DD46" s="632">
        <v>3641526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96959956</v>
      </c>
      <c r="CS49" s="682"/>
      <c r="CT49" s="682"/>
      <c r="CU49" s="682"/>
      <c r="CV49" s="682"/>
      <c r="CW49" s="682"/>
      <c r="CX49" s="682"/>
      <c r="CY49" s="711"/>
      <c r="CZ49" s="703">
        <v>100</v>
      </c>
      <c r="DA49" s="712"/>
      <c r="DB49" s="712"/>
      <c r="DC49" s="713"/>
      <c r="DD49" s="714">
        <v>59929237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x28n4AfnMfodzI3R7qzEQq87VMaTFrFWTpOI4+vFCjDDM00qo6rAkZ40+ODSCk3/crAzSWHASoUac7wbTtfxw==" saltValue="cHgYRpLujwlnNDD2gQHbE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100457</v>
      </c>
      <c r="R7" s="753"/>
      <c r="S7" s="753"/>
      <c r="T7" s="753"/>
      <c r="U7" s="753"/>
      <c r="V7" s="753">
        <v>96784</v>
      </c>
      <c r="W7" s="753"/>
      <c r="X7" s="753"/>
      <c r="Y7" s="753"/>
      <c r="Z7" s="753"/>
      <c r="AA7" s="753">
        <v>3673</v>
      </c>
      <c r="AB7" s="753"/>
      <c r="AC7" s="753"/>
      <c r="AD7" s="753"/>
      <c r="AE7" s="754"/>
      <c r="AF7" s="755">
        <v>2670</v>
      </c>
      <c r="AG7" s="756"/>
      <c r="AH7" s="756"/>
      <c r="AI7" s="756"/>
      <c r="AJ7" s="757"/>
      <c r="AK7" s="758">
        <v>111</v>
      </c>
      <c r="AL7" s="759"/>
      <c r="AM7" s="759"/>
      <c r="AN7" s="759"/>
      <c r="AO7" s="759"/>
      <c r="AP7" s="759">
        <v>53453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560</v>
      </c>
      <c r="BT7" s="747"/>
      <c r="BU7" s="747"/>
      <c r="BV7" s="747"/>
      <c r="BW7" s="747"/>
      <c r="BX7" s="747"/>
      <c r="BY7" s="747"/>
      <c r="BZ7" s="747"/>
      <c r="CA7" s="747"/>
      <c r="CB7" s="747"/>
      <c r="CC7" s="747"/>
      <c r="CD7" s="747"/>
      <c r="CE7" s="747"/>
      <c r="CF7" s="747"/>
      <c r="CG7" s="762"/>
      <c r="CH7" s="743" t="s">
        <v>567</v>
      </c>
      <c r="CI7" s="744"/>
      <c r="CJ7" s="744"/>
      <c r="CK7" s="744"/>
      <c r="CL7" s="745"/>
      <c r="CM7" s="743" t="s">
        <v>568</v>
      </c>
      <c r="CN7" s="744"/>
      <c r="CO7" s="744"/>
      <c r="CP7" s="744"/>
      <c r="CQ7" s="745"/>
      <c r="CR7" s="743">
        <v>2</v>
      </c>
      <c r="CS7" s="744"/>
      <c r="CT7" s="744"/>
      <c r="CU7" s="744"/>
      <c r="CV7" s="745"/>
      <c r="CW7" s="743" t="s">
        <v>567</v>
      </c>
      <c r="CX7" s="744"/>
      <c r="CY7" s="744"/>
      <c r="CZ7" s="744"/>
      <c r="DA7" s="745"/>
      <c r="DB7" s="743" t="s">
        <v>573</v>
      </c>
      <c r="DC7" s="744"/>
      <c r="DD7" s="744"/>
      <c r="DE7" s="744"/>
      <c r="DF7" s="745"/>
      <c r="DG7" s="743" t="s">
        <v>573</v>
      </c>
      <c r="DH7" s="744"/>
      <c r="DI7" s="744"/>
      <c r="DJ7" s="744"/>
      <c r="DK7" s="745"/>
      <c r="DL7" s="743" t="s">
        <v>574</v>
      </c>
      <c r="DM7" s="744"/>
      <c r="DN7" s="744"/>
      <c r="DO7" s="744"/>
      <c r="DP7" s="745"/>
      <c r="DQ7" s="743" t="s">
        <v>573</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335</v>
      </c>
      <c r="R8" s="784"/>
      <c r="S8" s="784"/>
      <c r="T8" s="784"/>
      <c r="U8" s="784"/>
      <c r="V8" s="784">
        <v>324</v>
      </c>
      <c r="W8" s="784"/>
      <c r="X8" s="784"/>
      <c r="Y8" s="784"/>
      <c r="Z8" s="784"/>
      <c r="AA8" s="784">
        <v>11</v>
      </c>
      <c r="AB8" s="784"/>
      <c r="AC8" s="784"/>
      <c r="AD8" s="784"/>
      <c r="AE8" s="785"/>
      <c r="AF8" s="786">
        <v>6</v>
      </c>
      <c r="AG8" s="787"/>
      <c r="AH8" s="787"/>
      <c r="AI8" s="787"/>
      <c r="AJ8" s="788"/>
      <c r="AK8" s="769" t="s">
        <v>566</v>
      </c>
      <c r="AL8" s="770"/>
      <c r="AM8" s="770"/>
      <c r="AN8" s="770"/>
      <c r="AO8" s="770"/>
      <c r="AP8" s="770">
        <v>378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561</v>
      </c>
      <c r="BT8" s="774"/>
      <c r="BU8" s="774"/>
      <c r="BV8" s="774"/>
      <c r="BW8" s="774"/>
      <c r="BX8" s="774"/>
      <c r="BY8" s="774"/>
      <c r="BZ8" s="774"/>
      <c r="CA8" s="774"/>
      <c r="CB8" s="774"/>
      <c r="CC8" s="774"/>
      <c r="CD8" s="774"/>
      <c r="CE8" s="774"/>
      <c r="CF8" s="774"/>
      <c r="CG8" s="775"/>
      <c r="CH8" s="776">
        <v>4</v>
      </c>
      <c r="CI8" s="777"/>
      <c r="CJ8" s="777"/>
      <c r="CK8" s="777"/>
      <c r="CL8" s="778"/>
      <c r="CM8" s="776">
        <v>154</v>
      </c>
      <c r="CN8" s="777"/>
      <c r="CO8" s="777"/>
      <c r="CP8" s="777"/>
      <c r="CQ8" s="778"/>
      <c r="CR8" s="776">
        <v>101</v>
      </c>
      <c r="CS8" s="777"/>
      <c r="CT8" s="777"/>
      <c r="CU8" s="777"/>
      <c r="CV8" s="778"/>
      <c r="CW8" s="776" t="s">
        <v>569</v>
      </c>
      <c r="CX8" s="777"/>
      <c r="CY8" s="777"/>
      <c r="CZ8" s="777"/>
      <c r="DA8" s="778"/>
      <c r="DB8" s="776" t="s">
        <v>573</v>
      </c>
      <c r="DC8" s="777"/>
      <c r="DD8" s="777"/>
      <c r="DE8" s="777"/>
      <c r="DF8" s="778"/>
      <c r="DG8" s="776" t="s">
        <v>573</v>
      </c>
      <c r="DH8" s="777"/>
      <c r="DI8" s="777"/>
      <c r="DJ8" s="777"/>
      <c r="DK8" s="778"/>
      <c r="DL8" s="776" t="s">
        <v>575</v>
      </c>
      <c r="DM8" s="777"/>
      <c r="DN8" s="777"/>
      <c r="DO8" s="777"/>
      <c r="DP8" s="778"/>
      <c r="DQ8" s="776" t="s">
        <v>573</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559</v>
      </c>
      <c r="BT9" s="774"/>
      <c r="BU9" s="774"/>
      <c r="BV9" s="774"/>
      <c r="BW9" s="774"/>
      <c r="BX9" s="774"/>
      <c r="BY9" s="774"/>
      <c r="BZ9" s="774"/>
      <c r="CA9" s="774"/>
      <c r="CB9" s="774"/>
      <c r="CC9" s="774"/>
      <c r="CD9" s="774"/>
      <c r="CE9" s="774"/>
      <c r="CF9" s="774"/>
      <c r="CG9" s="775"/>
      <c r="CH9" s="776">
        <v>-1</v>
      </c>
      <c r="CI9" s="777"/>
      <c r="CJ9" s="777"/>
      <c r="CK9" s="777"/>
      <c r="CL9" s="778"/>
      <c r="CM9" s="776">
        <v>47</v>
      </c>
      <c r="CN9" s="777"/>
      <c r="CO9" s="777"/>
      <c r="CP9" s="777"/>
      <c r="CQ9" s="778"/>
      <c r="CR9" s="776">
        <v>3</v>
      </c>
      <c r="CS9" s="777"/>
      <c r="CT9" s="777"/>
      <c r="CU9" s="777"/>
      <c r="CV9" s="778"/>
      <c r="CW9" s="776">
        <v>1622</v>
      </c>
      <c r="CX9" s="777"/>
      <c r="CY9" s="777"/>
      <c r="CZ9" s="777"/>
      <c r="DA9" s="778"/>
      <c r="DB9" s="776" t="s">
        <v>573</v>
      </c>
      <c r="DC9" s="777"/>
      <c r="DD9" s="777"/>
      <c r="DE9" s="777"/>
      <c r="DF9" s="778"/>
      <c r="DG9" s="776" t="s">
        <v>573</v>
      </c>
      <c r="DH9" s="777"/>
      <c r="DI9" s="777"/>
      <c r="DJ9" s="777"/>
      <c r="DK9" s="778"/>
      <c r="DL9" s="776" t="s">
        <v>576</v>
      </c>
      <c r="DM9" s="777"/>
      <c r="DN9" s="777"/>
      <c r="DO9" s="777"/>
      <c r="DP9" s="778"/>
      <c r="DQ9" s="776" t="s">
        <v>573</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t="s">
        <v>571</v>
      </c>
      <c r="BS10" s="773" t="s">
        <v>564</v>
      </c>
      <c r="BT10" s="774"/>
      <c r="BU10" s="774"/>
      <c r="BV10" s="774"/>
      <c r="BW10" s="774"/>
      <c r="BX10" s="774"/>
      <c r="BY10" s="774"/>
      <c r="BZ10" s="774"/>
      <c r="CA10" s="774"/>
      <c r="CB10" s="774"/>
      <c r="CC10" s="774"/>
      <c r="CD10" s="774"/>
      <c r="CE10" s="774"/>
      <c r="CF10" s="774"/>
      <c r="CG10" s="775"/>
      <c r="CH10" s="776">
        <v>276</v>
      </c>
      <c r="CI10" s="777"/>
      <c r="CJ10" s="777"/>
      <c r="CK10" s="777"/>
      <c r="CL10" s="778"/>
      <c r="CM10" s="776">
        <v>891</v>
      </c>
      <c r="CN10" s="777"/>
      <c r="CO10" s="777"/>
      <c r="CP10" s="777"/>
      <c r="CQ10" s="778"/>
      <c r="CR10" s="776">
        <v>110</v>
      </c>
      <c r="CS10" s="777"/>
      <c r="CT10" s="777"/>
      <c r="CU10" s="777"/>
      <c r="CV10" s="778"/>
      <c r="CW10" s="776">
        <v>12</v>
      </c>
      <c r="CX10" s="777"/>
      <c r="CY10" s="777"/>
      <c r="CZ10" s="777"/>
      <c r="DA10" s="778"/>
      <c r="DB10" s="776" t="s">
        <v>573</v>
      </c>
      <c r="DC10" s="777"/>
      <c r="DD10" s="777"/>
      <c r="DE10" s="777"/>
      <c r="DF10" s="778"/>
      <c r="DG10" s="776" t="s">
        <v>573</v>
      </c>
      <c r="DH10" s="777"/>
      <c r="DI10" s="777"/>
      <c r="DJ10" s="777"/>
      <c r="DK10" s="778"/>
      <c r="DL10" s="776" t="s">
        <v>575</v>
      </c>
      <c r="DM10" s="777"/>
      <c r="DN10" s="777"/>
      <c r="DO10" s="777"/>
      <c r="DP10" s="778"/>
      <c r="DQ10" s="776" t="s">
        <v>573</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557</v>
      </c>
      <c r="BT11" s="774"/>
      <c r="BU11" s="774"/>
      <c r="BV11" s="774"/>
      <c r="BW11" s="774"/>
      <c r="BX11" s="774"/>
      <c r="BY11" s="774"/>
      <c r="BZ11" s="774"/>
      <c r="CA11" s="774"/>
      <c r="CB11" s="774"/>
      <c r="CC11" s="774"/>
      <c r="CD11" s="774"/>
      <c r="CE11" s="774"/>
      <c r="CF11" s="774"/>
      <c r="CG11" s="775"/>
      <c r="CH11" s="776">
        <v>12</v>
      </c>
      <c r="CI11" s="777"/>
      <c r="CJ11" s="777"/>
      <c r="CK11" s="777"/>
      <c r="CL11" s="778"/>
      <c r="CM11" s="776">
        <v>129</v>
      </c>
      <c r="CN11" s="777"/>
      <c r="CO11" s="777"/>
      <c r="CP11" s="777"/>
      <c r="CQ11" s="778"/>
      <c r="CR11" s="776">
        <v>11</v>
      </c>
      <c r="CS11" s="777"/>
      <c r="CT11" s="777"/>
      <c r="CU11" s="777"/>
      <c r="CV11" s="778"/>
      <c r="CW11" s="776">
        <v>66</v>
      </c>
      <c r="CX11" s="777"/>
      <c r="CY11" s="777"/>
      <c r="CZ11" s="777"/>
      <c r="DA11" s="778"/>
      <c r="DB11" s="776" t="s">
        <v>573</v>
      </c>
      <c r="DC11" s="777"/>
      <c r="DD11" s="777"/>
      <c r="DE11" s="777"/>
      <c r="DF11" s="778"/>
      <c r="DG11" s="776" t="s">
        <v>573</v>
      </c>
      <c r="DH11" s="777"/>
      <c r="DI11" s="777"/>
      <c r="DJ11" s="777"/>
      <c r="DK11" s="778"/>
      <c r="DL11" s="776" t="s">
        <v>576</v>
      </c>
      <c r="DM11" s="777"/>
      <c r="DN11" s="777"/>
      <c r="DO11" s="777"/>
      <c r="DP11" s="778"/>
      <c r="DQ11" s="776" t="s">
        <v>573</v>
      </c>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556</v>
      </c>
      <c r="BT12" s="774"/>
      <c r="BU12" s="774"/>
      <c r="BV12" s="774"/>
      <c r="BW12" s="774"/>
      <c r="BX12" s="774"/>
      <c r="BY12" s="774"/>
      <c r="BZ12" s="774"/>
      <c r="CA12" s="774"/>
      <c r="CB12" s="774"/>
      <c r="CC12" s="774"/>
      <c r="CD12" s="774"/>
      <c r="CE12" s="774"/>
      <c r="CF12" s="774"/>
      <c r="CG12" s="775"/>
      <c r="CH12" s="776">
        <v>-19</v>
      </c>
      <c r="CI12" s="777"/>
      <c r="CJ12" s="777"/>
      <c r="CK12" s="777"/>
      <c r="CL12" s="778"/>
      <c r="CM12" s="776">
        <v>100</v>
      </c>
      <c r="CN12" s="777"/>
      <c r="CO12" s="777"/>
      <c r="CP12" s="777"/>
      <c r="CQ12" s="778"/>
      <c r="CR12" s="776">
        <v>55</v>
      </c>
      <c r="CS12" s="777"/>
      <c r="CT12" s="777"/>
      <c r="CU12" s="777"/>
      <c r="CV12" s="778"/>
      <c r="CW12" s="776">
        <v>95</v>
      </c>
      <c r="CX12" s="777"/>
      <c r="CY12" s="777"/>
      <c r="CZ12" s="777"/>
      <c r="DA12" s="778"/>
      <c r="DB12" s="776" t="s">
        <v>573</v>
      </c>
      <c r="DC12" s="777"/>
      <c r="DD12" s="777"/>
      <c r="DE12" s="777"/>
      <c r="DF12" s="778"/>
      <c r="DG12" s="776" t="s">
        <v>573</v>
      </c>
      <c r="DH12" s="777"/>
      <c r="DI12" s="777"/>
      <c r="DJ12" s="777"/>
      <c r="DK12" s="778"/>
      <c r="DL12" s="776" t="s">
        <v>575</v>
      </c>
      <c r="DM12" s="777"/>
      <c r="DN12" s="777"/>
      <c r="DO12" s="777"/>
      <c r="DP12" s="778"/>
      <c r="DQ12" s="776" t="s">
        <v>573</v>
      </c>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562</v>
      </c>
      <c r="BT13" s="774"/>
      <c r="BU13" s="774"/>
      <c r="BV13" s="774"/>
      <c r="BW13" s="774"/>
      <c r="BX13" s="774"/>
      <c r="BY13" s="774"/>
      <c r="BZ13" s="774"/>
      <c r="CA13" s="774"/>
      <c r="CB13" s="774"/>
      <c r="CC13" s="774"/>
      <c r="CD13" s="774"/>
      <c r="CE13" s="774"/>
      <c r="CF13" s="774"/>
      <c r="CG13" s="775"/>
      <c r="CH13" s="776">
        <v>18</v>
      </c>
      <c r="CI13" s="777"/>
      <c r="CJ13" s="777"/>
      <c r="CK13" s="777"/>
      <c r="CL13" s="778"/>
      <c r="CM13" s="776">
        <v>287</v>
      </c>
      <c r="CN13" s="777"/>
      <c r="CO13" s="777"/>
      <c r="CP13" s="777"/>
      <c r="CQ13" s="778"/>
      <c r="CR13" s="776">
        <v>2</v>
      </c>
      <c r="CS13" s="777"/>
      <c r="CT13" s="777"/>
      <c r="CU13" s="777"/>
      <c r="CV13" s="778"/>
      <c r="CW13" s="776">
        <v>37</v>
      </c>
      <c r="CX13" s="777"/>
      <c r="CY13" s="777"/>
      <c r="CZ13" s="777"/>
      <c r="DA13" s="778"/>
      <c r="DB13" s="776" t="s">
        <v>573</v>
      </c>
      <c r="DC13" s="777"/>
      <c r="DD13" s="777"/>
      <c r="DE13" s="777"/>
      <c r="DF13" s="778"/>
      <c r="DG13" s="776" t="s">
        <v>573</v>
      </c>
      <c r="DH13" s="777"/>
      <c r="DI13" s="777"/>
      <c r="DJ13" s="777"/>
      <c r="DK13" s="778"/>
      <c r="DL13" s="776" t="s">
        <v>576</v>
      </c>
      <c r="DM13" s="777"/>
      <c r="DN13" s="777"/>
      <c r="DO13" s="777"/>
      <c r="DP13" s="778"/>
      <c r="DQ13" s="776" t="s">
        <v>573</v>
      </c>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563</v>
      </c>
      <c r="BT14" s="774"/>
      <c r="BU14" s="774"/>
      <c r="BV14" s="774"/>
      <c r="BW14" s="774"/>
      <c r="BX14" s="774"/>
      <c r="BY14" s="774"/>
      <c r="BZ14" s="774"/>
      <c r="CA14" s="774"/>
      <c r="CB14" s="774"/>
      <c r="CC14" s="774"/>
      <c r="CD14" s="774"/>
      <c r="CE14" s="774"/>
      <c r="CF14" s="774"/>
      <c r="CG14" s="775"/>
      <c r="CH14" s="776" t="s">
        <v>567</v>
      </c>
      <c r="CI14" s="777"/>
      <c r="CJ14" s="777"/>
      <c r="CK14" s="777"/>
      <c r="CL14" s="778"/>
      <c r="CM14" s="776" t="s">
        <v>567</v>
      </c>
      <c r="CN14" s="777"/>
      <c r="CO14" s="777"/>
      <c r="CP14" s="777"/>
      <c r="CQ14" s="778"/>
      <c r="CR14" s="776">
        <v>10</v>
      </c>
      <c r="CS14" s="777"/>
      <c r="CT14" s="777"/>
      <c r="CU14" s="777"/>
      <c r="CV14" s="778"/>
      <c r="CW14" s="776" t="s">
        <v>570</v>
      </c>
      <c r="CX14" s="777"/>
      <c r="CY14" s="777"/>
      <c r="CZ14" s="777"/>
      <c r="DA14" s="778"/>
      <c r="DB14" s="776" t="s">
        <v>573</v>
      </c>
      <c r="DC14" s="777"/>
      <c r="DD14" s="777"/>
      <c r="DE14" s="777"/>
      <c r="DF14" s="778"/>
      <c r="DG14" s="776" t="s">
        <v>573</v>
      </c>
      <c r="DH14" s="777"/>
      <c r="DI14" s="777"/>
      <c r="DJ14" s="777"/>
      <c r="DK14" s="778"/>
      <c r="DL14" s="776" t="s">
        <v>575</v>
      </c>
      <c r="DM14" s="777"/>
      <c r="DN14" s="777"/>
      <c r="DO14" s="777"/>
      <c r="DP14" s="778"/>
      <c r="DQ14" s="776" t="s">
        <v>573</v>
      </c>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t="s">
        <v>558</v>
      </c>
      <c r="BT15" s="774"/>
      <c r="BU15" s="774"/>
      <c r="BV15" s="774"/>
      <c r="BW15" s="774"/>
      <c r="BX15" s="774"/>
      <c r="BY15" s="774"/>
      <c r="BZ15" s="774"/>
      <c r="CA15" s="774"/>
      <c r="CB15" s="774"/>
      <c r="CC15" s="774"/>
      <c r="CD15" s="774"/>
      <c r="CE15" s="774"/>
      <c r="CF15" s="774"/>
      <c r="CG15" s="775"/>
      <c r="CH15" s="776">
        <v>2</v>
      </c>
      <c r="CI15" s="777"/>
      <c r="CJ15" s="777"/>
      <c r="CK15" s="777"/>
      <c r="CL15" s="778"/>
      <c r="CM15" s="776">
        <v>115</v>
      </c>
      <c r="CN15" s="777"/>
      <c r="CO15" s="777"/>
      <c r="CP15" s="777"/>
      <c r="CQ15" s="778"/>
      <c r="CR15" s="776">
        <v>21</v>
      </c>
      <c r="CS15" s="777"/>
      <c r="CT15" s="777"/>
      <c r="CU15" s="777"/>
      <c r="CV15" s="778"/>
      <c r="CW15" s="776" t="s">
        <v>570</v>
      </c>
      <c r="CX15" s="777"/>
      <c r="CY15" s="777"/>
      <c r="CZ15" s="777"/>
      <c r="DA15" s="778"/>
      <c r="DB15" s="776" t="s">
        <v>573</v>
      </c>
      <c r="DC15" s="777"/>
      <c r="DD15" s="777"/>
      <c r="DE15" s="777"/>
      <c r="DF15" s="778"/>
      <c r="DG15" s="776" t="s">
        <v>573</v>
      </c>
      <c r="DH15" s="777"/>
      <c r="DI15" s="777"/>
      <c r="DJ15" s="777"/>
      <c r="DK15" s="778"/>
      <c r="DL15" s="776" t="s">
        <v>576</v>
      </c>
      <c r="DM15" s="777"/>
      <c r="DN15" s="777"/>
      <c r="DO15" s="777"/>
      <c r="DP15" s="778"/>
      <c r="DQ15" s="776" t="s">
        <v>573</v>
      </c>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100644</v>
      </c>
      <c r="R23" s="793"/>
      <c r="S23" s="793"/>
      <c r="T23" s="793"/>
      <c r="U23" s="793"/>
      <c r="V23" s="793">
        <v>96960</v>
      </c>
      <c r="W23" s="793"/>
      <c r="X23" s="793"/>
      <c r="Y23" s="793"/>
      <c r="Z23" s="793"/>
      <c r="AA23" s="793">
        <v>3685</v>
      </c>
      <c r="AB23" s="793"/>
      <c r="AC23" s="793"/>
      <c r="AD23" s="793"/>
      <c r="AE23" s="794"/>
      <c r="AF23" s="795">
        <v>2676</v>
      </c>
      <c r="AG23" s="793"/>
      <c r="AH23" s="793"/>
      <c r="AI23" s="793"/>
      <c r="AJ23" s="796"/>
      <c r="AK23" s="797"/>
      <c r="AL23" s="798"/>
      <c r="AM23" s="798"/>
      <c r="AN23" s="798"/>
      <c r="AO23" s="798"/>
      <c r="AP23" s="793">
        <v>53831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19441</v>
      </c>
      <c r="R28" s="823"/>
      <c r="S28" s="823"/>
      <c r="T28" s="823"/>
      <c r="U28" s="823"/>
      <c r="V28" s="823">
        <v>19194</v>
      </c>
      <c r="W28" s="823"/>
      <c r="X28" s="823"/>
      <c r="Y28" s="823"/>
      <c r="Z28" s="823"/>
      <c r="AA28" s="823">
        <v>247</v>
      </c>
      <c r="AB28" s="823"/>
      <c r="AC28" s="823"/>
      <c r="AD28" s="823"/>
      <c r="AE28" s="824"/>
      <c r="AF28" s="825">
        <v>247</v>
      </c>
      <c r="AG28" s="823"/>
      <c r="AH28" s="823"/>
      <c r="AI28" s="823"/>
      <c r="AJ28" s="826"/>
      <c r="AK28" s="827">
        <v>1545</v>
      </c>
      <c r="AL28" s="828"/>
      <c r="AM28" s="828"/>
      <c r="AN28" s="828"/>
      <c r="AO28" s="828"/>
      <c r="AP28" s="828" t="s">
        <v>549</v>
      </c>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3451</v>
      </c>
      <c r="R29" s="784"/>
      <c r="S29" s="784"/>
      <c r="T29" s="784"/>
      <c r="U29" s="784"/>
      <c r="V29" s="784">
        <v>3437</v>
      </c>
      <c r="W29" s="784"/>
      <c r="X29" s="784"/>
      <c r="Y29" s="784"/>
      <c r="Z29" s="784"/>
      <c r="AA29" s="784">
        <v>14</v>
      </c>
      <c r="AB29" s="784"/>
      <c r="AC29" s="784"/>
      <c r="AD29" s="784"/>
      <c r="AE29" s="785"/>
      <c r="AF29" s="786">
        <v>14</v>
      </c>
      <c r="AG29" s="787"/>
      <c r="AH29" s="787"/>
      <c r="AI29" s="787"/>
      <c r="AJ29" s="788"/>
      <c r="AK29" s="834">
        <v>630</v>
      </c>
      <c r="AL29" s="830"/>
      <c r="AM29" s="830"/>
      <c r="AN29" s="830"/>
      <c r="AO29" s="830"/>
      <c r="AP29" s="830" t="s">
        <v>549</v>
      </c>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18501</v>
      </c>
      <c r="R30" s="784"/>
      <c r="S30" s="784"/>
      <c r="T30" s="784"/>
      <c r="U30" s="784"/>
      <c r="V30" s="784">
        <v>17895</v>
      </c>
      <c r="W30" s="784"/>
      <c r="X30" s="784"/>
      <c r="Y30" s="784"/>
      <c r="Z30" s="784"/>
      <c r="AA30" s="784">
        <v>605</v>
      </c>
      <c r="AB30" s="784"/>
      <c r="AC30" s="784"/>
      <c r="AD30" s="784"/>
      <c r="AE30" s="785"/>
      <c r="AF30" s="786">
        <v>605</v>
      </c>
      <c r="AG30" s="787"/>
      <c r="AH30" s="787"/>
      <c r="AI30" s="787"/>
      <c r="AJ30" s="788"/>
      <c r="AK30" s="834">
        <v>2658</v>
      </c>
      <c r="AL30" s="830"/>
      <c r="AM30" s="830"/>
      <c r="AN30" s="830"/>
      <c r="AO30" s="830"/>
      <c r="AP30" s="830" t="s">
        <v>565</v>
      </c>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3940</v>
      </c>
      <c r="R31" s="784"/>
      <c r="S31" s="784"/>
      <c r="T31" s="784"/>
      <c r="U31" s="784"/>
      <c r="V31" s="784">
        <v>3879</v>
      </c>
      <c r="W31" s="784"/>
      <c r="X31" s="784"/>
      <c r="Y31" s="784"/>
      <c r="Z31" s="784"/>
      <c r="AA31" s="784">
        <v>61</v>
      </c>
      <c r="AB31" s="784"/>
      <c r="AC31" s="784"/>
      <c r="AD31" s="784"/>
      <c r="AE31" s="785"/>
      <c r="AF31" s="786">
        <v>824</v>
      </c>
      <c r="AG31" s="787"/>
      <c r="AH31" s="787"/>
      <c r="AI31" s="787"/>
      <c r="AJ31" s="788"/>
      <c r="AK31" s="834">
        <v>1847</v>
      </c>
      <c r="AL31" s="830"/>
      <c r="AM31" s="830"/>
      <c r="AN31" s="830"/>
      <c r="AO31" s="830"/>
      <c r="AP31" s="830">
        <v>24885</v>
      </c>
      <c r="AQ31" s="830"/>
      <c r="AR31" s="830"/>
      <c r="AS31" s="830"/>
      <c r="AT31" s="830"/>
      <c r="AU31" s="830">
        <v>18937</v>
      </c>
      <c r="AV31" s="830"/>
      <c r="AW31" s="830"/>
      <c r="AX31" s="830"/>
      <c r="AY31" s="830"/>
      <c r="AZ31" s="831"/>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264</v>
      </c>
      <c r="R32" s="784"/>
      <c r="S32" s="784"/>
      <c r="T32" s="784"/>
      <c r="U32" s="784"/>
      <c r="V32" s="784">
        <v>262</v>
      </c>
      <c r="W32" s="784"/>
      <c r="X32" s="784"/>
      <c r="Y32" s="784"/>
      <c r="Z32" s="784"/>
      <c r="AA32" s="784">
        <v>2</v>
      </c>
      <c r="AB32" s="784"/>
      <c r="AC32" s="784"/>
      <c r="AD32" s="784"/>
      <c r="AE32" s="785"/>
      <c r="AF32" s="786">
        <v>2</v>
      </c>
      <c r="AG32" s="787"/>
      <c r="AH32" s="787"/>
      <c r="AI32" s="787"/>
      <c r="AJ32" s="788"/>
      <c r="AK32" s="834" t="s">
        <v>549</v>
      </c>
      <c r="AL32" s="830"/>
      <c r="AM32" s="830"/>
      <c r="AN32" s="830"/>
      <c r="AO32" s="830"/>
      <c r="AP32" s="830" t="s">
        <v>550</v>
      </c>
      <c r="AQ32" s="830"/>
      <c r="AR32" s="830"/>
      <c r="AS32" s="830"/>
      <c r="AT32" s="830"/>
      <c r="AU32" s="830"/>
      <c r="AV32" s="830"/>
      <c r="AW32" s="830"/>
      <c r="AX32" s="830"/>
      <c r="AY32" s="830"/>
      <c r="AZ32" s="831"/>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1692</v>
      </c>
      <c r="AG63" s="844"/>
      <c r="AH63" s="844"/>
      <c r="AI63" s="844"/>
      <c r="AJ63" s="845"/>
      <c r="AK63" s="846"/>
      <c r="AL63" s="841"/>
      <c r="AM63" s="841"/>
      <c r="AN63" s="841"/>
      <c r="AO63" s="841"/>
      <c r="AP63" s="844">
        <v>24885</v>
      </c>
      <c r="AQ63" s="844"/>
      <c r="AR63" s="844"/>
      <c r="AS63" s="844"/>
      <c r="AT63" s="844"/>
      <c r="AU63" s="844">
        <v>18937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554</v>
      </c>
      <c r="C68" s="870"/>
      <c r="D68" s="870"/>
      <c r="E68" s="870"/>
      <c r="F68" s="870"/>
      <c r="G68" s="870"/>
      <c r="H68" s="870"/>
      <c r="I68" s="870"/>
      <c r="J68" s="870"/>
      <c r="K68" s="870"/>
      <c r="L68" s="870"/>
      <c r="M68" s="870"/>
      <c r="N68" s="870"/>
      <c r="O68" s="870"/>
      <c r="P68" s="871"/>
      <c r="Q68" s="872">
        <v>103</v>
      </c>
      <c r="R68" s="866"/>
      <c r="S68" s="866"/>
      <c r="T68" s="866"/>
      <c r="U68" s="866"/>
      <c r="V68" s="866">
        <v>91</v>
      </c>
      <c r="W68" s="866"/>
      <c r="X68" s="866"/>
      <c r="Y68" s="866"/>
      <c r="Z68" s="866"/>
      <c r="AA68" s="866">
        <v>11</v>
      </c>
      <c r="AB68" s="866"/>
      <c r="AC68" s="866"/>
      <c r="AD68" s="866"/>
      <c r="AE68" s="866"/>
      <c r="AF68" s="866">
        <v>11</v>
      </c>
      <c r="AG68" s="866"/>
      <c r="AH68" s="866"/>
      <c r="AI68" s="866"/>
      <c r="AJ68" s="866"/>
      <c r="AK68" s="866" t="s">
        <v>487</v>
      </c>
      <c r="AL68" s="866"/>
      <c r="AM68" s="866"/>
      <c r="AN68" s="866"/>
      <c r="AO68" s="866"/>
      <c r="AP68" s="866" t="s">
        <v>487</v>
      </c>
      <c r="AQ68" s="866"/>
      <c r="AR68" s="866"/>
      <c r="AS68" s="866"/>
      <c r="AT68" s="866"/>
      <c r="AU68" s="866" t="s">
        <v>487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572</v>
      </c>
      <c r="C69" s="874"/>
      <c r="D69" s="874"/>
      <c r="E69" s="874"/>
      <c r="F69" s="874"/>
      <c r="G69" s="874"/>
      <c r="H69" s="874"/>
      <c r="I69" s="874"/>
      <c r="J69" s="874"/>
      <c r="K69" s="874"/>
      <c r="L69" s="874"/>
      <c r="M69" s="874"/>
      <c r="N69" s="874"/>
      <c r="O69" s="874"/>
      <c r="P69" s="875"/>
      <c r="Q69" s="876">
        <v>276838</v>
      </c>
      <c r="R69" s="830"/>
      <c r="S69" s="830"/>
      <c r="T69" s="830"/>
      <c r="U69" s="830"/>
      <c r="V69" s="830">
        <v>269931</v>
      </c>
      <c r="W69" s="830"/>
      <c r="X69" s="830"/>
      <c r="Y69" s="830"/>
      <c r="Z69" s="830"/>
      <c r="AA69" s="830">
        <v>6907</v>
      </c>
      <c r="AB69" s="830"/>
      <c r="AC69" s="830"/>
      <c r="AD69" s="830"/>
      <c r="AE69" s="830"/>
      <c r="AF69" s="830">
        <v>6907</v>
      </c>
      <c r="AG69" s="830"/>
      <c r="AH69" s="830"/>
      <c r="AI69" s="830"/>
      <c r="AJ69" s="830"/>
      <c r="AK69" s="830">
        <v>2277</v>
      </c>
      <c r="AL69" s="830"/>
      <c r="AM69" s="830"/>
      <c r="AN69" s="830"/>
      <c r="AO69" s="830"/>
      <c r="AP69" s="830" t="s">
        <v>487</v>
      </c>
      <c r="AQ69" s="830"/>
      <c r="AR69" s="830"/>
      <c r="AS69" s="830"/>
      <c r="AT69" s="830"/>
      <c r="AU69" s="830" t="s">
        <v>487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553</v>
      </c>
      <c r="C70" s="874"/>
      <c r="D70" s="874"/>
      <c r="E70" s="874"/>
      <c r="F70" s="874"/>
      <c r="G70" s="874"/>
      <c r="H70" s="874"/>
      <c r="I70" s="874"/>
      <c r="J70" s="874"/>
      <c r="K70" s="874"/>
      <c r="L70" s="874"/>
      <c r="M70" s="874"/>
      <c r="N70" s="874"/>
      <c r="O70" s="874"/>
      <c r="P70" s="875"/>
      <c r="Q70" s="876">
        <v>227</v>
      </c>
      <c r="R70" s="830"/>
      <c r="S70" s="830"/>
      <c r="T70" s="830"/>
      <c r="U70" s="830"/>
      <c r="V70" s="830">
        <v>199</v>
      </c>
      <c r="W70" s="830"/>
      <c r="X70" s="830"/>
      <c r="Y70" s="830"/>
      <c r="Z70" s="830"/>
      <c r="AA70" s="830">
        <v>28</v>
      </c>
      <c r="AB70" s="830"/>
      <c r="AC70" s="830"/>
      <c r="AD70" s="830"/>
      <c r="AE70" s="830"/>
      <c r="AF70" s="830">
        <v>28</v>
      </c>
      <c r="AG70" s="830"/>
      <c r="AH70" s="830"/>
      <c r="AI70" s="830"/>
      <c r="AJ70" s="830"/>
      <c r="AK70" s="830">
        <v>75</v>
      </c>
      <c r="AL70" s="830"/>
      <c r="AM70" s="830"/>
      <c r="AN70" s="830"/>
      <c r="AO70" s="830"/>
      <c r="AP70" s="830" t="s">
        <v>487</v>
      </c>
      <c r="AQ70" s="830"/>
      <c r="AR70" s="830"/>
      <c r="AS70" s="830"/>
      <c r="AT70" s="830"/>
      <c r="AU70" s="830" t="s">
        <v>487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552</v>
      </c>
      <c r="C71" s="874"/>
      <c r="D71" s="874"/>
      <c r="E71" s="874"/>
      <c r="F71" s="874"/>
      <c r="G71" s="874"/>
      <c r="H71" s="874"/>
      <c r="I71" s="874"/>
      <c r="J71" s="874"/>
      <c r="K71" s="874"/>
      <c r="L71" s="874"/>
      <c r="M71" s="874"/>
      <c r="N71" s="874"/>
      <c r="O71" s="874"/>
      <c r="P71" s="875"/>
      <c r="Q71" s="876">
        <v>4539</v>
      </c>
      <c r="R71" s="830"/>
      <c r="S71" s="830"/>
      <c r="T71" s="830"/>
      <c r="U71" s="830"/>
      <c r="V71" s="830">
        <v>4239</v>
      </c>
      <c r="W71" s="830"/>
      <c r="X71" s="830"/>
      <c r="Y71" s="830"/>
      <c r="Z71" s="830"/>
      <c r="AA71" s="830">
        <v>300</v>
      </c>
      <c r="AB71" s="830"/>
      <c r="AC71" s="830"/>
      <c r="AD71" s="830"/>
      <c r="AE71" s="830"/>
      <c r="AF71" s="830">
        <v>300</v>
      </c>
      <c r="AG71" s="830"/>
      <c r="AH71" s="830"/>
      <c r="AI71" s="830"/>
      <c r="AJ71" s="830"/>
      <c r="AK71" s="830" t="s">
        <v>487</v>
      </c>
      <c r="AL71" s="830"/>
      <c r="AM71" s="830"/>
      <c r="AN71" s="830"/>
      <c r="AO71" s="830"/>
      <c r="AP71" s="830" t="s">
        <v>487</v>
      </c>
      <c r="AQ71" s="830"/>
      <c r="AR71" s="830"/>
      <c r="AS71" s="830"/>
      <c r="AT71" s="830"/>
      <c r="AU71" s="830" t="s">
        <v>487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555</v>
      </c>
      <c r="C72" s="874"/>
      <c r="D72" s="874"/>
      <c r="E72" s="874"/>
      <c r="F72" s="874"/>
      <c r="G72" s="874"/>
      <c r="H72" s="874"/>
      <c r="I72" s="874"/>
      <c r="J72" s="874"/>
      <c r="K72" s="874"/>
      <c r="L72" s="874"/>
      <c r="M72" s="874"/>
      <c r="N72" s="874"/>
      <c r="O72" s="874"/>
      <c r="P72" s="875"/>
      <c r="Q72" s="876">
        <v>10336</v>
      </c>
      <c r="R72" s="830"/>
      <c r="S72" s="830"/>
      <c r="T72" s="830"/>
      <c r="U72" s="830"/>
      <c r="V72" s="830">
        <v>8903</v>
      </c>
      <c r="W72" s="830"/>
      <c r="X72" s="830"/>
      <c r="Y72" s="830"/>
      <c r="Z72" s="830"/>
      <c r="AA72" s="830">
        <v>1433</v>
      </c>
      <c r="AB72" s="830"/>
      <c r="AC72" s="830"/>
      <c r="AD72" s="830"/>
      <c r="AE72" s="830"/>
      <c r="AF72" s="830">
        <v>5026</v>
      </c>
      <c r="AG72" s="830"/>
      <c r="AH72" s="830"/>
      <c r="AI72" s="830"/>
      <c r="AJ72" s="830"/>
      <c r="AK72" s="830">
        <v>67</v>
      </c>
      <c r="AL72" s="830"/>
      <c r="AM72" s="830"/>
      <c r="AN72" s="830"/>
      <c r="AO72" s="830"/>
      <c r="AP72" s="830">
        <v>27292</v>
      </c>
      <c r="AQ72" s="830"/>
      <c r="AR72" s="830"/>
      <c r="AS72" s="830"/>
      <c r="AT72" s="830"/>
      <c r="AU72" s="830" t="s">
        <v>487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551</v>
      </c>
      <c r="C73" s="874"/>
      <c r="D73" s="874"/>
      <c r="E73" s="874"/>
      <c r="F73" s="874"/>
      <c r="G73" s="874"/>
      <c r="H73" s="874"/>
      <c r="I73" s="874"/>
      <c r="J73" s="874"/>
      <c r="K73" s="874"/>
      <c r="L73" s="874"/>
      <c r="M73" s="874"/>
      <c r="N73" s="874"/>
      <c r="O73" s="874"/>
      <c r="P73" s="875"/>
      <c r="Q73" s="876">
        <v>4245</v>
      </c>
      <c r="R73" s="830"/>
      <c r="S73" s="830"/>
      <c r="T73" s="830"/>
      <c r="U73" s="830"/>
      <c r="V73" s="830">
        <v>3635</v>
      </c>
      <c r="W73" s="830"/>
      <c r="X73" s="830"/>
      <c r="Y73" s="830"/>
      <c r="Z73" s="830"/>
      <c r="AA73" s="830">
        <v>609</v>
      </c>
      <c r="AB73" s="830"/>
      <c r="AC73" s="830"/>
      <c r="AD73" s="830"/>
      <c r="AE73" s="830"/>
      <c r="AF73" s="830">
        <v>173</v>
      </c>
      <c r="AG73" s="830"/>
      <c r="AH73" s="830"/>
      <c r="AI73" s="830"/>
      <c r="AJ73" s="830"/>
      <c r="AK73" s="830">
        <v>170</v>
      </c>
      <c r="AL73" s="830"/>
      <c r="AM73" s="830"/>
      <c r="AN73" s="830"/>
      <c r="AO73" s="830"/>
      <c r="AP73" s="830">
        <v>12401</v>
      </c>
      <c r="AQ73" s="830"/>
      <c r="AR73" s="830"/>
      <c r="AS73" s="830"/>
      <c r="AT73" s="830"/>
      <c r="AU73" s="830">
        <v>8500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12446</v>
      </c>
      <c r="AG88" s="844"/>
      <c r="AH88" s="844"/>
      <c r="AI88" s="844"/>
      <c r="AJ88" s="844"/>
      <c r="AK88" s="841"/>
      <c r="AL88" s="841"/>
      <c r="AM88" s="841"/>
      <c r="AN88" s="841"/>
      <c r="AO88" s="841"/>
      <c r="AP88" s="844">
        <v>39693</v>
      </c>
      <c r="AQ88" s="844"/>
      <c r="AR88" s="844"/>
      <c r="AS88" s="844"/>
      <c r="AT88" s="844"/>
      <c r="AU88" s="844">
        <v>8500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315</v>
      </c>
      <c r="CS102" s="852"/>
      <c r="CT102" s="852"/>
      <c r="CU102" s="852"/>
      <c r="CV102" s="891"/>
      <c r="CW102" s="890">
        <v>1832</v>
      </c>
      <c r="CX102" s="852"/>
      <c r="CY102" s="852"/>
      <c r="CZ102" s="852"/>
      <c r="DA102" s="891"/>
      <c r="DB102" s="890" t="s">
        <v>577</v>
      </c>
      <c r="DC102" s="852"/>
      <c r="DD102" s="852"/>
      <c r="DE102" s="852"/>
      <c r="DF102" s="891"/>
      <c r="DG102" s="890" t="s">
        <v>573</v>
      </c>
      <c r="DH102" s="852"/>
      <c r="DI102" s="852"/>
      <c r="DJ102" s="852"/>
      <c r="DK102" s="891"/>
      <c r="DL102" s="890" t="s">
        <v>578</v>
      </c>
      <c r="DM102" s="852"/>
      <c r="DN102" s="852"/>
      <c r="DO102" s="852"/>
      <c r="DP102" s="891"/>
      <c r="DQ102" s="890" t="s">
        <v>573</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7303699</v>
      </c>
      <c r="AB110" s="900"/>
      <c r="AC110" s="900"/>
      <c r="AD110" s="900"/>
      <c r="AE110" s="901"/>
      <c r="AF110" s="902">
        <v>6372958</v>
      </c>
      <c r="AG110" s="900"/>
      <c r="AH110" s="900"/>
      <c r="AI110" s="900"/>
      <c r="AJ110" s="901"/>
      <c r="AK110" s="902">
        <v>6300296</v>
      </c>
      <c r="AL110" s="900"/>
      <c r="AM110" s="900"/>
      <c r="AN110" s="900"/>
      <c r="AO110" s="901"/>
      <c r="AP110" s="903">
        <v>14.3</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56360528</v>
      </c>
      <c r="BR110" s="931"/>
      <c r="BS110" s="931"/>
      <c r="BT110" s="931"/>
      <c r="BU110" s="931"/>
      <c r="BV110" s="931">
        <v>54102105</v>
      </c>
      <c r="BW110" s="931"/>
      <c r="BX110" s="931"/>
      <c r="BY110" s="931"/>
      <c r="BZ110" s="931"/>
      <c r="CA110" s="931">
        <v>53831624</v>
      </c>
      <c r="CB110" s="931"/>
      <c r="CC110" s="931"/>
      <c r="CD110" s="931"/>
      <c r="CE110" s="931"/>
      <c r="CF110" s="944">
        <v>122.4</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49023</v>
      </c>
      <c r="BR111" s="926"/>
      <c r="BS111" s="926"/>
      <c r="BT111" s="926"/>
      <c r="BU111" s="926"/>
      <c r="BV111" s="926">
        <v>24730</v>
      </c>
      <c r="BW111" s="926"/>
      <c r="BX111" s="926"/>
      <c r="BY111" s="926"/>
      <c r="BZ111" s="926"/>
      <c r="CA111" s="926">
        <v>1236</v>
      </c>
      <c r="CB111" s="926"/>
      <c r="CC111" s="926"/>
      <c r="CD111" s="926"/>
      <c r="CE111" s="926"/>
      <c r="CF111" s="920">
        <v>0</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19773885</v>
      </c>
      <c r="BR112" s="926"/>
      <c r="BS112" s="926"/>
      <c r="BT112" s="926"/>
      <c r="BU112" s="926"/>
      <c r="BV112" s="926">
        <v>19991806</v>
      </c>
      <c r="BW112" s="926"/>
      <c r="BX112" s="926"/>
      <c r="BY112" s="926"/>
      <c r="BZ112" s="926"/>
      <c r="CA112" s="926">
        <v>18937320</v>
      </c>
      <c r="CB112" s="926"/>
      <c r="CC112" s="926"/>
      <c r="CD112" s="926"/>
      <c r="CE112" s="926"/>
      <c r="CF112" s="920">
        <v>43</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1416512</v>
      </c>
      <c r="AB113" s="938"/>
      <c r="AC113" s="938"/>
      <c r="AD113" s="938"/>
      <c r="AE113" s="939"/>
      <c r="AF113" s="940">
        <v>1365758</v>
      </c>
      <c r="AG113" s="938"/>
      <c r="AH113" s="938"/>
      <c r="AI113" s="938"/>
      <c r="AJ113" s="939"/>
      <c r="AK113" s="940">
        <v>1375212</v>
      </c>
      <c r="AL113" s="938"/>
      <c r="AM113" s="938"/>
      <c r="AN113" s="938"/>
      <c r="AO113" s="939"/>
      <c r="AP113" s="941">
        <v>3.1</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9346707</v>
      </c>
      <c r="BR113" s="926"/>
      <c r="BS113" s="926"/>
      <c r="BT113" s="926"/>
      <c r="BU113" s="926"/>
      <c r="BV113" s="926">
        <v>8780729</v>
      </c>
      <c r="BW113" s="926"/>
      <c r="BX113" s="926"/>
      <c r="BY113" s="926"/>
      <c r="BZ113" s="926"/>
      <c r="CA113" s="926">
        <v>8499716</v>
      </c>
      <c r="CB113" s="926"/>
      <c r="CC113" s="926"/>
      <c r="CD113" s="926"/>
      <c r="CE113" s="926"/>
      <c r="CF113" s="920">
        <v>19.3</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479960</v>
      </c>
      <c r="AB114" s="959"/>
      <c r="AC114" s="959"/>
      <c r="AD114" s="959"/>
      <c r="AE114" s="960"/>
      <c r="AF114" s="961">
        <v>583455</v>
      </c>
      <c r="AG114" s="959"/>
      <c r="AH114" s="959"/>
      <c r="AI114" s="959"/>
      <c r="AJ114" s="960"/>
      <c r="AK114" s="961">
        <v>582951</v>
      </c>
      <c r="AL114" s="959"/>
      <c r="AM114" s="959"/>
      <c r="AN114" s="959"/>
      <c r="AO114" s="960"/>
      <c r="AP114" s="962">
        <v>1.3</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11580103</v>
      </c>
      <c r="BR114" s="926"/>
      <c r="BS114" s="926"/>
      <c r="BT114" s="926"/>
      <c r="BU114" s="926"/>
      <c r="BV114" s="926">
        <v>11827306</v>
      </c>
      <c r="BW114" s="926"/>
      <c r="BX114" s="926"/>
      <c r="BY114" s="926"/>
      <c r="BZ114" s="926"/>
      <c r="CA114" s="926">
        <v>12005269</v>
      </c>
      <c r="CB114" s="926"/>
      <c r="CC114" s="926"/>
      <c r="CD114" s="926"/>
      <c r="CE114" s="926"/>
      <c r="CF114" s="920">
        <v>27.3</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24512</v>
      </c>
      <c r="AB115" s="938"/>
      <c r="AC115" s="938"/>
      <c r="AD115" s="938"/>
      <c r="AE115" s="939"/>
      <c r="AF115" s="940">
        <v>24512</v>
      </c>
      <c r="AG115" s="938"/>
      <c r="AH115" s="938"/>
      <c r="AI115" s="938"/>
      <c r="AJ115" s="939"/>
      <c r="AK115" s="940">
        <v>24512</v>
      </c>
      <c r="AL115" s="938"/>
      <c r="AM115" s="938"/>
      <c r="AN115" s="938"/>
      <c r="AO115" s="939"/>
      <c r="AP115" s="941">
        <v>0.1</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v>16672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v>219</v>
      </c>
      <c r="DM115" s="959"/>
      <c r="DN115" s="959"/>
      <c r="DO115" s="959"/>
      <c r="DP115" s="960"/>
      <c r="DQ115" s="961">
        <v>1236</v>
      </c>
      <c r="DR115" s="959"/>
      <c r="DS115" s="959"/>
      <c r="DT115" s="959"/>
      <c r="DU115" s="960"/>
      <c r="DV115" s="962">
        <v>0</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9224683</v>
      </c>
      <c r="AB117" s="979"/>
      <c r="AC117" s="979"/>
      <c r="AD117" s="979"/>
      <c r="AE117" s="980"/>
      <c r="AF117" s="981">
        <v>8346683</v>
      </c>
      <c r="AG117" s="979"/>
      <c r="AH117" s="979"/>
      <c r="AI117" s="979"/>
      <c r="AJ117" s="980"/>
      <c r="AK117" s="981">
        <v>8282971</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97110246</v>
      </c>
      <c r="BR119" s="1000"/>
      <c r="BS119" s="1000"/>
      <c r="BT119" s="1000"/>
      <c r="BU119" s="1000"/>
      <c r="BV119" s="1000">
        <v>94743348</v>
      </c>
      <c r="BW119" s="1000"/>
      <c r="BX119" s="1000"/>
      <c r="BY119" s="1000"/>
      <c r="BZ119" s="1000"/>
      <c r="CA119" s="1000">
        <v>93275165</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49023</v>
      </c>
      <c r="DH119" s="986"/>
      <c r="DI119" s="986"/>
      <c r="DJ119" s="986"/>
      <c r="DK119" s="987"/>
      <c r="DL119" s="985">
        <v>24511</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16897721</v>
      </c>
      <c r="BR120" s="931"/>
      <c r="BS120" s="931"/>
      <c r="BT120" s="931"/>
      <c r="BU120" s="931"/>
      <c r="BV120" s="931">
        <v>16702861</v>
      </c>
      <c r="BW120" s="931"/>
      <c r="BX120" s="931"/>
      <c r="BY120" s="931"/>
      <c r="BZ120" s="931"/>
      <c r="CA120" s="931">
        <v>19436795</v>
      </c>
      <c r="CB120" s="931"/>
      <c r="CC120" s="931"/>
      <c r="CD120" s="931"/>
      <c r="CE120" s="931"/>
      <c r="CF120" s="944">
        <v>44.2</v>
      </c>
      <c r="CG120" s="945"/>
      <c r="CH120" s="945"/>
      <c r="CI120" s="945"/>
      <c r="CJ120" s="945"/>
      <c r="CK120" s="1006" t="s">
        <v>446</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19773885</v>
      </c>
      <c r="DH120" s="931"/>
      <c r="DI120" s="931"/>
      <c r="DJ120" s="931"/>
      <c r="DK120" s="931"/>
      <c r="DL120" s="931">
        <v>19991806</v>
      </c>
      <c r="DM120" s="931"/>
      <c r="DN120" s="931"/>
      <c r="DO120" s="931"/>
      <c r="DP120" s="931"/>
      <c r="DQ120" s="931">
        <v>18937320</v>
      </c>
      <c r="DR120" s="931"/>
      <c r="DS120" s="931"/>
      <c r="DT120" s="931"/>
      <c r="DU120" s="931"/>
      <c r="DV120" s="932">
        <v>43</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12113640</v>
      </c>
      <c r="BR121" s="926"/>
      <c r="BS121" s="926"/>
      <c r="BT121" s="926"/>
      <c r="BU121" s="926"/>
      <c r="BV121" s="926">
        <v>11231326</v>
      </c>
      <c r="BW121" s="926"/>
      <c r="BX121" s="926"/>
      <c r="BY121" s="926"/>
      <c r="BZ121" s="926"/>
      <c r="CA121" s="926">
        <v>11006432</v>
      </c>
      <c r="CB121" s="926"/>
      <c r="CC121" s="926"/>
      <c r="CD121" s="926"/>
      <c r="CE121" s="926"/>
      <c r="CF121" s="920">
        <v>25</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58266582</v>
      </c>
      <c r="BR122" s="1000"/>
      <c r="BS122" s="1000"/>
      <c r="BT122" s="1000"/>
      <c r="BU122" s="1000"/>
      <c r="BV122" s="1000">
        <v>54953272</v>
      </c>
      <c r="BW122" s="1000"/>
      <c r="BX122" s="1000"/>
      <c r="BY122" s="1000"/>
      <c r="BZ122" s="1000"/>
      <c r="CA122" s="1000">
        <v>51546148</v>
      </c>
      <c r="CB122" s="1000"/>
      <c r="CC122" s="1000"/>
      <c r="CD122" s="1000"/>
      <c r="CE122" s="1000"/>
      <c r="CF122" s="1017">
        <v>117.2</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87277943</v>
      </c>
      <c r="BR123" s="1064"/>
      <c r="BS123" s="1064"/>
      <c r="BT123" s="1064"/>
      <c r="BU123" s="1064"/>
      <c r="BV123" s="1064">
        <v>82887459</v>
      </c>
      <c r="BW123" s="1064"/>
      <c r="BX123" s="1064"/>
      <c r="BY123" s="1064"/>
      <c r="BZ123" s="1064"/>
      <c r="CA123" s="1064">
        <v>81989375</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24.3</v>
      </c>
      <c r="BR124" s="1027"/>
      <c r="BS124" s="1027"/>
      <c r="BT124" s="1027"/>
      <c r="BU124" s="1027"/>
      <c r="BV124" s="1027">
        <v>28.2</v>
      </c>
      <c r="BW124" s="1027"/>
      <c r="BX124" s="1027"/>
      <c r="BY124" s="1027"/>
      <c r="BZ124" s="1027"/>
      <c r="CA124" s="1027">
        <v>25.6</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24512</v>
      </c>
      <c r="AB127" s="959"/>
      <c r="AC127" s="959"/>
      <c r="AD127" s="959"/>
      <c r="AE127" s="960"/>
      <c r="AF127" s="961">
        <v>24512</v>
      </c>
      <c r="AG127" s="959"/>
      <c r="AH127" s="959"/>
      <c r="AI127" s="959"/>
      <c r="AJ127" s="960"/>
      <c r="AK127" s="961">
        <v>24512</v>
      </c>
      <c r="AL127" s="959"/>
      <c r="AM127" s="959"/>
      <c r="AN127" s="959"/>
      <c r="AO127" s="960"/>
      <c r="AP127" s="962">
        <v>0.1</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1143385</v>
      </c>
      <c r="AB128" s="1046"/>
      <c r="AC128" s="1046"/>
      <c r="AD128" s="1046"/>
      <c r="AE128" s="1047"/>
      <c r="AF128" s="1048">
        <v>1081072</v>
      </c>
      <c r="AG128" s="1046"/>
      <c r="AH128" s="1046"/>
      <c r="AI128" s="1046"/>
      <c r="AJ128" s="1047"/>
      <c r="AK128" s="1048">
        <v>916125</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11.26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v>16672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45777541</v>
      </c>
      <c r="AB129" s="959"/>
      <c r="AC129" s="959"/>
      <c r="AD129" s="959"/>
      <c r="AE129" s="960"/>
      <c r="AF129" s="961">
        <v>47253964</v>
      </c>
      <c r="AG129" s="959"/>
      <c r="AH129" s="959"/>
      <c r="AI129" s="959"/>
      <c r="AJ129" s="960"/>
      <c r="AK129" s="961">
        <v>49207316</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16.260000000000002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5403252</v>
      </c>
      <c r="AB130" s="959"/>
      <c r="AC130" s="959"/>
      <c r="AD130" s="959"/>
      <c r="AE130" s="960"/>
      <c r="AF130" s="961">
        <v>5309967</v>
      </c>
      <c r="AG130" s="959"/>
      <c r="AH130" s="959"/>
      <c r="AI130" s="959"/>
      <c r="AJ130" s="960"/>
      <c r="AK130" s="961">
        <v>5213141</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5.3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40374289</v>
      </c>
      <c r="AB131" s="986"/>
      <c r="AC131" s="986"/>
      <c r="AD131" s="986"/>
      <c r="AE131" s="987"/>
      <c r="AF131" s="985">
        <v>41943997</v>
      </c>
      <c r="AG131" s="986"/>
      <c r="AH131" s="986"/>
      <c r="AI131" s="986"/>
      <c r="AJ131" s="987"/>
      <c r="AK131" s="985">
        <v>43994175</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25.6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6.6330480769999998</v>
      </c>
      <c r="AB132" s="1097"/>
      <c r="AC132" s="1097"/>
      <c r="AD132" s="1097"/>
      <c r="AE132" s="1098"/>
      <c r="AF132" s="1099">
        <v>4.6625122540000001</v>
      </c>
      <c r="AG132" s="1097"/>
      <c r="AH132" s="1097"/>
      <c r="AI132" s="1097"/>
      <c r="AJ132" s="1098"/>
      <c r="AK132" s="1099">
        <v>4.8954321790000002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6</v>
      </c>
      <c r="AB133" s="1080"/>
      <c r="AC133" s="1080"/>
      <c r="AD133" s="1080"/>
      <c r="AE133" s="1081"/>
      <c r="AF133" s="1079">
        <v>5.8</v>
      </c>
      <c r="AG133" s="1080"/>
      <c r="AH133" s="1080"/>
      <c r="AI133" s="1080"/>
      <c r="AJ133" s="1081"/>
      <c r="AK133" s="1079">
        <v>5.3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GXEXEFXpq2BqZb6zuBWFhEhdS7LJKvTstSYDiwPqfHUxPpzsfTLUiENodDD+0BFNc0aMphToq+enp8UJokcg==" saltValue="2xlDoOfWXvI5itdp+AJv2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XH3gW/MLvkTg44db2s7nRcBXxMBxGxh/qNrRzxTnbRDz4RGxxmDunpeP6jFmmah6jtdkwir/p//wE9b0kdNxjA==" saltValue="fAVUCKgxiN8Rp8KVP098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2" zoomScaleNormal="82"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CJFmbsYm/p5M+X/slpkd++4RcuEWm7LtJpegbapg9xAd34pCHYXb6XVweMbAC6S/ulYHGf3uLCzz9nfiV+X/g==" saltValue="QDxG6g/eNuHCcnX6HOfKg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14274324</v>
      </c>
      <c r="AP9" s="269">
        <v>63989</v>
      </c>
      <c r="AQ9" s="270">
        <v>70143</v>
      </c>
      <c r="AR9" s="271">
        <v>-8.8000000000000007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42796</v>
      </c>
      <c r="AP10" s="272">
        <v>192</v>
      </c>
      <c r="AQ10" s="273">
        <v>2309</v>
      </c>
      <c r="AR10" s="274">
        <v>-91.7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1878</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v>30</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370546</v>
      </c>
      <c r="AP13" s="272">
        <v>1661</v>
      </c>
      <c r="AQ13" s="273">
        <v>1863</v>
      </c>
      <c r="AR13" s="274">
        <v>-10.8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529499</v>
      </c>
      <c r="AP14" s="272">
        <v>2374</v>
      </c>
      <c r="AQ14" s="273">
        <v>1453</v>
      </c>
      <c r="AR14" s="274">
        <v>63.4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-742213</v>
      </c>
      <c r="AP15" s="272">
        <v>-3327</v>
      </c>
      <c r="AQ15" s="273">
        <v>-3932</v>
      </c>
      <c r="AR15" s="274">
        <v>-15.4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14474952</v>
      </c>
      <c r="AP16" s="272">
        <v>64888</v>
      </c>
      <c r="AQ16" s="273">
        <v>73743</v>
      </c>
      <c r="AR16" s="274">
        <v>-12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6.17</v>
      </c>
      <c r="AP21" s="286">
        <v>6.58</v>
      </c>
      <c r="AQ21" s="287">
        <v>-0.41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99.3</v>
      </c>
      <c r="AP22" s="291">
        <v>99.4</v>
      </c>
      <c r="AQ22" s="292">
        <v>-0.1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6300296</v>
      </c>
      <c r="AP32" s="300">
        <v>28243</v>
      </c>
      <c r="AQ32" s="301">
        <v>30085</v>
      </c>
      <c r="AR32" s="302">
        <v>-6.1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v>20</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1375212</v>
      </c>
      <c r="AP35" s="300">
        <v>6165</v>
      </c>
      <c r="AQ35" s="301">
        <v>7684</v>
      </c>
      <c r="AR35" s="302">
        <v>-19.8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582951</v>
      </c>
      <c r="AP36" s="300">
        <v>2613</v>
      </c>
      <c r="AQ36" s="301">
        <v>531</v>
      </c>
      <c r="AR36" s="302">
        <v>392.1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24512</v>
      </c>
      <c r="AP37" s="300">
        <v>110</v>
      </c>
      <c r="AQ37" s="301">
        <v>977</v>
      </c>
      <c r="AR37" s="302">
        <v>-88.7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0</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-916125</v>
      </c>
      <c r="AP39" s="300">
        <v>-4107</v>
      </c>
      <c r="AQ39" s="301">
        <v>-7625</v>
      </c>
      <c r="AR39" s="302">
        <v>-46.1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-5213141</v>
      </c>
      <c r="AP40" s="300">
        <v>-23369</v>
      </c>
      <c r="AQ40" s="301">
        <v>-22878</v>
      </c>
      <c r="AR40" s="302">
        <v>2.1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2153705</v>
      </c>
      <c r="AP41" s="300">
        <v>9655</v>
      </c>
      <c r="AQ41" s="301">
        <v>8794</v>
      </c>
      <c r="AR41" s="302">
        <v>9.8000000000000007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10331699</v>
      </c>
      <c r="AN51" s="322">
        <v>46079</v>
      </c>
      <c r="AO51" s="323">
        <v>44.7</v>
      </c>
      <c r="AP51" s="324">
        <v>43261</v>
      </c>
      <c r="AQ51" s="325">
        <v>-6</v>
      </c>
      <c r="AR51" s="326">
        <v>50.7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5978064</v>
      </c>
      <c r="AN52" s="330">
        <v>26662</v>
      </c>
      <c r="AO52" s="331">
        <v>23.9</v>
      </c>
      <c r="AP52" s="332">
        <v>24721</v>
      </c>
      <c r="AQ52" s="333">
        <v>-1.7</v>
      </c>
      <c r="AR52" s="334">
        <v>25.6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8369774</v>
      </c>
      <c r="AN53" s="322">
        <v>37529</v>
      </c>
      <c r="AO53" s="323">
        <v>-18.600000000000001</v>
      </c>
      <c r="AP53" s="324">
        <v>40626</v>
      </c>
      <c r="AQ53" s="325">
        <v>-6.1</v>
      </c>
      <c r="AR53" s="326">
        <v>-12.5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4671623</v>
      </c>
      <c r="AN54" s="330">
        <v>20947</v>
      </c>
      <c r="AO54" s="331">
        <v>-21.4</v>
      </c>
      <c r="AP54" s="332">
        <v>24279</v>
      </c>
      <c r="AQ54" s="333">
        <v>-1.8</v>
      </c>
      <c r="AR54" s="334">
        <v>-19.600000000000001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12189433</v>
      </c>
      <c r="AN55" s="322">
        <v>54808</v>
      </c>
      <c r="AO55" s="323">
        <v>46</v>
      </c>
      <c r="AP55" s="324">
        <v>46133</v>
      </c>
      <c r="AQ55" s="325">
        <v>13.6</v>
      </c>
      <c r="AR55" s="326">
        <v>32.4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8083498</v>
      </c>
      <c r="AN56" s="330">
        <v>36346</v>
      </c>
      <c r="AO56" s="331">
        <v>73.5</v>
      </c>
      <c r="AP56" s="332">
        <v>27280</v>
      </c>
      <c r="AQ56" s="333">
        <v>12.4</v>
      </c>
      <c r="AR56" s="334">
        <v>61.1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11658396</v>
      </c>
      <c r="AN57" s="322">
        <v>52393</v>
      </c>
      <c r="AO57" s="323">
        <v>-4.4000000000000004</v>
      </c>
      <c r="AP57" s="324">
        <v>49174</v>
      </c>
      <c r="AQ57" s="325">
        <v>6.6</v>
      </c>
      <c r="AR57" s="326">
        <v>-11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6013030</v>
      </c>
      <c r="AN58" s="330">
        <v>27023</v>
      </c>
      <c r="AO58" s="331">
        <v>-25.7</v>
      </c>
      <c r="AP58" s="332">
        <v>29896</v>
      </c>
      <c r="AQ58" s="333">
        <v>9.6</v>
      </c>
      <c r="AR58" s="334">
        <v>-35.299999999999997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13598932</v>
      </c>
      <c r="AN59" s="322">
        <v>60961</v>
      </c>
      <c r="AO59" s="323">
        <v>16.399999999999999</v>
      </c>
      <c r="AP59" s="324">
        <v>50636</v>
      </c>
      <c r="AQ59" s="325">
        <v>3</v>
      </c>
      <c r="AR59" s="326">
        <v>13.4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9314313</v>
      </c>
      <c r="AN60" s="330">
        <v>41754</v>
      </c>
      <c r="AO60" s="331">
        <v>54.5</v>
      </c>
      <c r="AP60" s="332">
        <v>31778</v>
      </c>
      <c r="AQ60" s="333">
        <v>6.3</v>
      </c>
      <c r="AR60" s="334">
        <v>48.2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11229647</v>
      </c>
      <c r="AN61" s="337">
        <v>50354</v>
      </c>
      <c r="AO61" s="338">
        <v>16.8</v>
      </c>
      <c r="AP61" s="339">
        <v>45966</v>
      </c>
      <c r="AQ61" s="340">
        <v>2.2000000000000002</v>
      </c>
      <c r="AR61" s="326">
        <v>14.6</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6812106</v>
      </c>
      <c r="AN62" s="330">
        <v>30546</v>
      </c>
      <c r="AO62" s="331">
        <v>21</v>
      </c>
      <c r="AP62" s="332">
        <v>27591</v>
      </c>
      <c r="AQ62" s="333">
        <v>5</v>
      </c>
      <c r="AR62" s="334">
        <v>16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WFCrbSPsyZJC8cD1TKj+jlL18KJJzHHQ8sikRd3bbjakOz6duRAXQcaRIB6+72W6tzSeDDrz2jIHo9KvW+MDfw==" saltValue="owirecm4xBI9UoM2Z99p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0" spans="125:125" ht="13.5" hidden="1" customHeight="1" x14ac:dyDescent="0.2"/>
    <row r="121" spans="125:125" ht="13.5" hidden="1" customHeight="1" x14ac:dyDescent="0.2">
      <c r="DU121" s="247"/>
    </row>
  </sheetData>
  <sheetProtection algorithmName="SHA-512" hashValue="IxYpFkGDuM9M1LGuXHMC+Phqv91sGYJffumm2b83u8QvrPHWi2FudYOv2U8hyrLmbzu5M1+1zyKY+okQmzsR4A==" saltValue="EQMDsj+4bBEgQAcxom+K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1XcmuhGIZ5+Ge++LH+zR3N8bHO/i7QJE6lglZ4FwQAVE90FcGYOza9N25BPsUmd9YnlBhKjADy4fCud10kMS3w==" saltValue="vz81xhVRv6NW/7wZtgnS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21.36</v>
      </c>
      <c r="G47" s="12">
        <v>24.59</v>
      </c>
      <c r="H47" s="12">
        <v>28.96</v>
      </c>
      <c r="I47" s="12">
        <v>27.59</v>
      </c>
      <c r="J47" s="13">
        <v>32.21</v>
      </c>
    </row>
    <row r="48" spans="2:10" ht="57.75" customHeight="1" x14ac:dyDescent="0.2">
      <c r="B48" s="14"/>
      <c r="C48" s="1141" t="s">
        <v>4</v>
      </c>
      <c r="D48" s="1141"/>
      <c r="E48" s="1142"/>
      <c r="F48" s="15">
        <v>4.88</v>
      </c>
      <c r="G48" s="16">
        <v>6.26</v>
      </c>
      <c r="H48" s="16">
        <v>7.19</v>
      </c>
      <c r="I48" s="16">
        <v>7.31</v>
      </c>
      <c r="J48" s="17">
        <v>5.44</v>
      </c>
    </row>
    <row r="49" spans="2:10" ht="57.75" customHeight="1" thickBot="1" x14ac:dyDescent="0.25">
      <c r="B49" s="18"/>
      <c r="C49" s="1143" t="s">
        <v>5</v>
      </c>
      <c r="D49" s="1143"/>
      <c r="E49" s="1144"/>
      <c r="F49" s="19" t="s">
        <v>531</v>
      </c>
      <c r="G49" s="20">
        <v>1.63</v>
      </c>
      <c r="H49" s="20" t="s">
        <v>532</v>
      </c>
      <c r="I49" s="20" t="s">
        <v>533</v>
      </c>
      <c r="J49" s="21" t="s">
        <v>534</v>
      </c>
    </row>
    <row r="50" spans="2:10" ht="13.2" x14ac:dyDescent="0.2"/>
  </sheetData>
  <sheetProtection algorithmName="SHA-512" hashValue="vWv/eU1BJ/e4RRzzS0sCj5Qq5oRN0CbWDHLFVXDmanYP75PXwC9taSzJwtndUSi76uVzKtAwZm9uyYsxNgthVg==" saltValue="vni1NZxWWqHwCDyP1S7M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2026-03-12T02:34:18Z</cp:lastPrinted>
  <dcterms:created xsi:type="dcterms:W3CDTF">2026-02-23T05:17:20Z</dcterms:created>
  <dcterms:modified xsi:type="dcterms:W3CDTF">2026-03-19T01:45:54Z</dcterms:modified>
  <cp:category/>
</cp:coreProperties>
</file>