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zaimu\zaisei\決算統計\平成３０年度決算\999_財政状況資料集\追加分\提出\"/>
    </mc:Choice>
  </mc:AlternateContent>
  <bookViews>
    <workbookView xWindow="0" yWindow="0" windowWidth="19200" windowHeight="116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B102" i="12" l="1"/>
  <c r="DG102" i="12"/>
  <c r="CW102" i="12"/>
  <c r="CR102" i="12"/>
  <c r="AP23" i="12"/>
  <c r="AA23" i="12"/>
  <c r="V23" i="12"/>
  <c r="Q23" i="12"/>
  <c r="AU88" i="12"/>
  <c r="AP88" i="12"/>
  <c r="AF88" i="12"/>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C41" i="10"/>
  <c r="BW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<sst xmlns="http://schemas.openxmlformats.org/spreadsheetml/2006/main" count="1107" uniqueCount="615">
  <si>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</si>
  <si>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</si>
  <si>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</si>
  <si>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</si>
  <si>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</si>
  <si>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</si>
  <si>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</si>
  <si>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</si>
  <si>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</si>
  <si>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</si>
  <si>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</si>
  <si>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</si>
  <si>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</si>
  <si>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</si>
  <si>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</si>
  <si>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</si>
  <si>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</si>
  <si>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</si>
  <si>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</si>
  <si>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</si>
  <si>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</si>
  <si>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</si>
  <si>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</si>
  <si>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</si>
  <si>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</si>
  <si>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</si>
  <si>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</si>
  <si>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</si>
  <si>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</si>
  <si>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</si>
  <si>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</si>
  <si>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</si>
  <si>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</si>
  <si>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</si>
  <si>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</si>
  <si>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</si>
  <si>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</si>
  <si>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</si>
  <si>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</si>
  <si>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</si>
  <si>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</si>
  <si>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</si>
  <si>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</si>
  <si>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</si>
  <si>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</si>
  <si>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</si>
  <si>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</si>
  <si>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</si>
  <si>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</si>
  <si>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</si>
  <si>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</si>
  <si>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</si>
  <si>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</si>
  <si>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</si>
  <si>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</si>
  <si>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</si>
  <si>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</si>
  <si>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</si>
  <si>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</si>
  <si>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</si>
  <si>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</si>
  <si>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</si>
  <si>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</si>
  <si>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</si>
  <si>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</si>
  <si>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</si>
  <si>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</si>
  <si>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</si>
  <si>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</si>
  <si>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</si>
  <si>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</si>
  <si>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</si>
  <si>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</si>
  <si>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</si>
  <si>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</si>
  <si>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</si>
  <si>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</si>
  <si>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</si>
  <si>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</si>
  <si>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</si>
  <si>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</si>
  <si>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</si>
  <si>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</si>
  <si>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</si>
  <si>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</si>
  <si>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施行時特例市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</si>
  <si>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</si>
  <si>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</si>
  <si>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</si>
  <si>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</si>
  <si>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</si>
  <si>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</si>
  <si>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</si>
  <si>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</si>
  <si>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</si>
  <si>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</si>
  <si>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</si>
  <si>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</si>
  <si>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太田市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</si>
  <si>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</si>
  <si>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</si>
  <si>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</si>
  <si>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</si>
  <si>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</si>
  <si>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</si>
  <si>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</si>
  <si>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</si>
  <si>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</si>
  <si>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</si>
  <si>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</si>
  <si>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</si>
  <si>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</si>
  <si>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</si>
  <si>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</si>
  <si>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</si>
  <si>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</si>
  <si>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</si>
  <si>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</si>
  <si>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</si>
  <si>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</si>
  <si>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</si>
  <si>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</si>
  <si>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</si>
  <si>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</si>
  <si>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</si>
  <si>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</si>
  <si>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</si>
  <si>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</si>
  <si>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</si>
  <si>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</si>
  <si>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</si>
  <si>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</si>
  <si>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</si>
  <si>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</si>
  <si>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</si>
  <si>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</si>
  <si>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</si>
  <si>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</si>
  <si>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</si>
  <si>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</si>
  <si>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</si>
  <si>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</si>
  <si>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</si>
  <si>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</si>
  <si>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</si>
  <si>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</si>
  <si>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</si>
  <si>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</si>
  <si>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</si>
  <si>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</si>
  <si>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</si>
  <si>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</si>
  <si>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</si>
  <si>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</si>
  <si>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</si>
  <si>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</si>
  <si>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</si>
  <si>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</si>
  <si>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</si>
  <si>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</si>
  <si>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</si>
  <si>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</si>
  <si>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</si>
  <si>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</si>
  <si>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</si>
  <si>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</si>
  <si>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</si>
  <si>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</si>
  <si>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</si>
  <si>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</si>
  <si>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</si>
  <si>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</si>
  <si>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</si>
  <si>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</si>
  <si>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</si>
  <si>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</si>
  <si>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</si>
  <si>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</si>
  <si>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</si>
  <si>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</si>
  <si>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</si>
  <si>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</si>
  <si>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</si>
  <si>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</si>
  <si>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</si>
  <si>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</si>
  <si>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</si>
  <si>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</si>
  <si>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</si>
  <si>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</si>
  <si>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</si>
  <si>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</si>
  <si>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</si>
  <si>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</si>
  <si>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</si>
  <si>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</si>
  <si>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</si>
  <si>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</si>
  <si>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</si>
  <si>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</si>
  <si>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</si>
  <si>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</si>
  <si>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</si>
  <si>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</si>
  <si>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</si>
  <si>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</si>
  <si>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</si>
  <si>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</si>
  <si>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</si>
  <si>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</si>
  <si>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</si>
  <si>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</si>
  <si>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</si>
  <si>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</si>
  <si>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群馬県太田市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</si>
  <si>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</si>
  <si>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</si>
  <si>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</si>
  <si>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</si>
  <si>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</si>
  <si>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</si>
  <si>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</si>
  <si>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</si>
  <si>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</si>
  <si>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</si>
  <si>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</si>
  <si>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</si>
  <si>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</si>
  <si>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</si>
  <si>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</si>
  <si>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</si>
  <si>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</si>
  <si>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</si>
  <si>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</si>
  <si>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</si>
  <si>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</si>
  <si>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</si>
  <si>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</si>
  <si>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</si>
  <si>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</si>
  <si>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</si>
  <si>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</si>
  <si>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</si>
  <si>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</si>
  <si>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</si>
  <si>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</si>
  <si>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</si>
  <si>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</si>
  <si>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</si>
  <si>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</si>
  <si>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</si>
  <si>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</si>
  <si>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</si>
  <si>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</si>
  <si>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</si>
  <si>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</si>
  <si>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</si>
  <si>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</si>
  <si>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</si>
  <si>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</si>
  <si>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</si>
  <si>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</si>
  <si>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</si>
  <si>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</si>
  <si>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</si>
  <si>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</si>
  <si>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</si>
  <si>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</si>
  <si>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</si>
  <si>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</si>
  <si>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</si>
  <si>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</si>
  <si>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</si>
  <si>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</si>
  <si>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</si>
  <si>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</si>
  <si>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</si>
  <si>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</si>
  <si>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</si>
  <si>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</si>
  <si>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</si>
  <si>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</si>
  <si>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</si>
  <si>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</si>
  <si>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</si>
  <si>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</si>
  <si>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</si>
  <si>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</si>
  <si>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</si>
  <si>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</si>
  <si>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</si>
  <si>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</si>
  <si>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</si>
  <si>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</si>
  <si>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</si>
  <si>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</si>
  <si>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</si>
  <si>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</si>
  <si>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</si>
  <si>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</si>
  <si>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</si>
  <si>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</si>
  <si>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</si>
  <si>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</si>
  <si>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</si>
  <si>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</si>
  <si>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</si>
  <si>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</si>
  <si>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</si>
  <si>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</si>
  <si>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</si>
  <si>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</si>
  <si>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</si>
  <si>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</si>
  <si>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</si>
  <si>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</si>
  <si>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</si>
  <si>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</si>
  <si>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</si>
  <si>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</si>
  <si>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</si>
  <si>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</si>
  <si>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</si>
  <si>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</si>
  <si>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</si>
  <si>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</si>
  <si>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</si>
  <si>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</si>
  <si>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</si>
  <si>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</si>
  <si>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</si>
  <si>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</si>
  <si>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</si>
  <si>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</si>
  <si>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</si>
  <si>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</si>
  <si>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</si>
  <si>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</si>
  <si>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</si>
  <si>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</si>
  <si>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</si>
  <si>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</si>
  <si>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</si>
  <si>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</si>
  <si>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</si>
  <si>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</si>
  <si>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</si>
  <si>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</si>
  <si>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</si>
  <si>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</si>
  <si>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</si>
  <si>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</si>
  <si>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</si>
  <si>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</si>
  <si>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</si>
  <si>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</si>
  <si>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</si>
  <si>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</si>
  <si>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</si>
  <si>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</si>
  <si>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</si>
  <si>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</si>
  <si>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</si>
  <si>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</si>
  <si>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群馬県太田市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</si>
  <si>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</si>
  <si>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</si>
  <si>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</si>
  <si>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</si>
  <si>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</si>
  <si>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</si>
  <si>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</si>
  <si>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</si>
  <si>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</si>
  <si>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</si>
  <si>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</si>
  <si>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</si>
  <si>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</si>
  <si>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</si>
  <si>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</si>
  <si>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</si>
  <si>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</si>
  <si>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</si>
  <si>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</si>
  <si>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</si>
  <si>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</si>
  <si>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八王子山墓園特別会計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</si>
  <si>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</si>
  <si>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</si>
  <si>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</si>
  <si>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</si>
  <si>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</si>
  <si>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</si>
  <si>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</si>
  <si>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</si>
  <si>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</si>
  <si>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</si>
  <si>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</si>
  <si>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</si>
  <si>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</si>
  <si>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</si>
  <si>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</si>
  <si>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</si>
  <si>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下水道事業等会計</t>
    <phoneticPr fontId="5"/>
  </si>
  <si>
    <t>法適用企業</t>
    <phoneticPr fontId="5"/>
  </si>
  <si>
    <t>太陽光発電事業特別会計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</si>
  <si>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</si>
  <si>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</si>
  <si>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</si>
  <si>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</si>
  <si>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</si>
  <si>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</si>
  <si>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</si>
  <si>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</si>
  <si>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</si>
  <si>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</si>
  <si>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</si>
  <si>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</si>
  <si>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</si>
  <si>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</si>
  <si>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</si>
  <si>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</si>
  <si>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</si>
  <si>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</si>
  <si>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</si>
  <si>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</si>
  <si>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</si>
  <si>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</si>
  <si>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</si>
  <si>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</si>
  <si>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</si>
  <si>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</si>
  <si>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</si>
  <si>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</si>
  <si>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</si>
  <si>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</si>
  <si>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</si>
  <si>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</si>
  <si>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</si>
  <si>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</si>
  <si>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</si>
  <si>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</si>
  <si>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</si>
  <si>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</si>
  <si>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</si>
  <si>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</si>
  <si>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</si>
  <si>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</si>
  <si>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</si>
  <si>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</si>
  <si>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</si>
  <si>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</si>
  <si>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</si>
  <si>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</si>
  <si>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</si>
  <si>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</si>
  <si>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</si>
  <si>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</si>
  <si>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</si>
  <si>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</si>
  <si>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</si>
  <si>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</si>
  <si>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</si>
  <si>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</si>
  <si>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</si>
  <si>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</si>
  <si>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</si>
  <si>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下水道事業等会計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</si>
  <si>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</si>
  <si>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</si>
  <si>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</si>
  <si>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</si>
  <si>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</si>
  <si>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</si>
  <si>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</si>
  <si>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</si>
  <si>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</si>
  <si>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</si>
  <si>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</si>
  <si>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</si>
  <si>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</si>
  <si>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</si>
  <si>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</si>
  <si>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</si>
  <si>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</si>
  <si>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</si>
  <si>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</si>
  <si>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</si>
  <si>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</si>
  <si>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</si>
  <si>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</si>
  <si>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</si>
  <si>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</si>
  <si>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</si>
  <si>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</si>
  <si>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</si>
  <si>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</si>
  <si>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</si>
  <si>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</si>
  <si>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</si>
  <si>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</si>
  <si>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</si>
  <si>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</si>
  <si>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</si>
  <si>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</si>
  <si>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</si>
  <si>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</si>
  <si>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</si>
  <si>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</si>
  <si>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</si>
  <si>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</si>
  <si>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</si>
  <si>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</si>
  <si>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</si>
  <si>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</si>
  <si>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</si>
  <si>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</si>
  <si>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</si>
  <si>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</si>
  <si>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</si>
  <si>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</si>
  <si>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</si>
  <si>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</si>
  <si>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</si>
  <si>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</si>
  <si>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</si>
  <si>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</si>
  <si>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</si>
  <si>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</si>
  <si>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</si>
  <si>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</si>
  <si>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</si>
  <si>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</si>
  <si>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</si>
  <si>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</si>
  <si>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</si>
  <si>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</si>
  <si>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</si>
  <si>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</si>
  <si>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</si>
  <si>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</si>
  <si>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</si>
  <si>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</si>
  <si>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</si>
  <si>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</si>
  <si>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</si>
  <si>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</si>
  <si>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</si>
  <si>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</si>
  <si>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</si>
  <si>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</si>
  <si>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</si>
  <si>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</si>
  <si>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</si>
  <si>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</si>
  <si>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</si>
  <si>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</si>
  <si>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</si>
  <si>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</si>
  <si>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</si>
  <si>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2.20</t>
  </si>
  <si>
    <t>▲ 2.67</t>
  </si>
  <si>
    <t>▲ 6.23</t>
  </si>
  <si>
    <t>▲ 1.60</t>
  </si>
  <si>
    <t>一般会計</t>
  </si>
  <si>
    <t>下水道事業等会計</t>
  </si>
  <si>
    <t>介護保険特別会計</t>
  </si>
  <si>
    <t>国民健康保険特別会計</t>
  </si>
  <si>
    <t>太陽光発電事業特別会計</t>
  </si>
  <si>
    <t>後期高齢者医療特別会計</t>
  </si>
  <si>
    <t>八王子山墓園特別会計</t>
  </si>
  <si>
    <t>住宅新築資金等貸付特別会計</t>
  </si>
  <si>
    <t>その他会計（赤字）</t>
  </si>
  <si>
    <t>その他会計（黒字）</t>
  </si>
  <si>
    <t>H25末</t>
    <phoneticPr fontId="5"/>
  </si>
  <si>
    <t>H26末</t>
    <phoneticPr fontId="5"/>
  </si>
  <si>
    <t>H27末</t>
    <phoneticPr fontId="5"/>
  </si>
  <si>
    <t>H28末</t>
    <phoneticPr fontId="5"/>
  </si>
  <si>
    <t>H29末</t>
    <phoneticPr fontId="5"/>
  </si>
  <si>
    <t>　　　　－</t>
  </si>
  <si>
    <t>太田市外三町広域清掃組合</t>
    <rPh sb="0" eb="3">
      <t>オオタシ</t>
    </rPh>
    <rPh sb="3" eb="4">
      <t>ホカ</t>
    </rPh>
    <rPh sb="4" eb="6">
      <t>サンチョウ</t>
    </rPh>
    <rPh sb="6" eb="8">
      <t>コウイキ</t>
    </rPh>
    <rPh sb="8" eb="10">
      <t>セイソウ</t>
    </rPh>
    <rPh sb="10" eb="12">
      <t>クミアイ</t>
    </rPh>
    <phoneticPr fontId="0"/>
  </si>
  <si>
    <t>群馬県市町村総合事務組合</t>
    <rPh sb="0" eb="3">
      <t>グンマケン</t>
    </rPh>
    <rPh sb="3" eb="6">
      <t>シチョウソン</t>
    </rPh>
    <rPh sb="6" eb="8">
      <t>ソウゴウ</t>
    </rPh>
    <rPh sb="8" eb="10">
      <t>ジム</t>
    </rPh>
    <rPh sb="10" eb="12">
      <t>クミアイ</t>
    </rPh>
    <phoneticPr fontId="0"/>
  </si>
  <si>
    <t>群馬県市町村会館管理組合</t>
    <rPh sb="0" eb="3">
      <t>グンマケン</t>
    </rPh>
    <rPh sb="3" eb="6">
      <t>シチョウソン</t>
    </rPh>
    <rPh sb="6" eb="8">
      <t>カイカン</t>
    </rPh>
    <rPh sb="8" eb="10">
      <t>カンリ</t>
    </rPh>
    <rPh sb="10" eb="12">
      <t>クミアイ</t>
    </rPh>
    <phoneticPr fontId="0"/>
  </si>
  <si>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0"/>
  </si>
  <si>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0"/>
  </si>
  <si>
    <t>群馬東部水道企業団</t>
    <rPh sb="0" eb="2">
      <t>グンマ</t>
    </rPh>
    <rPh sb="2" eb="4">
      <t>トウブ</t>
    </rPh>
    <rPh sb="4" eb="6">
      <t>スイドウ</t>
    </rPh>
    <rPh sb="6" eb="8">
      <t>キギョウ</t>
    </rPh>
    <rPh sb="8" eb="9">
      <t>ダン</t>
    </rPh>
    <phoneticPr fontId="0"/>
  </si>
  <si>
    <t>太田市健診センター</t>
  </si>
  <si>
    <t>太田市文化スポーツ振興財団</t>
  </si>
  <si>
    <t>夢麦酒太田</t>
  </si>
  <si>
    <t>おおたコミュニティ放送</t>
  </si>
  <si>
    <t>田園都市未来新田</t>
  </si>
  <si>
    <t>太田国際貨物ターミナル</t>
  </si>
  <si>
    <t>太田市土地開発公社</t>
  </si>
  <si>
    <t>地域産学官連携ものづくり研究機構</t>
  </si>
  <si>
    <t>太田市行政管理公社</t>
  </si>
  <si>
    <t>〇</t>
    <phoneticPr fontId="2"/>
  </si>
  <si>
    <t>東矢島土地区画整理事業基金</t>
    <rPh sb="0" eb="1">
      <t>ヒガシ</t>
    </rPh>
    <rPh sb="1" eb="3">
      <t>ヤジマ</t>
    </rPh>
    <rPh sb="3" eb="11">
      <t>トチクカクセイリジギョウ</t>
    </rPh>
    <rPh sb="11" eb="13">
      <t>キキン</t>
    </rPh>
    <phoneticPr fontId="2"/>
  </si>
  <si>
    <t>福祉振興基金</t>
    <rPh sb="0" eb="2">
      <t>フクシ</t>
    </rPh>
    <rPh sb="2" eb="4">
      <t>シンコウ</t>
    </rPh>
    <rPh sb="4" eb="6">
      <t>キキン</t>
    </rPh>
    <phoneticPr fontId="2"/>
  </si>
  <si>
    <t>笹川清奨学基金</t>
    <rPh sb="0" eb="3">
      <t>ササガワキヨシ</t>
    </rPh>
    <rPh sb="3" eb="5">
      <t>ショウガク</t>
    </rPh>
    <rPh sb="5" eb="7">
      <t>キキン</t>
    </rPh>
    <phoneticPr fontId="2"/>
  </si>
  <si>
    <t>宝泉南部土地区画整理事業基金</t>
    <rPh sb="0" eb="2">
      <t>ホウセン</t>
    </rPh>
    <rPh sb="2" eb="4">
      <t>ナンブ</t>
    </rPh>
    <rPh sb="4" eb="12">
      <t>トチクカクセイリジギョウ</t>
    </rPh>
    <rPh sb="12" eb="14">
      <t>キキン</t>
    </rPh>
    <phoneticPr fontId="2"/>
  </si>
  <si>
    <t>東毛林間学校基金</t>
    <rPh sb="0" eb="2">
      <t>トウモウ</t>
    </rPh>
    <rPh sb="2" eb="4">
      <t>リンカン</t>
    </rPh>
    <rPh sb="4" eb="6">
      <t>ガッコウ</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</si>
  <si>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</si>
  <si>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</si>
  <si>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</si>
  <si>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類似団体の平均値と比較すると、将来負担比率は上回っており、有形固定資産減価償却率は下回っている。
将来負担比率は年々改善してきており、今後も抑制に努める。有形固定資産減価償却率は大幅に上昇することがないように必要な投資を継続的に行う。
これら2つの指標を注視し、投資と将来負担の均衡のとれた財政運営を行う。</t>
    <rPh sb="0" eb="4">
      <t>ルイジダンタイ</t>
    </rPh>
    <rPh sb="5" eb="8">
      <t>ヘイキンチ</t>
    </rPh>
    <rPh sb="9" eb="11">
      <t>ヒカク</t>
    </rPh>
    <rPh sb="15" eb="17">
      <t>ショウライ</t>
    </rPh>
    <rPh sb="17" eb="19">
      <t>フタン</t>
    </rPh>
    <rPh sb="19" eb="21">
      <t>ヒリツ</t>
    </rPh>
    <rPh sb="22" eb="24">
      <t>ウワマワ</t>
    </rPh>
    <rPh sb="29" eb="31">
      <t>ユウケイ</t>
    </rPh>
    <rPh sb="31" eb="33">
      <t>コテイ</t>
    </rPh>
    <rPh sb="33" eb="35">
      <t>シサン</t>
    </rPh>
    <rPh sb="35" eb="37">
      <t>ゲンカ</t>
    </rPh>
    <rPh sb="37" eb="39">
      <t>ショウキャク</t>
    </rPh>
    <rPh sb="39" eb="40">
      <t>リツ</t>
    </rPh>
    <rPh sb="41" eb="43">
      <t>シタマワ</t>
    </rPh>
    <rPh sb="49" eb="51">
      <t>ショウライ</t>
    </rPh>
    <rPh sb="51" eb="53">
      <t>フタン</t>
    </rPh>
    <rPh sb="53" eb="55">
      <t>ヒリツ</t>
    </rPh>
    <rPh sb="56" eb="58">
      <t>ネンネン</t>
    </rPh>
    <rPh sb="58" eb="60">
      <t>カイゼン</t>
    </rPh>
    <rPh sb="67" eb="69">
      <t>コンゴ</t>
    </rPh>
    <rPh sb="70" eb="72">
      <t>ヨクセイ</t>
    </rPh>
    <rPh sb="73" eb="74">
      <t>ツト</t>
    </rPh>
    <rPh sb="77" eb="79">
      <t>ユウケイ</t>
    </rPh>
    <rPh sb="79" eb="81">
      <t>コテイ</t>
    </rPh>
    <rPh sb="81" eb="83">
      <t>シサン</t>
    </rPh>
    <rPh sb="83" eb="85">
      <t>ゲンカ</t>
    </rPh>
    <rPh sb="85" eb="87">
      <t>ショウキャク</t>
    </rPh>
    <rPh sb="87" eb="88">
      <t>リツ</t>
    </rPh>
    <rPh sb="89" eb="91">
      <t>オオハバ</t>
    </rPh>
    <rPh sb="92" eb="94">
      <t>ジョウショウ</t>
    </rPh>
    <rPh sb="104" eb="106">
      <t>ヒツヨウ</t>
    </rPh>
    <rPh sb="107" eb="109">
      <t>トウシ</t>
    </rPh>
    <rPh sb="110" eb="113">
      <t>ケイゾクテキ</t>
    </rPh>
    <rPh sb="114" eb="115">
      <t>オコナ</t>
    </rPh>
    <rPh sb="124" eb="126">
      <t>シヒョウ</t>
    </rPh>
    <rPh sb="127" eb="129">
      <t>チュウシ</t>
    </rPh>
    <rPh sb="131" eb="133">
      <t>トウシ</t>
    </rPh>
    <rPh sb="134" eb="136">
      <t>ショウライ</t>
    </rPh>
    <rPh sb="136" eb="138">
      <t>フタン</t>
    </rPh>
    <rPh sb="139" eb="141">
      <t>キンコウ</t>
    </rPh>
    <rPh sb="145" eb="147">
      <t>ザイセイ</t>
    </rPh>
    <rPh sb="147" eb="149">
      <t>ウンエイ</t>
    </rPh>
    <rPh sb="150" eb="151">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</si>
  <si>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</si>
  <si>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</si>
  <si>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</si>
  <si>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</si>
  <si>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</si>
  <si>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</si>
  <si>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の平均値よりも高くなっている。将来負担比率は年々改善してきている。実質公債費比率はH29と比較すると、分子の公債費等が減少しているものの、分母となる標準財政規模も減少となり、0.1ポイントの悪化となった。過去5年間で見れば減少傾向にあり、今後も「償還元金を超えない市債の発行」を堅持することで比率の抑制に努めていく。</t>
    <rPh sb="0" eb="2">
      <t>ショウライ</t>
    </rPh>
    <rPh sb="2" eb="4">
      <t>フタン</t>
    </rPh>
    <rPh sb="4" eb="6">
      <t>ヒリツ</t>
    </rPh>
    <rPh sb="7" eb="12">
      <t>ジッシツコウサイヒ</t>
    </rPh>
    <rPh sb="12" eb="14">
      <t>ヒリツ</t>
    </rPh>
    <rPh sb="17" eb="19">
      <t>ルイジ</t>
    </rPh>
    <rPh sb="19" eb="21">
      <t>ダンタイ</t>
    </rPh>
    <rPh sb="22" eb="25">
      <t>ヘイキンチ</t>
    </rPh>
    <rPh sb="28" eb="29">
      <t>タカ</t>
    </rPh>
    <rPh sb="36" eb="38">
      <t>ショウライ</t>
    </rPh>
    <rPh sb="38" eb="40">
      <t>フタン</t>
    </rPh>
    <rPh sb="40" eb="42">
      <t>ヒリツ</t>
    </rPh>
    <rPh sb="43" eb="47">
      <t>ネンネンカイゼン</t>
    </rPh>
    <rPh sb="54" eb="56">
      <t>ジッシツ</t>
    </rPh>
    <rPh sb="56" eb="59">
      <t>コウサイヒ</t>
    </rPh>
    <rPh sb="59" eb="61">
      <t>ヒリツ</t>
    </rPh>
    <rPh sb="66" eb="68">
      <t>ヒカク</t>
    </rPh>
    <rPh sb="72" eb="74">
      <t>ブンシ</t>
    </rPh>
    <rPh sb="75" eb="78">
      <t>コウサイヒ</t>
    </rPh>
    <rPh sb="78" eb="79">
      <t>トウ</t>
    </rPh>
    <rPh sb="80" eb="82">
      <t>ゲンショウ</t>
    </rPh>
    <rPh sb="90" eb="92">
      <t>ブンボ</t>
    </rPh>
    <rPh sb="95" eb="97">
      <t>ヒョウジュン</t>
    </rPh>
    <rPh sb="97" eb="99">
      <t>ザイセイ</t>
    </rPh>
    <rPh sb="99" eb="101">
      <t>キボ</t>
    </rPh>
    <rPh sb="102" eb="104">
      <t>ゲンショウ</t>
    </rPh>
    <rPh sb="116" eb="118">
      <t>アッカ</t>
    </rPh>
    <rPh sb="123" eb="125">
      <t>カコ</t>
    </rPh>
    <rPh sb="126" eb="128">
      <t>ネンカン</t>
    </rPh>
    <rPh sb="129" eb="130">
      <t>ミ</t>
    </rPh>
    <rPh sb="132" eb="134">
      <t>ゲンショウ</t>
    </rPh>
    <rPh sb="134" eb="136">
      <t>ケイコウ</t>
    </rPh>
    <rPh sb="140" eb="142">
      <t>コンゴ</t>
    </rPh>
    <rPh sb="144" eb="146">
      <t>ショウカン</t>
    </rPh>
    <rPh sb="146" eb="148">
      <t>ガンキン</t>
    </rPh>
    <rPh sb="149" eb="150">
      <t>コ</t>
    </rPh>
    <rPh sb="153" eb="155">
      <t>シサイ</t>
    </rPh>
    <rPh sb="156" eb="158">
      <t>ハッコウ</t>
    </rPh>
    <rPh sb="160" eb="162">
      <t>ケンジ</t>
    </rPh>
    <rPh sb="167" eb="169">
      <t>ヒリツ</t>
    </rPh>
    <rPh sb="170" eb="172">
      <t>ヨクセイ</t>
    </rPh>
    <rPh sb="173" eb="174">
      <t>ツト</t>
    </rPh>
    <phoneticPr fontId="2"/>
  </si>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</sst>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98"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41862</c:v>
                </c:pt>
                <c:pt idx="1">
                  <c:v>43554</c:v>
                </c:pt>
                <c:pt idx="2">
                  <c:v>42581</c:v>
                </c:pt>
                <c:pt idx="3">
                  <c:v>45426</c:v>
                </c:pt>
                <c:pt idx="4">
                  <c:v>45022</c:v>
                </c:pt>
              </c:numCache>
            </c:numRef>
          </c:val>
          <c:smooth val="0"/>
          <c:extLst>
            <c:ext xmlns:c16="http://schemas.microsoft.com/office/drawing/2014/chart" uri="{C3380CC4-5D6E-409C-BE32-E72D297353CC}">
              <c16:uniqueId val="{00000000-D615-45ED-B735-EF36995BC33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38110</c:v>
                </c:pt>
                <c:pt idx="1">
                  <c:v>58273</c:v>
                </c:pt>
                <c:pt idx="2">
                  <c:v>61210</c:v>
                </c:pt>
                <c:pt idx="3">
                  <c:v>45597</c:v>
                </c:pt>
                <c:pt idx="4">
                  <c:v>32809</c:v>
                </c:pt>
              </c:numCache>
            </c:numRef>
          </c:val>
          <c:smooth val="0"/>
          <c:extLst>
            <c:ext xmlns:c16="http://schemas.microsoft.com/office/drawing/2014/chart" uri="{C3380CC4-5D6E-409C-BE32-E72D297353CC}">
              <c16:uniqueId val="{00000001-D615-45ED-B735-EF36995BC33E}"/>
            </c:ext>
          </c:extLst>
        </c:ser>
        <c:dLbls>
          <c:showLegendKey val="0"/>
          <c:showVal val="0"/>
          <c:showCatName val="0"/>
          <c:showSerName val="0"/>
          <c:showPercent val="0"/>
          <c:showBubbleSize val="0"/>
        </c:dLbls>
        <c:marker val="1"/>
        <c:smooth val="0"/>
        <c:axId val="112656832"/>
        <c:axId val="184021496"/>
      </c:lineChart>
      <c:catAx>
        <c:axId val="112656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4021496"/>
        <c:crosses val="autoZero"/>
        <c:auto val="1"/>
        <c:lblAlgn val="ctr"/>
        <c:lblOffset val="100"/>
        <c:tickLblSkip val="1"/>
        <c:tickMarkSkip val="1"/>
        <c:noMultiLvlLbl val="0"/>
      </c:catAx>
      <c:valAx>
        <c:axId val="18402149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656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4.8899999999999997</c:v>
                </c:pt>
                <c:pt idx="1">
                  <c:v>5.03</c:v>
                </c:pt>
                <c:pt idx="2">
                  <c:v>6.78</c:v>
                </c:pt>
                <c:pt idx="3">
                  <c:v>4.8499999999999996</c:v>
                </c:pt>
                <c:pt idx="4">
                  <c:v>4.1900000000000004</c:v>
                </c:pt>
              </c:numCache>
            </c:numRef>
          </c:val>
          <c:extLst>
            <c:ext xmlns:c16="http://schemas.microsoft.com/office/drawing/2014/chart" uri="{C3380CC4-5D6E-409C-BE32-E72D297353CC}">
              <c16:uniqueId val="{00000000-2EA3-48EB-B328-77E2DE955CC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18.920000000000002</c:v>
                </c:pt>
                <c:pt idx="1">
                  <c:v>17.8</c:v>
                </c:pt>
                <c:pt idx="2">
                  <c:v>19.12</c:v>
                </c:pt>
                <c:pt idx="3">
                  <c:v>18.989999999999998</c:v>
                </c:pt>
                <c:pt idx="4">
                  <c:v>25.98</c:v>
                </c:pt>
              </c:numCache>
            </c:numRef>
          </c:val>
          <c:extLst>
            <c:ext xmlns:c16="http://schemas.microsoft.com/office/drawing/2014/chart" uri="{C3380CC4-5D6E-409C-BE32-E72D297353CC}">
              <c16:uniqueId val="{00000001-2EA3-48EB-B328-77E2DE955CCD}"/>
            </c:ext>
          </c:extLst>
        </c:ser>
        <c:dLbls>
          <c:showLegendKey val="0"/>
          <c:showVal val="0"/>
          <c:showCatName val="0"/>
          <c:showSerName val="0"/>
          <c:showPercent val="0"/>
          <c:showBubbleSize val="0"/>
        </c:dLbls>
        <c:gapWidth val="250"/>
        <c:overlap val="100"/>
        <c:axId val="184768848"/>
        <c:axId val="183851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6.52</c:v>
                </c:pt>
                <c:pt idx="1">
                  <c:v>-2.2000000000000002</c:v>
                </c:pt>
                <c:pt idx="2">
                  <c:v>-2.67</c:v>
                </c:pt>
                <c:pt idx="3">
                  <c:v>-6.23</c:v>
                </c:pt>
                <c:pt idx="4">
                  <c:v>-1.6</c:v>
                </c:pt>
              </c:numCache>
            </c:numRef>
          </c:val>
          <c:smooth val="0"/>
          <c:extLst>
            <c:ext xmlns:c16="http://schemas.microsoft.com/office/drawing/2014/chart" uri="{C3380CC4-5D6E-409C-BE32-E72D297353CC}">
              <c16:uniqueId val="{00000002-2EA3-48EB-B328-77E2DE955CCD}"/>
            </c:ext>
          </c:extLst>
        </c:ser>
        <c:dLbls>
          <c:showLegendKey val="0"/>
          <c:showVal val="0"/>
          <c:showCatName val="0"/>
          <c:showSerName val="0"/>
          <c:showPercent val="0"/>
          <c:showBubbleSize val="0"/>
        </c:dLbls>
        <c:marker val="1"/>
        <c:smooth val="0"/>
        <c:axId val="184768848"/>
        <c:axId val="183851216"/>
      </c:lineChart>
      <c:catAx>
        <c:axId val="184768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3851216"/>
        <c:crosses val="autoZero"/>
        <c:auto val="1"/>
        <c:lblAlgn val="ctr"/>
        <c:lblOffset val="100"/>
        <c:tickLblSkip val="1"/>
        <c:tickMarkSkip val="1"/>
        <c:noMultiLvlLbl val="0"/>
      </c:catAx>
      <c:valAx>
        <c:axId val="183851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768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4.62</c:v>
                </c:pt>
                <c:pt idx="2">
                  <c:v>#N/A</c:v>
                </c:pt>
                <c:pt idx="3">
                  <c:v>4.2</c:v>
                </c:pt>
                <c:pt idx="4">
                  <c:v>0</c:v>
                </c:pt>
                <c:pt idx="5">
                  <c:v>0</c:v>
                </c:pt>
                <c:pt idx="6">
                  <c:v>0</c:v>
                </c:pt>
                <c:pt idx="7">
                  <c:v>0</c:v>
                </c:pt>
                <c:pt idx="8">
                  <c:v>0</c:v>
                </c:pt>
                <c:pt idx="9">
                  <c:v>0</c:v>
                </c:pt>
              </c:numCache>
            </c:numRef>
          </c:val>
          <c:extLst>
            <c:ext xmlns:c16="http://schemas.microsoft.com/office/drawing/2014/chart" uri="{C3380CC4-5D6E-409C-BE32-E72D297353CC}">
              <c16:uniqueId val="{00000000-B42C-4AE7-8B88-91617738EF2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42C-4AE7-8B88-91617738EF2E}"/>
            </c:ext>
          </c:extLst>
        </c:ser>
        <c:ser>
          <c:idx val="2"/>
          <c:order val="2"/>
          <c:tx>
            <c:strRef>
              <c:f>データシート!$A$29</c:f>
              <c:strCache>
                <c:ptCount val="1"/>
                <c:pt idx="0">
                  <c:v>住宅新築資金等貸付特別会計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0.03</c:v>
                </c:pt>
                <c:pt idx="4">
                  <c:v>#N/A</c:v>
                </c:pt>
                <c:pt idx="5">
                  <c:v>0.01</c:v>
                </c:pt>
                <c:pt idx="6">
                  <c:v>#N/A</c:v>
                </c:pt>
                <c:pt idx="7">
                  <c:v>0</c:v>
                </c:pt>
                <c:pt idx="8">
                  <c:v>#N/A</c:v>
                </c:pt>
                <c:pt idx="9">
                  <c:v>0</c:v>
                </c:pt>
              </c:numCache>
            </c:numRef>
          </c:val>
          <c:extLst>
            <c:ext xmlns:c16="http://schemas.microsoft.com/office/drawing/2014/chart" uri="{C3380CC4-5D6E-409C-BE32-E72D297353CC}">
              <c16:uniqueId val="{00000002-B42C-4AE7-8B88-91617738EF2E}"/>
            </c:ext>
          </c:extLst>
        </c:ser>
        <c:ser>
          <c:idx val="3"/>
          <c:order val="3"/>
          <c:tx>
            <c:strRef>
              <c:f>データシート!$A$30</c:f>
              <c:strCache>
                <c:ptCount val="1"/>
                <c:pt idx="0">
                  <c:v>八王子山墓園特別会計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0.01</c:v>
                </c:pt>
                <c:pt idx="8">
                  <c:v>#N/A</c:v>
                </c:pt>
                <c:pt idx="9">
                  <c:v>0.01</c:v>
                </c:pt>
              </c:numCache>
            </c:numRef>
          </c:val>
          <c:extLst>
            <c:ext xmlns:c16="http://schemas.microsoft.com/office/drawing/2014/chart" uri="{C3380CC4-5D6E-409C-BE32-E72D297353CC}">
              <c16:uniqueId val="{00000003-B42C-4AE7-8B88-91617738EF2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B42C-4AE7-8B88-91617738EF2E}"/>
            </c:ext>
          </c:extLst>
        </c:ser>
        <c:ser>
          <c:idx val="5"/>
          <c:order val="5"/>
          <c:tx>
            <c:strRef>
              <c:f>データシート!$A$32</c:f>
              <c:strCache>
                <c:ptCount val="1"/>
                <c:pt idx="0">
                  <c:v>太陽光発電事業特別会計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0.03</c:v>
                </c:pt>
                <c:pt idx="2">
                  <c:v>#N/A</c:v>
                </c:pt>
                <c:pt idx="3">
                  <c:v>0.04</c:v>
                </c:pt>
                <c:pt idx="4">
                  <c:v>#N/A</c:v>
                </c:pt>
                <c:pt idx="5">
                  <c:v>0.04</c:v>
                </c:pt>
                <c:pt idx="6">
                  <c:v>#N/A</c:v>
                </c:pt>
                <c:pt idx="7">
                  <c:v>0.05</c:v>
                </c:pt>
                <c:pt idx="8">
                  <c:v>#N/A</c:v>
                </c:pt>
                <c:pt idx="9">
                  <c:v>0.04</c:v>
                </c:pt>
              </c:numCache>
            </c:numRef>
          </c:val>
          <c:extLst>
            <c:ext xmlns:c16="http://schemas.microsoft.com/office/drawing/2014/chart" uri="{C3380CC4-5D6E-409C-BE32-E72D297353CC}">
              <c16:uniqueId val="{00000005-B42C-4AE7-8B88-91617738EF2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0.18</c:v>
                </c:pt>
                <c:pt idx="2">
                  <c:v>#N/A</c:v>
                </c:pt>
                <c:pt idx="3">
                  <c:v>0.01</c:v>
                </c:pt>
                <c:pt idx="4">
                  <c:v>#N/A</c:v>
                </c:pt>
                <c:pt idx="5">
                  <c:v>0</c:v>
                </c:pt>
                <c:pt idx="6">
                  <c:v>#N/A</c:v>
                </c:pt>
                <c:pt idx="7">
                  <c:v>0.15</c:v>
                </c:pt>
                <c:pt idx="8">
                  <c:v>#N/A</c:v>
                </c:pt>
                <c:pt idx="9">
                  <c:v>0.2</c:v>
                </c:pt>
              </c:numCache>
            </c:numRef>
          </c:val>
          <c:extLst>
            <c:ext xmlns:c16="http://schemas.microsoft.com/office/drawing/2014/chart" uri="{C3380CC4-5D6E-409C-BE32-E72D297353CC}">
              <c16:uniqueId val="{00000006-B42C-4AE7-8B88-91617738EF2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0.54</c:v>
                </c:pt>
                <c:pt idx="2">
                  <c:v>#N/A</c:v>
                </c:pt>
                <c:pt idx="3">
                  <c:v>0.71</c:v>
                </c:pt>
                <c:pt idx="4">
                  <c:v>#N/A</c:v>
                </c:pt>
                <c:pt idx="5">
                  <c:v>0.81</c:v>
                </c:pt>
                <c:pt idx="6">
                  <c:v>#N/A</c:v>
                </c:pt>
                <c:pt idx="7">
                  <c:v>0.9</c:v>
                </c:pt>
                <c:pt idx="8">
                  <c:v>#N/A</c:v>
                </c:pt>
                <c:pt idx="9">
                  <c:v>0.83</c:v>
                </c:pt>
              </c:numCache>
            </c:numRef>
          </c:val>
          <c:extLst>
            <c:ext xmlns:c16="http://schemas.microsoft.com/office/drawing/2014/chart" uri="{C3380CC4-5D6E-409C-BE32-E72D297353CC}">
              <c16:uniqueId val="{00000007-B42C-4AE7-8B88-91617738EF2E}"/>
            </c:ext>
          </c:extLst>
        </c:ser>
        <c:ser>
          <c:idx val="8"/>
          <c:order val="8"/>
          <c:tx>
            <c:strRef>
              <c:f>データシート!$A$35</c:f>
              <c:strCache>
                <c:ptCount val="1"/>
                <c:pt idx="0">
                  <c:v>下水道事業等会計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1.85</c:v>
                </c:pt>
                <c:pt idx="2">
                  <c:v>#N/A</c:v>
                </c:pt>
                <c:pt idx="3">
                  <c:v>1.52</c:v>
                </c:pt>
                <c:pt idx="4">
                  <c:v>#N/A</c:v>
                </c:pt>
                <c:pt idx="5">
                  <c:v>1.77</c:v>
                </c:pt>
                <c:pt idx="6">
                  <c:v>#N/A</c:v>
                </c:pt>
                <c:pt idx="7">
                  <c:v>1.52</c:v>
                </c:pt>
                <c:pt idx="8">
                  <c:v>#N/A</c:v>
                </c:pt>
                <c:pt idx="9">
                  <c:v>2.09</c:v>
                </c:pt>
              </c:numCache>
            </c:numRef>
          </c:val>
          <c:extLst>
            <c:ext xmlns:c16="http://schemas.microsoft.com/office/drawing/2014/chart" uri="{C3380CC4-5D6E-409C-BE32-E72D297353CC}">
              <c16:uniqueId val="{00000008-B42C-4AE7-8B88-91617738EF2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4.8499999999999996</c:v>
                </c:pt>
                <c:pt idx="2">
                  <c:v>#N/A</c:v>
                </c:pt>
                <c:pt idx="3">
                  <c:v>4.9800000000000004</c:v>
                </c:pt>
                <c:pt idx="4">
                  <c:v>#N/A</c:v>
                </c:pt>
                <c:pt idx="5">
                  <c:v>6.74</c:v>
                </c:pt>
                <c:pt idx="6">
                  <c:v>#N/A</c:v>
                </c:pt>
                <c:pt idx="7">
                  <c:v>4.83</c:v>
                </c:pt>
                <c:pt idx="8">
                  <c:v>#N/A</c:v>
                </c:pt>
                <c:pt idx="9">
                  <c:v>4.16</c:v>
                </c:pt>
              </c:numCache>
            </c:numRef>
          </c:val>
          <c:extLst>
            <c:ext xmlns:c16="http://schemas.microsoft.com/office/drawing/2014/chart" uri="{C3380CC4-5D6E-409C-BE32-E72D297353CC}">
              <c16:uniqueId val="{00000009-B42C-4AE7-8B88-91617738EF2E}"/>
            </c:ext>
          </c:extLst>
        </c:ser>
        <c:dLbls>
          <c:showLegendKey val="0"/>
          <c:showVal val="0"/>
          <c:showCatName val="0"/>
          <c:showSerName val="0"/>
          <c:showPercent val="0"/>
          <c:showBubbleSize val="0"/>
        </c:dLbls>
        <c:gapWidth val="150"/>
        <c:overlap val="100"/>
        <c:axId val="288650448"/>
        <c:axId val="285160136"/>
      </c:barChart>
      <c:catAx>
        <c:axId val="288650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5160136"/>
        <c:crosses val="autoZero"/>
        <c:auto val="1"/>
        <c:lblAlgn val="ctr"/>
        <c:lblOffset val="100"/>
        <c:tickLblSkip val="1"/>
        <c:tickMarkSkip val="1"/>
        <c:noMultiLvlLbl val="0"/>
      </c:catAx>
      <c:valAx>
        <c:axId val="285160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8650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7283</c:v>
                </c:pt>
                <c:pt idx="5">
                  <c:v>6997</c:v>
                </c:pt>
                <c:pt idx="8">
                  <c:v>7127</c:v>
                </c:pt>
                <c:pt idx="11">
                  <c:v>7066</c:v>
                </c:pt>
                <c:pt idx="14">
                  <c:v>6999</c:v>
                </c:pt>
              </c:numCache>
            </c:numRef>
          </c:val>
          <c:extLst>
            <c:ext xmlns:c16="http://schemas.microsoft.com/office/drawing/2014/chart" uri="{C3380CC4-5D6E-409C-BE32-E72D297353CC}">
              <c16:uniqueId val="{00000000-544C-4563-A357-7A09FE742D2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44C-4563-A357-7A09FE742D2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63</c:v>
                </c:pt>
                <c:pt idx="3">
                  <c:v>62</c:v>
                </c:pt>
                <c:pt idx="6">
                  <c:v>51</c:v>
                </c:pt>
                <c:pt idx="9">
                  <c:v>47</c:v>
                </c:pt>
                <c:pt idx="12">
                  <c:v>38</c:v>
                </c:pt>
              </c:numCache>
            </c:numRef>
          </c:val>
          <c:extLst>
            <c:ext xmlns:c16="http://schemas.microsoft.com/office/drawing/2014/chart" uri="{C3380CC4-5D6E-409C-BE32-E72D297353CC}">
              <c16:uniqueId val="{00000002-544C-4563-A357-7A09FE742D2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114</c:v>
                </c:pt>
                <c:pt idx="3">
                  <c:v>114</c:v>
                </c:pt>
                <c:pt idx="6">
                  <c:v>114</c:v>
                </c:pt>
                <c:pt idx="9">
                  <c:v>114</c:v>
                </c:pt>
                <c:pt idx="12">
                  <c:v>114</c:v>
                </c:pt>
              </c:numCache>
            </c:numRef>
          </c:val>
          <c:extLst>
            <c:ext xmlns:c16="http://schemas.microsoft.com/office/drawing/2014/chart" uri="{C3380CC4-5D6E-409C-BE32-E72D297353CC}">
              <c16:uniqueId val="{00000003-544C-4563-A357-7A09FE742D2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2044</c:v>
                </c:pt>
                <c:pt idx="3">
                  <c:v>2040</c:v>
                </c:pt>
                <c:pt idx="6">
                  <c:v>2008</c:v>
                </c:pt>
                <c:pt idx="9">
                  <c:v>1708</c:v>
                </c:pt>
                <c:pt idx="12">
                  <c:v>1661</c:v>
                </c:pt>
              </c:numCache>
            </c:numRef>
          </c:val>
          <c:extLst>
            <c:ext xmlns:c16="http://schemas.microsoft.com/office/drawing/2014/chart" uri="{C3380CC4-5D6E-409C-BE32-E72D297353CC}">
              <c16:uniqueId val="{00000004-544C-4563-A357-7A09FE742D2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205</c:v>
                </c:pt>
                <c:pt idx="3">
                  <c:v>221</c:v>
                </c:pt>
                <c:pt idx="6">
                  <c:v>235</c:v>
                </c:pt>
                <c:pt idx="9">
                  <c:v>83</c:v>
                </c:pt>
                <c:pt idx="12">
                  <c:v>67</c:v>
                </c:pt>
              </c:numCache>
            </c:numRef>
          </c:val>
          <c:extLst>
            <c:ext xmlns:c16="http://schemas.microsoft.com/office/drawing/2014/chart" uri="{C3380CC4-5D6E-409C-BE32-E72D297353CC}">
              <c16:uniqueId val="{00000005-544C-4563-A357-7A09FE742D2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37</c:v>
                </c:pt>
                <c:pt idx="6">
                  <c:v>67</c:v>
                </c:pt>
                <c:pt idx="9">
                  <c:v>0</c:v>
                </c:pt>
                <c:pt idx="12">
                  <c:v>0</c:v>
                </c:pt>
              </c:numCache>
            </c:numRef>
          </c:val>
          <c:extLst>
            <c:ext xmlns:c16="http://schemas.microsoft.com/office/drawing/2014/chart" uri="{C3380CC4-5D6E-409C-BE32-E72D297353CC}">
              <c16:uniqueId val="{00000006-544C-4563-A357-7A09FE742D2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7641</c:v>
                </c:pt>
                <c:pt idx="3">
                  <c:v>7045</c:v>
                </c:pt>
                <c:pt idx="6">
                  <c:v>7250</c:v>
                </c:pt>
                <c:pt idx="9">
                  <c:v>7461</c:v>
                </c:pt>
                <c:pt idx="12">
                  <c:v>7410</c:v>
                </c:pt>
              </c:numCache>
            </c:numRef>
          </c:val>
          <c:extLst>
            <c:ext xmlns:c16="http://schemas.microsoft.com/office/drawing/2014/chart" uri="{C3380CC4-5D6E-409C-BE32-E72D297353CC}">
              <c16:uniqueId val="{00000007-544C-4563-A357-7A09FE742D2E}"/>
            </c:ext>
          </c:extLst>
        </c:ser>
        <c:dLbls>
          <c:showLegendKey val="0"/>
          <c:showVal val="0"/>
          <c:showCatName val="0"/>
          <c:showSerName val="0"/>
          <c:showPercent val="0"/>
          <c:showBubbleSize val="0"/>
        </c:dLbls>
        <c:gapWidth val="100"/>
        <c:overlap val="100"/>
        <c:axId val="181858216"/>
        <c:axId val="290656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2784</c:v>
                </c:pt>
                <c:pt idx="2">
                  <c:v>#N/A</c:v>
                </c:pt>
                <c:pt idx="3">
                  <c:v>#N/A</c:v>
                </c:pt>
                <c:pt idx="4">
                  <c:v>2522</c:v>
                </c:pt>
                <c:pt idx="5">
                  <c:v>#N/A</c:v>
                </c:pt>
                <c:pt idx="6">
                  <c:v>#N/A</c:v>
                </c:pt>
                <c:pt idx="7">
                  <c:v>2598</c:v>
                </c:pt>
                <c:pt idx="8">
                  <c:v>#N/A</c:v>
                </c:pt>
                <c:pt idx="9">
                  <c:v>#N/A</c:v>
                </c:pt>
                <c:pt idx="10">
                  <c:v>2347</c:v>
                </c:pt>
                <c:pt idx="11">
                  <c:v>#N/A</c:v>
                </c:pt>
                <c:pt idx="12">
                  <c:v>#N/A</c:v>
                </c:pt>
                <c:pt idx="13">
                  <c:v>2291</c:v>
                </c:pt>
                <c:pt idx="14">
                  <c:v>#N/A</c:v>
                </c:pt>
              </c:numCache>
            </c:numRef>
          </c:val>
          <c:smooth val="0"/>
          <c:extLst>
            <c:ext xmlns:c16="http://schemas.microsoft.com/office/drawing/2014/chart" uri="{C3380CC4-5D6E-409C-BE32-E72D297353CC}">
              <c16:uniqueId val="{00000008-544C-4563-A357-7A09FE742D2E}"/>
            </c:ext>
          </c:extLst>
        </c:ser>
        <c:dLbls>
          <c:showLegendKey val="0"/>
          <c:showVal val="0"/>
          <c:showCatName val="0"/>
          <c:showSerName val="0"/>
          <c:showPercent val="0"/>
          <c:showBubbleSize val="0"/>
        </c:dLbls>
        <c:marker val="1"/>
        <c:smooth val="0"/>
        <c:axId val="181858216"/>
        <c:axId val="290656688"/>
      </c:lineChart>
      <c:catAx>
        <c:axId val="181858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0656688"/>
        <c:crosses val="autoZero"/>
        <c:auto val="1"/>
        <c:lblAlgn val="ctr"/>
        <c:lblOffset val="100"/>
        <c:tickLblSkip val="1"/>
        <c:tickMarkSkip val="1"/>
        <c:noMultiLvlLbl val="0"/>
      </c:catAx>
      <c:valAx>
        <c:axId val="290656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858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66961</c:v>
                </c:pt>
                <c:pt idx="5">
                  <c:v>65366</c:v>
                </c:pt>
                <c:pt idx="8">
                  <c:v>65142</c:v>
                </c:pt>
                <c:pt idx="11">
                  <c:v>62148</c:v>
                </c:pt>
                <c:pt idx="14">
                  <c:v>59821</c:v>
                </c:pt>
              </c:numCache>
            </c:numRef>
          </c:val>
          <c:extLst>
            <c:ext xmlns:c16="http://schemas.microsoft.com/office/drawing/2014/chart" uri="{C3380CC4-5D6E-409C-BE32-E72D297353CC}">
              <c16:uniqueId val="{00000000-CE7F-41D6-B7F8-16E24555054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12824</c:v>
                </c:pt>
                <c:pt idx="5">
                  <c:v>12547</c:v>
                </c:pt>
                <c:pt idx="8">
                  <c:v>12503</c:v>
                </c:pt>
                <c:pt idx="11">
                  <c:v>10058</c:v>
                </c:pt>
                <c:pt idx="14">
                  <c:v>9962</c:v>
                </c:pt>
              </c:numCache>
            </c:numRef>
          </c:val>
          <c:extLst>
            <c:ext xmlns:c16="http://schemas.microsoft.com/office/drawing/2014/chart" uri="{C3380CC4-5D6E-409C-BE32-E72D297353CC}">
              <c16:uniqueId val="{00000001-CE7F-41D6-B7F8-16E24555054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10661</c:v>
                </c:pt>
                <c:pt idx="5">
                  <c:v>11053</c:v>
                </c:pt>
                <c:pt idx="8">
                  <c:v>13246</c:v>
                </c:pt>
                <c:pt idx="11">
                  <c:v>12798</c:v>
                </c:pt>
                <c:pt idx="14">
                  <c:v>14608</c:v>
                </c:pt>
              </c:numCache>
            </c:numRef>
          </c:val>
          <c:extLst>
            <c:ext xmlns:c16="http://schemas.microsoft.com/office/drawing/2014/chart" uri="{C3380CC4-5D6E-409C-BE32-E72D297353CC}">
              <c16:uniqueId val="{00000002-CE7F-41D6-B7F8-16E24555054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E7F-41D6-B7F8-16E24555054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E7F-41D6-B7F8-16E24555054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158</c:v>
                </c:pt>
                <c:pt idx="3">
                  <c:v>173</c:v>
                </c:pt>
                <c:pt idx="6">
                  <c:v>105</c:v>
                </c:pt>
                <c:pt idx="9">
                  <c:v>90</c:v>
                </c:pt>
                <c:pt idx="12">
                  <c:v>96</c:v>
                </c:pt>
              </c:numCache>
            </c:numRef>
          </c:val>
          <c:extLst>
            <c:ext xmlns:c16="http://schemas.microsoft.com/office/drawing/2014/chart" uri="{C3380CC4-5D6E-409C-BE32-E72D297353CC}">
              <c16:uniqueId val="{00000005-CE7F-41D6-B7F8-16E24555054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12798</c:v>
                </c:pt>
                <c:pt idx="3">
                  <c:v>12040</c:v>
                </c:pt>
                <c:pt idx="6">
                  <c:v>12178</c:v>
                </c:pt>
                <c:pt idx="9">
                  <c:v>11599</c:v>
                </c:pt>
                <c:pt idx="12">
                  <c:v>11488</c:v>
                </c:pt>
              </c:numCache>
            </c:numRef>
          </c:val>
          <c:extLst>
            <c:ext xmlns:c16="http://schemas.microsoft.com/office/drawing/2014/chart" uri="{C3380CC4-5D6E-409C-BE32-E72D297353CC}">
              <c16:uniqueId val="{00000006-CE7F-41D6-B7F8-16E24555054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443</c:v>
                </c:pt>
                <c:pt idx="3">
                  <c:v>335</c:v>
                </c:pt>
                <c:pt idx="6">
                  <c:v>225</c:v>
                </c:pt>
                <c:pt idx="9">
                  <c:v>113</c:v>
                </c:pt>
                <c:pt idx="12">
                  <c:v>629</c:v>
                </c:pt>
              </c:numCache>
            </c:numRef>
          </c:val>
          <c:extLst>
            <c:ext xmlns:c16="http://schemas.microsoft.com/office/drawing/2014/chart" uri="{C3380CC4-5D6E-409C-BE32-E72D297353CC}">
              <c16:uniqueId val="{00000007-CE7F-41D6-B7F8-16E24555054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26204</c:v>
                </c:pt>
                <c:pt idx="3">
                  <c:v>25384</c:v>
                </c:pt>
                <c:pt idx="6">
                  <c:v>26191</c:v>
                </c:pt>
                <c:pt idx="9">
                  <c:v>22394</c:v>
                </c:pt>
                <c:pt idx="12">
                  <c:v>20451</c:v>
                </c:pt>
              </c:numCache>
            </c:numRef>
          </c:val>
          <c:extLst>
            <c:ext xmlns:c16="http://schemas.microsoft.com/office/drawing/2014/chart" uri="{C3380CC4-5D6E-409C-BE32-E72D297353CC}">
              <c16:uniqueId val="{00000008-CE7F-41D6-B7F8-16E24555054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412</c:v>
                </c:pt>
                <c:pt idx="3">
                  <c:v>300</c:v>
                </c:pt>
                <c:pt idx="6">
                  <c:v>249</c:v>
                </c:pt>
                <c:pt idx="9">
                  <c:v>531</c:v>
                </c:pt>
                <c:pt idx="12">
                  <c:v>489</c:v>
                </c:pt>
              </c:numCache>
            </c:numRef>
          </c:val>
          <c:extLst>
            <c:ext xmlns:c16="http://schemas.microsoft.com/office/drawing/2014/chart" uri="{C3380CC4-5D6E-409C-BE32-E72D297353CC}">
              <c16:uniqueId val="{00000009-CE7F-41D6-B7F8-16E24555054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75485</c:v>
                </c:pt>
                <c:pt idx="3">
                  <c:v>73249</c:v>
                </c:pt>
                <c:pt idx="6">
                  <c:v>73000</c:v>
                </c:pt>
                <c:pt idx="9">
                  <c:v>69041</c:v>
                </c:pt>
                <c:pt idx="12">
                  <c:v>65140</c:v>
                </c:pt>
              </c:numCache>
            </c:numRef>
          </c:val>
          <c:extLst>
            <c:ext xmlns:c16="http://schemas.microsoft.com/office/drawing/2014/chart" uri="{C3380CC4-5D6E-409C-BE32-E72D297353CC}">
              <c16:uniqueId val="{0000000A-CE7F-41D6-B7F8-16E245550546}"/>
            </c:ext>
          </c:extLst>
        </c:ser>
        <c:dLbls>
          <c:showLegendKey val="0"/>
          <c:showVal val="0"/>
          <c:showCatName val="0"/>
          <c:showSerName val="0"/>
          <c:showPercent val="0"/>
          <c:showBubbleSize val="0"/>
        </c:dLbls>
        <c:gapWidth val="100"/>
        <c:overlap val="100"/>
        <c:axId val="310140112"/>
        <c:axId val="310140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25053</c:v>
                </c:pt>
                <c:pt idx="2">
                  <c:v>#N/A</c:v>
                </c:pt>
                <c:pt idx="3">
                  <c:v>#N/A</c:v>
                </c:pt>
                <c:pt idx="4">
                  <c:v>22516</c:v>
                </c:pt>
                <c:pt idx="5">
                  <c:v>#N/A</c:v>
                </c:pt>
                <c:pt idx="6">
                  <c:v>#N/A</c:v>
                </c:pt>
                <c:pt idx="7">
                  <c:v>21057</c:v>
                </c:pt>
                <c:pt idx="8">
                  <c:v>#N/A</c:v>
                </c:pt>
                <c:pt idx="9">
                  <c:v>#N/A</c:v>
                </c:pt>
                <c:pt idx="10">
                  <c:v>18766</c:v>
                </c:pt>
                <c:pt idx="11">
                  <c:v>#N/A</c:v>
                </c:pt>
                <c:pt idx="12">
                  <c:v>#N/A</c:v>
                </c:pt>
                <c:pt idx="13">
                  <c:v>13902</c:v>
                </c:pt>
                <c:pt idx="14">
                  <c:v>#N/A</c:v>
                </c:pt>
              </c:numCache>
            </c:numRef>
          </c:val>
          <c:smooth val="0"/>
          <c:extLst>
            <c:ext xmlns:c16="http://schemas.microsoft.com/office/drawing/2014/chart" uri="{C3380CC4-5D6E-409C-BE32-E72D297353CC}">
              <c16:uniqueId val="{0000000B-CE7F-41D6-B7F8-16E245550546}"/>
            </c:ext>
          </c:extLst>
        </c:ser>
        <c:dLbls>
          <c:showLegendKey val="0"/>
          <c:showVal val="0"/>
          <c:showCatName val="0"/>
          <c:showSerName val="0"/>
          <c:showPercent val="0"/>
          <c:showBubbleSize val="0"/>
        </c:dLbls>
        <c:marker val="1"/>
        <c:smooth val="0"/>
        <c:axId val="310140112"/>
        <c:axId val="310140504"/>
      </c:lineChart>
      <c:catAx>
        <c:axId val="31014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0140504"/>
        <c:crosses val="autoZero"/>
        <c:auto val="1"/>
        <c:lblAlgn val="ctr"/>
        <c:lblOffset val="100"/>
        <c:tickLblSkip val="1"/>
        <c:tickMarkSkip val="1"/>
        <c:noMultiLvlLbl val="0"/>
      </c:catAx>
      <c:valAx>
        <c:axId val="310140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0140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9064</c:v>
                </c:pt>
                <c:pt idx="1">
                  <c:v>9644</c:v>
                </c:pt>
                <c:pt idx="2">
                  <c:v>11784</c:v>
                </c:pt>
              </c:numCache>
            </c:numRef>
          </c:val>
          <c:extLst>
            <c:ext xmlns:c16="http://schemas.microsoft.com/office/drawing/2014/chart" uri="{C3380CC4-5D6E-409C-BE32-E72D297353CC}">
              <c16:uniqueId val="{00000000-23BF-47EB-8BCB-F583C258A45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2032</c:v>
                </c:pt>
                <c:pt idx="1">
                  <c:v>1782</c:v>
                </c:pt>
                <c:pt idx="2">
                  <c:v>1382</c:v>
                </c:pt>
              </c:numCache>
            </c:numRef>
          </c:val>
          <c:extLst>
            <c:ext xmlns:c16="http://schemas.microsoft.com/office/drawing/2014/chart" uri="{C3380CC4-5D6E-409C-BE32-E72D297353CC}">
              <c16:uniqueId val="{00000001-23BF-47EB-8BCB-F583C258A45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1234</c:v>
                </c:pt>
                <c:pt idx="1">
                  <c:v>316</c:v>
                </c:pt>
                <c:pt idx="2">
                  <c:v>312</c:v>
                </c:pt>
              </c:numCache>
            </c:numRef>
          </c:val>
          <c:extLst>
            <c:ext xmlns:c16="http://schemas.microsoft.com/office/drawing/2014/chart" uri="{C3380CC4-5D6E-409C-BE32-E72D297353CC}">
              <c16:uniqueId val="{00000002-23BF-47EB-8BCB-F583C258A455}"/>
            </c:ext>
          </c:extLst>
        </c:ser>
        <c:dLbls>
          <c:showLegendKey val="0"/>
          <c:showVal val="0"/>
          <c:showCatName val="0"/>
          <c:showSerName val="0"/>
          <c:showPercent val="0"/>
          <c:showBubbleSize val="0"/>
        </c:dLbls>
        <c:gapWidth val="120"/>
        <c:overlap val="100"/>
        <c:axId val="310142072"/>
        <c:axId val="310142464"/>
      </c:barChart>
      <c:catAx>
        <c:axId val="310142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0142464"/>
        <c:crosses val="autoZero"/>
        <c:auto val="1"/>
        <c:lblAlgn val="ctr"/>
        <c:lblOffset val="100"/>
        <c:tickLblSkip val="1"/>
        <c:tickMarkSkip val="1"/>
        <c:noMultiLvlLbl val="0"/>
      </c:catAx>
      <c:valAx>
        <c:axId val="3101424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0142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{572E312D-4D8C-42D6-83EE-6B91A2CA34D4}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35E-46E8-94B9-5261144B487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{7184CFBB-8AA9-4EE6-BFF2-E36F4E44F83F}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35E-46E8-94B9-5261144B487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{58D230DD-B98D-490C-9EB3-40333197C3D7}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35E-46E8-94B9-5261144B487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{2BE60DB1-375B-4C97-A2F8-0C9AEDF4262D}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35E-46E8-94B9-5261144B487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{6906AE9D-4DB6-44C4-82DB-F15D02D3519A}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35E-46E8-94B9-5261144B487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{30B11780-043E-4F91-BCD3-C8AE49F667DD}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35E-46E8-94B9-5261144B487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{33C920F7-6674-4A82-81FA-9B74485300EA}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35E-46E8-94B9-5261144B487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{1F4A1CE6-2DCD-4F56-B260-284A00C0E585}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35E-46E8-94B9-5261144B487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{4C517D53-83B6-4645-B198-4CA49949E1DB}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35E-46E8-94B9-5261144B487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52.4</c:v>
                </c:pt>
                <c:pt idx="16">
                  <c:v>53</c:v>
                </c:pt>
                <c:pt idx="24">
                  <c:v>55.2</c:v>
                </c:pt>
                <c:pt idx="32">
                  <c:v>56.7</c:v>
                </c:pt>
              </c:numCache>
            </c:numRef>
          </c:xVal>
          <c:yVal>
            <c:numRef>
              <c:f>公会計指標分析・財政指標組合せ分析表!$BP$51:$DC$51</c:f>
              <c:numCache>
                <c:formatCode>#,##0.0;"▲ "#,##0.0</c:formatCode>
                <c:ptCount val="40"/>
                <c:pt idx="8">
                  <c:v>51.7</c:v>
                </c:pt>
                <c:pt idx="16">
                  <c:v>50.6</c:v>
                </c:pt>
                <c:pt idx="24">
                  <c:v>41.8</c:v>
                </c:pt>
                <c:pt idx="32">
                  <c:v>35.200000000000003</c:v>
                </c:pt>
              </c:numCache>
            </c:numRef>
          </c:yVal>
          <c:smooth val="0"/>
          <c:extLst>
            <c:ext xmlns:c16="http://schemas.microsoft.com/office/drawing/2014/chart" uri="{C3380CC4-5D6E-409C-BE32-E72D297353CC}">
              <c16:uniqueId val="{00000009-835E-46E8-94B9-5261144B487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{36D68FA0-0459-4720-B19F-BCFF261A2A46}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35E-46E8-94B9-5261144B487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{889EA409-624F-492D-B01B-25D4F1368B3F}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35E-46E8-94B9-5261144B487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{5A5BE360-C289-4753-BC55-CD1641D6B8A7}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35E-46E8-94B9-5261144B487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{03C75DF3-49B6-4F3F-A466-2A117FAFDAC0}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35E-46E8-94B9-5261144B487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{A2DF7769-4958-4CB9-A63D-BB8C1B3BCF91}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35E-46E8-94B9-5261144B487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{77638BAD-6C77-4C77-A733-74658EF20AE1}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35E-46E8-94B9-5261144B487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{DF08F8CD-C84D-492C-A5B1-730AF4A9DBB3}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35E-46E8-94B9-5261144B487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{4B82B882-91F3-4D8F-B75B-C238B2E0FD78}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35E-46E8-94B9-5261144B487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{0C3B554E-6789-46F2-8F15-35CA0668355B}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35E-46E8-94B9-5261144B487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54.4</c:v>
                </c:pt>
                <c:pt idx="16">
                  <c:v>57.4</c:v>
                </c:pt>
                <c:pt idx="24">
                  <c:v>58.3</c:v>
                </c:pt>
                <c:pt idx="32">
                  <c:v>60.3</c:v>
                </c:pt>
              </c:numCache>
            </c:numRef>
          </c:xVal>
          <c:yVal>
            <c:numRef>
              <c:f>公会計指標分析・財政指標組合せ分析表!$BP$55:$DC$55</c:f>
              <c:numCache>
                <c:formatCode>#,##0.0;"▲ "#,##0.0</c:formatCode>
                <c:ptCount val="40"/>
                <c:pt idx="8">
                  <c:v>37.4</c:v>
                </c:pt>
                <c:pt idx="16">
                  <c:v>31</c:v>
                </c:pt>
                <c:pt idx="24">
                  <c:v>30</c:v>
                </c:pt>
                <c:pt idx="32">
                  <c:v>23.1</c:v>
                </c:pt>
              </c:numCache>
            </c:numRef>
          </c:yVal>
          <c:smooth val="0"/>
          <c:extLst>
            <c:ext xmlns:c16="http://schemas.microsoft.com/office/drawing/2014/chart" uri="{C3380CC4-5D6E-409C-BE32-E72D297353CC}">
              <c16:uniqueId val="{00000013-835E-46E8-94B9-5261144B4870}"/>
            </c:ext>
          </c:extLst>
        </c:ser>
        <c:dLbls>
          <c:showLegendKey val="0"/>
          <c:showVal val="1"/>
          <c:showCatName val="0"/>
          <c:showSerName val="0"/>
          <c:showPercent val="0"/>
          <c:showBubbleSize val="0"/>
        </c:dLbls>
        <c:axId val="46179840"/>
        <c:axId val="46181760"/>
      </c:scatterChart>
      <c:valAx>
        <c:axId val="46179840"/>
        <c:scaling>
          <c:orientation val="minMax"/>
          <c:max val="61"/>
          <c:min val="51.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7"/>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{87EF98C9-B51D-4D2C-8FDA-A41B42472614}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997-4917-A4FB-D658B2115EA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{EB1952B4-FEBD-4A1F-927F-04D0392587D6}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997-4917-A4FB-D658B2115EA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{336258E9-BE19-4877-99F1-7DB671AEE00D}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997-4917-A4FB-D658B2115EA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{14E64CBF-D63A-49D3-ABEF-F4B28968F6EE}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997-4917-A4FB-D658B2115EA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{1E3F1771-3851-4892-925D-534B2795868D}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997-4917-A4FB-D658B2115EA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{B30218A4-C49E-4F1D-9F32-6CC9F1028A3D}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997-4917-A4FB-D658B2115EA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{DF0EEE48-68F2-4BDB-BEF7-C284BE56E152}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997-4917-A4FB-D658B2115EA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{5C6305A9-87ED-46D7-976E-3D199043F9B6}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997-4917-A4FB-D658B2115EA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{5D885215-1775-48D5-9765-94CF13F7088A}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997-4917-A4FB-D658B2115EA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6.9</c:v>
                </c:pt>
                <c:pt idx="16">
                  <c:v>6.4</c:v>
                </c:pt>
                <c:pt idx="24">
                  <c:v>5.5</c:v>
                </c:pt>
                <c:pt idx="32">
                  <c:v>5.6</c:v>
                </c:pt>
              </c:numCache>
            </c:numRef>
          </c:xVal>
          <c:yVal>
            <c:numRef>
              <c:f>公会計指標分析・財政指標組合せ分析表!$BP$73:$DC$73</c:f>
              <c:numCache>
                <c:formatCode>#,##0.0;"▲ "#,##0.0</c:formatCode>
                <c:ptCount val="40"/>
                <c:pt idx="0">
                  <c:v>65.8</c:v>
                </c:pt>
                <c:pt idx="8">
                  <c:v>51.7</c:v>
                </c:pt>
                <c:pt idx="16">
                  <c:v>50.6</c:v>
                </c:pt>
                <c:pt idx="24">
                  <c:v>41.8</c:v>
                </c:pt>
                <c:pt idx="32">
                  <c:v>35.200000000000003</c:v>
                </c:pt>
              </c:numCache>
            </c:numRef>
          </c:yVal>
          <c:smooth val="0"/>
          <c:extLst>
            <c:ext xmlns:c16="http://schemas.microsoft.com/office/drawing/2014/chart" uri="{C3380CC4-5D6E-409C-BE32-E72D297353CC}">
              <c16:uniqueId val="{00000009-5997-4917-A4FB-D658B2115EA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{158BBC89-517E-4D51-A5E1-8B7511D5364C}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997-4917-A4FB-D658B2115EA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{6C7D9200-F84E-4694-84A8-23AFF8E434DE}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997-4917-A4FB-D658B2115EA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{689DDEDF-7F7B-42B7-A565-D18522F2F465}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997-4917-A4FB-D658B2115EA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{E5181FCF-65C1-4528-85F2-6DD701CD3C7C}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997-4917-A4FB-D658B2115EA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{0BEAC50A-0B7D-45DE-88FD-A8CC368D57AB}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997-4917-A4FB-D658B2115EA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{86D02E0D-44BE-4AC1-B76F-94D37EE88A0E}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997-4917-A4FB-D658B2115EA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{F49C6380-0E2B-41B4-A7C5-524C568C4582}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997-4917-A4FB-D658B2115EA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{EB112F82-CE48-4A54-9D3C-E3FC4527843F}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997-4917-A4FB-D658B2115EA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{7D7B8A53-A0A5-40F3-827B-4B1C9BE46728}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997-4917-A4FB-D658B2115E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6.3</c:v>
                </c:pt>
                <c:pt idx="16">
                  <c:v>5.2</c:v>
                </c:pt>
                <c:pt idx="24">
                  <c:v>5</c:v>
                </c:pt>
                <c:pt idx="32">
                  <c:v>4.2</c:v>
                </c:pt>
              </c:numCache>
            </c:numRef>
          </c:xVal>
          <c:yVal>
            <c:numRef>
              <c:f>公会計指標分析・財政指標組合せ分析表!$BP$77:$DC$77</c:f>
              <c:numCache>
                <c:formatCode>#,##0.0;"▲ "#,##0.0</c:formatCode>
                <c:ptCount val="40"/>
                <c:pt idx="0">
                  <c:v>45.1</c:v>
                </c:pt>
                <c:pt idx="8">
                  <c:v>37.4</c:v>
                </c:pt>
                <c:pt idx="16">
                  <c:v>31</c:v>
                </c:pt>
                <c:pt idx="24">
                  <c:v>30</c:v>
                </c:pt>
                <c:pt idx="32">
                  <c:v>23.1</c:v>
                </c:pt>
              </c:numCache>
            </c:numRef>
          </c:yVal>
          <c:smooth val="0"/>
          <c:extLst>
            <c:ext xmlns:c16="http://schemas.microsoft.com/office/drawing/2014/chart" uri="{C3380CC4-5D6E-409C-BE32-E72D297353CC}">
              <c16:uniqueId val="{00000013-5997-4917-A4FB-D658B2115EA4}"/>
            </c:ext>
          </c:extLst>
        </c:ser>
        <c:dLbls>
          <c:showLegendKey val="0"/>
          <c:showVal val="1"/>
          <c:showCatName val="0"/>
          <c:showSerName val="0"/>
          <c:showPercent val="0"/>
          <c:showBubbleSize val="0"/>
        </c:dLbls>
        <c:axId val="84219776"/>
        <c:axId val="84234240"/>
      </c:scatterChart>
      <c:valAx>
        <c:axId val="84219776"/>
        <c:scaling>
          <c:orientation val="minMax"/>
          <c:max val="7.8"/>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3"/>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群馬県太田市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年度の大規模な地方債繰上償還により平成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年度の償還額が大幅に減少した</a:t>
          </a:r>
          <a:r>
            <a:rPr kumimoji="1" lang="ja-JP" altLang="en-US" sz="1100">
              <a:solidFill>
                <a:schemeClr val="dk1"/>
              </a:solidFill>
              <a:effectLst/>
              <a:latin typeface="+mn-lt"/>
              <a:ea typeface="+mn-ea"/>
              <a:cs typeface="+mn-cs"/>
            </a:rPr>
            <a:t>。臨時財政対策債の元利償還金は増加しているが、全体では</a:t>
          </a:r>
          <a:r>
            <a:rPr kumimoji="1" lang="ja-JP" altLang="ja-JP" sz="1100">
              <a:solidFill>
                <a:schemeClr val="dk1"/>
              </a:solidFill>
              <a:effectLst/>
              <a:latin typeface="+mn-lt"/>
              <a:ea typeface="+mn-ea"/>
              <a:cs typeface="+mn-cs"/>
            </a:rPr>
            <a:t>減少傾向にある。</a:t>
          </a:r>
          <a:endParaRPr lang="ja-JP" altLang="ja-JP" sz="1400">
            <a:effectLst/>
          </a:endParaRPr>
        </a:p>
        <a:p>
          <a:r>
            <a:rPr kumimoji="1" lang="ja-JP" altLang="ja-JP" sz="1100">
              <a:solidFill>
                <a:schemeClr val="dk1"/>
              </a:solidFill>
              <a:effectLst/>
              <a:latin typeface="+mn-lt"/>
              <a:ea typeface="+mn-ea"/>
              <a:cs typeface="+mn-cs"/>
            </a:rPr>
            <a:t>公営企業債の元利償還金に対する繰入金は、平成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年度に下水道事業に係る繰出基準の解釈に変更があったことにより、大幅な減となっている。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年度（単年）との比較では、「償還元金を超えない</a:t>
          </a:r>
          <a:r>
            <a:rPr kumimoji="1" lang="ja-JP" altLang="en-US" sz="1100">
              <a:solidFill>
                <a:schemeClr val="dk1"/>
              </a:solidFill>
              <a:effectLst/>
              <a:latin typeface="+mn-lt"/>
              <a:ea typeface="+mn-ea"/>
              <a:cs typeface="+mn-cs"/>
            </a:rPr>
            <a:t>借入</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により元利償還金、公営企業債の元利償還金に対する繰入金ともに減少傾向にあることから、</a:t>
          </a:r>
          <a:r>
            <a:rPr kumimoji="1" lang="ja-JP" altLang="ja-JP" sz="1100">
              <a:solidFill>
                <a:schemeClr val="dk1"/>
              </a:solidFill>
              <a:effectLst/>
              <a:latin typeface="+mn-lt"/>
              <a:ea typeface="+mn-ea"/>
              <a:cs typeface="+mn-cs"/>
            </a:rPr>
            <a:t>分子は減となっている。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n-ea"/>
              <a:ea typeface="+mn-ea"/>
            </a:rPr>
            <a:t>本市では満期一括償還地方債の発行翌年度から</a:t>
          </a:r>
          <a:r>
            <a:rPr kumimoji="1" lang="en-US" altLang="ja-JP" sz="1000">
              <a:latin typeface="+mn-ea"/>
              <a:ea typeface="+mn-ea"/>
            </a:rPr>
            <a:t>5</a:t>
          </a:r>
          <a:r>
            <a:rPr kumimoji="1" lang="ja-JP" altLang="en-US" sz="1000">
              <a:latin typeface="+mn-ea"/>
              <a:ea typeface="+mn-ea"/>
            </a:rPr>
            <a:t>年間、発行額の</a:t>
          </a:r>
          <a:r>
            <a:rPr kumimoji="1" lang="en-US" altLang="ja-JP" sz="1000">
              <a:latin typeface="+mn-ea"/>
              <a:ea typeface="+mn-ea"/>
            </a:rPr>
            <a:t>5</a:t>
          </a:r>
          <a:r>
            <a:rPr kumimoji="1" lang="ja-JP" altLang="en-US" sz="1000">
              <a:latin typeface="+mn-ea"/>
              <a:ea typeface="+mn-ea"/>
            </a:rPr>
            <a:t>％を減債基金に毎年度積立し、</a:t>
          </a:r>
          <a:r>
            <a:rPr kumimoji="1" lang="en-US" altLang="ja-JP" sz="1000">
              <a:latin typeface="+mn-ea"/>
              <a:ea typeface="+mn-ea"/>
            </a:rPr>
            <a:t>5</a:t>
          </a:r>
          <a:r>
            <a:rPr kumimoji="1" lang="ja-JP" altLang="en-US" sz="1000">
              <a:latin typeface="+mn-ea"/>
              <a:ea typeface="+mn-ea"/>
            </a:rPr>
            <a:t>年後にそれまで積み立てた分を取り崩し、不足分については借換債を発行することで一括償還している。減債基金積立相当額の積立ルールでは発行額の</a:t>
          </a:r>
          <a:r>
            <a:rPr kumimoji="1" lang="en-US" altLang="ja-JP" sz="1000">
              <a:latin typeface="+mn-ea"/>
              <a:ea typeface="+mn-ea"/>
            </a:rPr>
            <a:t>30</a:t>
          </a:r>
          <a:r>
            <a:rPr kumimoji="1" lang="ja-JP" altLang="en-US" sz="1000">
              <a:latin typeface="+mn-ea"/>
              <a:ea typeface="+mn-ea"/>
            </a:rPr>
            <a:t>分の</a:t>
          </a:r>
          <a:r>
            <a:rPr kumimoji="1" lang="en-US" altLang="ja-JP" sz="1000">
              <a:latin typeface="+mn-ea"/>
              <a:ea typeface="+mn-ea"/>
            </a:rPr>
            <a:t>1</a:t>
          </a:r>
          <a:r>
            <a:rPr kumimoji="1" lang="ja-JP" altLang="en-US" sz="1000">
              <a:latin typeface="+mn-ea"/>
              <a:ea typeface="+mn-ea"/>
            </a:rPr>
            <a:t>を積み立てる設定であるため、基金残高と積立相当額に乖離が生じている。</a:t>
          </a:r>
          <a:endParaRPr kumimoji="1" lang="en-US" altLang="ja-JP" sz="1000">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群馬県太田市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市債の現在高については、臨時財政対策債を含む市債発行額が償還額を下回ったため減少となった。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公営企業債等繰入見込額については、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下水道事業に係る繰出基準の解釈に変更があったこと</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大幅な減と</a:t>
          </a:r>
          <a:r>
            <a:rPr kumimoji="1" lang="ja-JP" altLang="en-US" sz="1100">
              <a:solidFill>
                <a:schemeClr val="dk1"/>
              </a:solidFill>
              <a:effectLst/>
              <a:latin typeface="+mn-lt"/>
              <a:ea typeface="+mn-ea"/>
              <a:cs typeface="+mn-cs"/>
            </a:rPr>
            <a:t>なり、平成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年度においても減少傾向にある。</a:t>
          </a:r>
          <a:endParaRPr lang="ja-JP" altLang="ja-JP" sz="1400">
            <a:effectLst/>
          </a:endParaRPr>
        </a:p>
        <a:p>
          <a:r>
            <a:rPr kumimoji="1" lang="ja-JP" altLang="en-US" sz="1100">
              <a:solidFill>
                <a:schemeClr val="dk1"/>
              </a:solidFill>
              <a:effectLst/>
              <a:latin typeface="+mn-lt"/>
              <a:ea typeface="+mn-ea"/>
              <a:cs typeface="+mn-cs"/>
            </a:rPr>
            <a:t>組合等負担等見込額</a:t>
          </a:r>
          <a:r>
            <a:rPr kumimoji="1" lang="ja-JP" altLang="ja-JP" sz="1100">
              <a:solidFill>
                <a:schemeClr val="dk1"/>
              </a:solidFill>
              <a:effectLst/>
              <a:latin typeface="+mn-lt"/>
              <a:ea typeface="+mn-ea"/>
              <a:cs typeface="+mn-cs"/>
            </a:rPr>
            <a:t>については、清掃施設の新炉建設に係る負担金が増加したこと</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から、大幅な増となっている。</a:t>
          </a:r>
          <a:endParaRPr lang="ja-JP" altLang="ja-JP" sz="1400">
            <a:effectLst/>
          </a:endParaRPr>
        </a:p>
        <a:p>
          <a:r>
            <a:rPr kumimoji="1" lang="ja-JP" altLang="en-US" sz="1100">
              <a:solidFill>
                <a:schemeClr val="dk1"/>
              </a:solidFill>
              <a:effectLst/>
              <a:latin typeface="+mn-lt"/>
              <a:ea typeface="+mn-ea"/>
              <a:cs typeface="+mn-cs"/>
            </a:rPr>
            <a:t>組合等負担等見込額</a:t>
          </a:r>
          <a:r>
            <a:rPr kumimoji="1" lang="ja-JP" altLang="ja-JP" sz="1100">
              <a:solidFill>
                <a:schemeClr val="dk1"/>
              </a:solidFill>
              <a:effectLst/>
              <a:latin typeface="+mn-lt"/>
              <a:ea typeface="+mn-ea"/>
              <a:cs typeface="+mn-cs"/>
            </a:rPr>
            <a:t>などの増に比べ市債の現在高や公営企業債等繰入見込額などの減が上回ったことから、将来負担比率の分子は前年度に比べ減となっている。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群馬県太田市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財政調整金については、市税（個人市民税や法人市民税など）の増収などにより決算剰余金積立額が取り崩し額を上回ったことから、平成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年度及び平成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年度ともに前年度に比べ増加している。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減債基金については、大型施設の建設に伴う地方債の償還に備え平成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億円積み立てたことから、平成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年度に比べ大幅な増となっている。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その他特定目的基金においては、野球場建設基金（平成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年度に廃止）約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億円全額を平成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年度に取り崩したことから、平成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年度に比べ大幅な減となっている。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財政調整金、減債基金、その他特定目的基金ともに、中長期的には減少傾向にある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が、基金全体のうち主となる財政調整基金について、健全な財政運営により適正な残高の維持に努めていく。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・東矢島土地区画整理事業基金：東矢島土地区画整理事業</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・福祉振興基金：福祉事業又は指定目的に伴う事業</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・野球場建設基金（平成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年度廃止）：平成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年度に全額取り崩したことから、皆減。</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・東矢島土地区画整理事業基金：同事業の進捗に伴い毎年取り崩していることから、減少。</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・土地区画整理事業基金については、事業の進捗に伴い増減していく。</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・その他の基金については、大きな変動要因は無い。</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・景気の変動による法人市民税等の変動</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・法人市民税法人税割の税率改正による市税収入の減</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・合併特例債の発行終了（充当率の減）</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・税率改正による市税収入の減などの影響が大きく、今後は減少していく見込み</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であるが、健全な財政運営により適正な残高の維持に努めていく。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積立てた</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を取り崩していっているため減少している。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新市民会館などの公共施設建設に伴う借入により令和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年度に地方債償還額がピークを迎えるため、平成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年度以降も計画的に取り崩していく予定である。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群馬県太田市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224,635
213,495
175.54
78,132,622
75,567,259
1,899,329
45,358,273
64,914,284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の有形固定資産減価償却率は</a:t>
          </a:r>
          <a:r>
            <a:rPr kumimoji="1" lang="en-US" altLang="ja-JP" sz="1100">
              <a:latin typeface="ＭＳ Ｐゴシック" panose="020B0600070205080204" pitchFamily="50" charset="-128"/>
              <a:ea typeface="ＭＳ Ｐゴシック" panose="020B0600070205080204" pitchFamily="50" charset="-128"/>
            </a:rPr>
            <a:t>56.7</a:t>
          </a:r>
          <a:r>
            <a:rPr kumimoji="1" lang="ja-JP" altLang="en-US" sz="1100">
              <a:latin typeface="ＭＳ Ｐゴシック" panose="020B0600070205080204" pitchFamily="50" charset="-128"/>
              <a:ea typeface="ＭＳ Ｐゴシック" panose="020B0600070205080204" pitchFamily="50" charset="-128"/>
            </a:rPr>
            <a:t>％であり、他団体の数値と比較して概ね標準的な数値と考えられる。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過去</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年間の数値を見ると増加傾向にあるものの、類似団体も同様の傾向があり、いずれの年度においても類似団体の平均値を下回っている。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今後も数値が大幅に上昇することがないように、太田市公共施設等総合管理計画を基本に必要な投資を継続的に行っていく。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149648</xdr:rowOff>
    </xdr:from>
    <xdr:to>
      <xdr:col>23</xdr:col>
      <xdr:colOff>85090</xdr:colOff>
      <xdr:row>33</xdr:row>
      <xdr:rowOff>56515</xdr:rowOff>
    </xdr:to>
    <xdr:cxnSp macro="">
      <xdr:nvCxnSpPr>
        <xdr:cNvPr id="64" name="直線コネクタ 63"/>
        <xdr:cNvCxnSpPr/>
      </xdr:nvCxnSpPr>
      <xdr:spPr>
        <a:xfrm flipV="1">
          <a:off x="4760595" y="5550323"/>
          <a:ext cx="1270" cy="93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60342</xdr:rowOff>
    </xdr:from>
    <xdr:ext cx="405111" cy="259045"/>
    <xdr:sp macro="" textlink="">
      <xdr:nvSpPr>
        <xdr:cNvPr id="65" name="有形固定資産減価償却率最小値テキスト"/>
        <xdr:cNvSpPr txBox="1"/>
      </xdr:nvSpPr>
      <xdr:spPr>
        <a:xfrm>
          <a:off x="4813300" y="6489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56515</xdr:rowOff>
    </xdr:from>
    <xdr:to>
      <xdr:col>23</xdr:col>
      <xdr:colOff>174625</xdr:colOff>
      <xdr:row>33</xdr:row>
      <xdr:rowOff>56515</xdr:rowOff>
    </xdr:to>
    <xdr:cxnSp macro="">
      <xdr:nvCxnSpPr>
        <xdr:cNvPr id="66" name="直線コネクタ 65"/>
        <xdr:cNvCxnSpPr/>
      </xdr:nvCxnSpPr>
      <xdr:spPr>
        <a:xfrm>
          <a:off x="4673600" y="648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96325</xdr:rowOff>
    </xdr:from>
    <xdr:ext cx="405111" cy="259045"/>
    <xdr:sp macro="" textlink="">
      <xdr:nvSpPr>
        <xdr:cNvPr id="67" name="有形固定資産減価償却率最大値テキスト"/>
        <xdr:cNvSpPr txBox="1"/>
      </xdr:nvSpPr>
      <xdr:spPr>
        <a:xfrm>
          <a:off x="4813300" y="5325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149648</xdr:rowOff>
    </xdr:from>
    <xdr:to>
      <xdr:col>23</xdr:col>
      <xdr:colOff>174625</xdr:colOff>
      <xdr:row>27</xdr:row>
      <xdr:rowOff>149648</xdr:rowOff>
    </xdr:to>
    <xdr:cxnSp macro="">
      <xdr:nvCxnSpPr>
        <xdr:cNvPr id="68" name="直線コネクタ 67"/>
        <xdr:cNvCxnSpPr/>
      </xdr:nvCxnSpPr>
      <xdr:spPr>
        <a:xfrm>
          <a:off x="4673600" y="5550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78757</xdr:rowOff>
    </xdr:from>
    <xdr:ext cx="405111" cy="259045"/>
    <xdr:sp macro="" textlink="">
      <xdr:nvSpPr>
        <xdr:cNvPr id="69" name="有形固定資産減価償却率平均値テキスト"/>
        <xdr:cNvSpPr txBox="1"/>
      </xdr:nvSpPr>
      <xdr:spPr>
        <a:xfrm>
          <a:off x="4813300" y="5822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55880</xdr:rowOff>
    </xdr:from>
    <xdr:to>
      <xdr:col>23</xdr:col>
      <xdr:colOff>136525</xdr:colOff>
      <xdr:row>30</xdr:row>
      <xdr:rowOff>157480</xdr:rowOff>
    </xdr:to>
    <xdr:sp macro="" textlink="">
      <xdr:nvSpPr>
        <xdr:cNvPr id="70" name="フローチャート: 判断 69"/>
        <xdr:cNvSpPr/>
      </xdr:nvSpPr>
      <xdr:spPr>
        <a:xfrm>
          <a:off x="47117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127847</xdr:rowOff>
    </xdr:from>
    <xdr:to>
      <xdr:col>19</xdr:col>
      <xdr:colOff>187325</xdr:colOff>
      <xdr:row>31</xdr:row>
      <xdr:rowOff>57997</xdr:rowOff>
    </xdr:to>
    <xdr:sp macro="" textlink="">
      <xdr:nvSpPr>
        <xdr:cNvPr id="71" name="フローチャート: 判断 70"/>
        <xdr:cNvSpPr/>
      </xdr:nvSpPr>
      <xdr:spPr>
        <a:xfrm>
          <a:off x="40005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160232</xdr:rowOff>
    </xdr:from>
    <xdr:to>
      <xdr:col>15</xdr:col>
      <xdr:colOff>187325</xdr:colOff>
      <xdr:row>31</xdr:row>
      <xdr:rowOff>90382</xdr:rowOff>
    </xdr:to>
    <xdr:sp macro="" textlink="">
      <xdr:nvSpPr>
        <xdr:cNvPr id="72" name="フローチャート: 判断 71"/>
        <xdr:cNvSpPr/>
      </xdr:nvSpPr>
      <xdr:spPr>
        <a:xfrm>
          <a:off x="32385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96732</xdr:rowOff>
    </xdr:from>
    <xdr:to>
      <xdr:col>11</xdr:col>
      <xdr:colOff>187325</xdr:colOff>
      <xdr:row>32</xdr:row>
      <xdr:rowOff>26882</xdr:rowOff>
    </xdr:to>
    <xdr:sp macro="" textlink="">
      <xdr:nvSpPr>
        <xdr:cNvPr id="73" name="フローチャート: 判断 72"/>
        <xdr:cNvSpPr/>
      </xdr:nvSpPr>
      <xdr:spPr>
        <a:xfrm>
          <a:off x="2476500" y="61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13970</xdr:rowOff>
    </xdr:from>
    <xdr:to>
      <xdr:col>23</xdr:col>
      <xdr:colOff>136525</xdr:colOff>
      <xdr:row>31</xdr:row>
      <xdr:rowOff>115570</xdr:rowOff>
    </xdr:to>
    <xdr:sp macro="" textlink="">
      <xdr:nvSpPr>
        <xdr:cNvPr id="79" name="楕円 78"/>
        <xdr:cNvSpPr/>
      </xdr:nvSpPr>
      <xdr:spPr>
        <a:xfrm>
          <a:off x="47117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163847</xdr:rowOff>
    </xdr:from>
    <xdr:ext cx="405111" cy="259045"/>
    <xdr:sp macro="" textlink="">
      <xdr:nvSpPr>
        <xdr:cNvPr id="80" name="有形固定資産減価償却率該当値テキスト"/>
        <xdr:cNvSpPr txBox="1"/>
      </xdr:nvSpPr>
      <xdr:spPr>
        <a:xfrm>
          <a:off x="4813300" y="6078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67945</xdr:rowOff>
    </xdr:from>
    <xdr:to>
      <xdr:col>19</xdr:col>
      <xdr:colOff>187325</xdr:colOff>
      <xdr:row>31</xdr:row>
      <xdr:rowOff>169545</xdr:rowOff>
    </xdr:to>
    <xdr:sp macro="" textlink="">
      <xdr:nvSpPr>
        <xdr:cNvPr id="81" name="楕円 80"/>
        <xdr:cNvSpPr/>
      </xdr:nvSpPr>
      <xdr:spPr>
        <a:xfrm>
          <a:off x="4000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64770</xdr:rowOff>
    </xdr:from>
    <xdr:to>
      <xdr:col>23</xdr:col>
      <xdr:colOff>85725</xdr:colOff>
      <xdr:row>31</xdr:row>
      <xdr:rowOff>118745</xdr:rowOff>
    </xdr:to>
    <xdr:cxnSp macro="">
      <xdr:nvCxnSpPr>
        <xdr:cNvPr id="82" name="直線コネクタ 81"/>
        <xdr:cNvCxnSpPr/>
      </xdr:nvCxnSpPr>
      <xdr:spPr>
        <a:xfrm flipV="1">
          <a:off x="4051300" y="6151245"/>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147108</xdr:rowOff>
    </xdr:from>
    <xdr:to>
      <xdr:col>15</xdr:col>
      <xdr:colOff>187325</xdr:colOff>
      <xdr:row>32</xdr:row>
      <xdr:rowOff>77258</xdr:rowOff>
    </xdr:to>
    <xdr:sp macro="" textlink="">
      <xdr:nvSpPr>
        <xdr:cNvPr id="83" name="楕円 82"/>
        <xdr:cNvSpPr/>
      </xdr:nvSpPr>
      <xdr:spPr>
        <a:xfrm>
          <a:off x="3238500" y="62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118745</xdr:rowOff>
    </xdr:from>
    <xdr:to>
      <xdr:col>19</xdr:col>
      <xdr:colOff>136525</xdr:colOff>
      <xdr:row>32</xdr:row>
      <xdr:rowOff>26458</xdr:rowOff>
    </xdr:to>
    <xdr:cxnSp macro="">
      <xdr:nvCxnSpPr>
        <xdr:cNvPr id="84" name="直線コネクタ 83"/>
        <xdr:cNvCxnSpPr/>
      </xdr:nvCxnSpPr>
      <xdr:spPr>
        <a:xfrm flipV="1">
          <a:off x="3289300" y="6205220"/>
          <a:ext cx="762000" cy="7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168698</xdr:rowOff>
    </xdr:from>
    <xdr:to>
      <xdr:col>11</xdr:col>
      <xdr:colOff>187325</xdr:colOff>
      <xdr:row>32</xdr:row>
      <xdr:rowOff>98848</xdr:rowOff>
    </xdr:to>
    <xdr:sp macro="" textlink="">
      <xdr:nvSpPr>
        <xdr:cNvPr id="85" name="楕円 84"/>
        <xdr:cNvSpPr/>
      </xdr:nvSpPr>
      <xdr:spPr>
        <a:xfrm>
          <a:off x="2476500" y="625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26458</xdr:rowOff>
    </xdr:from>
    <xdr:to>
      <xdr:col>15</xdr:col>
      <xdr:colOff>136525</xdr:colOff>
      <xdr:row>32</xdr:row>
      <xdr:rowOff>48048</xdr:rowOff>
    </xdr:to>
    <xdr:cxnSp macro="">
      <xdr:nvCxnSpPr>
        <xdr:cNvPr id="86" name="直線コネクタ 85"/>
        <xdr:cNvCxnSpPr/>
      </xdr:nvCxnSpPr>
      <xdr:spPr>
        <a:xfrm flipV="1">
          <a:off x="2527300" y="6284383"/>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74524</xdr:rowOff>
    </xdr:from>
    <xdr:ext cx="405111" cy="259045"/>
    <xdr:sp macro="" textlink="">
      <xdr:nvSpPr>
        <xdr:cNvPr id="87" name="n_1aveValue有形固定資産減価償却率"/>
        <xdr:cNvSpPr txBox="1"/>
      </xdr:nvSpPr>
      <xdr:spPr>
        <a:xfrm>
          <a:off x="3836044" y="5818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106909</xdr:rowOff>
    </xdr:from>
    <xdr:ext cx="405111" cy="259045"/>
    <xdr:sp macro="" textlink="">
      <xdr:nvSpPr>
        <xdr:cNvPr id="88" name="n_2aveValue有形固定資産減価償却率"/>
        <xdr:cNvSpPr txBox="1"/>
      </xdr:nvSpPr>
      <xdr:spPr>
        <a:xfrm>
          <a:off x="3086744" y="585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43409</xdr:rowOff>
    </xdr:from>
    <xdr:ext cx="405111" cy="259045"/>
    <xdr:sp macro="" textlink="">
      <xdr:nvSpPr>
        <xdr:cNvPr id="89" name="n_3aveValue有形固定資産減価償却率"/>
        <xdr:cNvSpPr txBox="1"/>
      </xdr:nvSpPr>
      <xdr:spPr>
        <a:xfrm>
          <a:off x="2324744" y="5958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160672</xdr:rowOff>
    </xdr:from>
    <xdr:ext cx="405111" cy="259045"/>
    <xdr:sp macro="" textlink="">
      <xdr:nvSpPr>
        <xdr:cNvPr id="90" name="n_1mainValue有形固定資産減価償却率"/>
        <xdr:cNvSpPr txBox="1"/>
      </xdr:nvSpPr>
      <xdr:spPr>
        <a:xfrm>
          <a:off x="383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68385</xdr:rowOff>
    </xdr:from>
    <xdr:ext cx="405111" cy="259045"/>
    <xdr:sp macro="" textlink="">
      <xdr:nvSpPr>
        <xdr:cNvPr id="91" name="n_2mainValue有形固定資産減価償却率"/>
        <xdr:cNvSpPr txBox="1"/>
      </xdr:nvSpPr>
      <xdr:spPr>
        <a:xfrm>
          <a:off x="3086744" y="632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89975</xdr:rowOff>
    </xdr:from>
    <xdr:ext cx="405111" cy="259045"/>
    <xdr:sp macro="" textlink="">
      <xdr:nvSpPr>
        <xdr:cNvPr id="92" name="n_3mainValue有形固定資産減価償却率"/>
        <xdr:cNvSpPr txBox="1"/>
      </xdr:nvSpPr>
      <xdr:spPr>
        <a:xfrm>
          <a:off x="2324744" y="6347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の債務償還比率は</a:t>
          </a:r>
          <a:r>
            <a:rPr kumimoji="1" lang="ja-JP" altLang="ja-JP" sz="1100">
              <a:solidFill>
                <a:schemeClr val="dk1"/>
              </a:solidFill>
              <a:effectLst/>
              <a:latin typeface="+mn-lt"/>
              <a:ea typeface="+mn-ea"/>
              <a:cs typeface="+mn-cs"/>
            </a:rPr>
            <a:t>前年より改善し</a:t>
          </a:r>
          <a:r>
            <a:rPr kumimoji="1" lang="ja-JP" altLang="en-US" sz="1100">
              <a:solidFill>
                <a:schemeClr val="dk1"/>
              </a:solidFill>
              <a:effectLst/>
              <a:latin typeface="+mn-lt"/>
              <a:ea typeface="+mn-ea"/>
              <a:cs typeface="+mn-cs"/>
            </a:rPr>
            <a:t>て</a:t>
          </a:r>
          <a:r>
            <a:rPr kumimoji="1" lang="en-US" altLang="ja-JP" sz="1100">
              <a:latin typeface="ＭＳ Ｐゴシック" panose="020B0600070205080204" pitchFamily="50" charset="-128"/>
              <a:ea typeface="ＭＳ Ｐゴシック" panose="020B0600070205080204" pitchFamily="50" charset="-128"/>
            </a:rPr>
            <a:t>560.6</a:t>
          </a:r>
          <a:r>
            <a:rPr kumimoji="1" lang="ja-JP" altLang="en-US" sz="1100">
              <a:latin typeface="ＭＳ Ｐゴシック" panose="020B0600070205080204" pitchFamily="50" charset="-128"/>
              <a:ea typeface="ＭＳ Ｐゴシック" panose="020B0600070205080204" pitchFamily="50" charset="-128"/>
            </a:rPr>
            <a:t>％となり、類似団体の平均値を下回った。太田市の将来負担比率は年々改善しており、実質公債費比率も</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と比較してわずかに悪化しているが、過去</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年間で見ると改善傾向にあるため、債務償還比率も改善していくことが見込まれる。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今後も「償還元金を超えない市債の発行」を堅持することにより、数値の抑制に努めていく。</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8" name="テキスト ボックス 107"/>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0" name="テキスト ボックス 109"/>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2" name="テキスト ボックス 11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4" name="テキスト ボックス 11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8" name="テキスト ボックス 117"/>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49784</xdr:rowOff>
    </xdr:from>
    <xdr:to>
      <xdr:col>76</xdr:col>
      <xdr:colOff>21589</xdr:colOff>
      <xdr:row>34</xdr:row>
      <xdr:rowOff>98266</xdr:rowOff>
    </xdr:to>
    <xdr:cxnSp macro="">
      <xdr:nvCxnSpPr>
        <xdr:cNvPr id="122" name="直線コネクタ 121"/>
        <xdr:cNvCxnSpPr/>
      </xdr:nvCxnSpPr>
      <xdr:spPr>
        <a:xfrm flipV="1">
          <a:off x="14793595" y="5279009"/>
          <a:ext cx="1269" cy="1420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102093</xdr:rowOff>
    </xdr:from>
    <xdr:ext cx="469744" cy="259045"/>
    <xdr:sp macro="" textlink="">
      <xdr:nvSpPr>
        <xdr:cNvPr id="123" name="債務償還比率最小値テキスト"/>
        <xdr:cNvSpPr txBox="1"/>
      </xdr:nvSpPr>
      <xdr:spPr>
        <a:xfrm>
          <a:off x="14846300" y="6702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98266</xdr:rowOff>
    </xdr:from>
    <xdr:to>
      <xdr:col>76</xdr:col>
      <xdr:colOff>111125</xdr:colOff>
      <xdr:row>34</xdr:row>
      <xdr:rowOff>98266</xdr:rowOff>
    </xdr:to>
    <xdr:cxnSp macro="">
      <xdr:nvCxnSpPr>
        <xdr:cNvPr id="124" name="直線コネクタ 123"/>
        <xdr:cNvCxnSpPr/>
      </xdr:nvCxnSpPr>
      <xdr:spPr>
        <a:xfrm>
          <a:off x="14706600" y="6699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167911</xdr:rowOff>
    </xdr:from>
    <xdr:ext cx="560923" cy="259045"/>
    <xdr:sp macro="" textlink="">
      <xdr:nvSpPr>
        <xdr:cNvPr id="125" name="債務償還比率最大値テキスト"/>
        <xdr:cNvSpPr txBox="1"/>
      </xdr:nvSpPr>
      <xdr:spPr>
        <a:xfrm>
          <a:off x="14846300" y="505423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49784</xdr:rowOff>
    </xdr:from>
    <xdr:to>
      <xdr:col>76</xdr:col>
      <xdr:colOff>111125</xdr:colOff>
      <xdr:row>26</xdr:row>
      <xdr:rowOff>49784</xdr:rowOff>
    </xdr:to>
    <xdr:cxnSp macro="">
      <xdr:nvCxnSpPr>
        <xdr:cNvPr id="126" name="直線コネクタ 125"/>
        <xdr:cNvCxnSpPr/>
      </xdr:nvCxnSpPr>
      <xdr:spPr>
        <a:xfrm>
          <a:off x="14706600" y="527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77317</xdr:rowOff>
    </xdr:from>
    <xdr:ext cx="469744" cy="259045"/>
    <xdr:sp macro="" textlink="">
      <xdr:nvSpPr>
        <xdr:cNvPr id="127" name="債務償還比率平均値テキスト"/>
        <xdr:cNvSpPr txBox="1"/>
      </xdr:nvSpPr>
      <xdr:spPr>
        <a:xfrm>
          <a:off x="14846300" y="58208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54440</xdr:rowOff>
    </xdr:from>
    <xdr:to>
      <xdr:col>76</xdr:col>
      <xdr:colOff>73025</xdr:colOff>
      <xdr:row>30</xdr:row>
      <xdr:rowOff>156040</xdr:rowOff>
    </xdr:to>
    <xdr:sp macro="" textlink="">
      <xdr:nvSpPr>
        <xdr:cNvPr id="128" name="フローチャート: 判断 127"/>
        <xdr:cNvSpPr/>
      </xdr:nvSpPr>
      <xdr:spPr>
        <a:xfrm>
          <a:off x="14744700" y="596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1905</xdr:rowOff>
    </xdr:from>
    <xdr:to>
      <xdr:col>72</xdr:col>
      <xdr:colOff>123825</xdr:colOff>
      <xdr:row>30</xdr:row>
      <xdr:rowOff>103505</xdr:rowOff>
    </xdr:to>
    <xdr:sp macro="" textlink="">
      <xdr:nvSpPr>
        <xdr:cNvPr id="129" name="フローチャート: 判断 128"/>
        <xdr:cNvSpPr/>
      </xdr:nvSpPr>
      <xdr:spPr>
        <a:xfrm>
          <a:off x="14033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137562</xdr:rowOff>
    </xdr:from>
    <xdr:to>
      <xdr:col>76</xdr:col>
      <xdr:colOff>73025</xdr:colOff>
      <xdr:row>31</xdr:row>
      <xdr:rowOff>67712</xdr:rowOff>
    </xdr:to>
    <xdr:sp macro="" textlink="">
      <xdr:nvSpPr>
        <xdr:cNvPr id="135" name="楕円 134"/>
        <xdr:cNvSpPr/>
      </xdr:nvSpPr>
      <xdr:spPr>
        <a:xfrm>
          <a:off x="14744700" y="605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115989</xdr:rowOff>
    </xdr:from>
    <xdr:ext cx="469744" cy="259045"/>
    <xdr:sp macro="" textlink="">
      <xdr:nvSpPr>
        <xdr:cNvPr id="136" name="債務償還比率該当値テキスト"/>
        <xdr:cNvSpPr txBox="1"/>
      </xdr:nvSpPr>
      <xdr:spPr>
        <a:xfrm>
          <a:off x="14846300" y="60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47413</xdr:rowOff>
    </xdr:from>
    <xdr:to>
      <xdr:col>72</xdr:col>
      <xdr:colOff>123825</xdr:colOff>
      <xdr:row>29</xdr:row>
      <xdr:rowOff>149013</xdr:rowOff>
    </xdr:to>
    <xdr:sp macro="" textlink="">
      <xdr:nvSpPr>
        <xdr:cNvPr id="137" name="楕円 136"/>
        <xdr:cNvSpPr/>
      </xdr:nvSpPr>
      <xdr:spPr>
        <a:xfrm>
          <a:off x="14033500" y="57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98213</xdr:rowOff>
    </xdr:from>
    <xdr:to>
      <xdr:col>76</xdr:col>
      <xdr:colOff>22225</xdr:colOff>
      <xdr:row>31</xdr:row>
      <xdr:rowOff>16912</xdr:rowOff>
    </xdr:to>
    <xdr:cxnSp macro="">
      <xdr:nvCxnSpPr>
        <xdr:cNvPr id="138" name="直線コネクタ 137"/>
        <xdr:cNvCxnSpPr/>
      </xdr:nvCxnSpPr>
      <xdr:spPr>
        <a:xfrm>
          <a:off x="14084300" y="5841788"/>
          <a:ext cx="711200" cy="26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94632</xdr:rowOff>
    </xdr:from>
    <xdr:ext cx="469744" cy="259045"/>
    <xdr:sp macro="" textlink="">
      <xdr:nvSpPr>
        <xdr:cNvPr id="139" name="n_1aveValue債務償還比率"/>
        <xdr:cNvSpPr txBox="1"/>
      </xdr:nvSpPr>
      <xdr:spPr>
        <a:xfrm>
          <a:off x="13836727" y="600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165540</xdr:rowOff>
    </xdr:from>
    <xdr:ext cx="469744" cy="259045"/>
    <xdr:sp macro="" textlink="">
      <xdr:nvSpPr>
        <xdr:cNvPr id="140" name="n_1mainValue債務償還比率"/>
        <xdr:cNvSpPr txBox="1"/>
      </xdr:nvSpPr>
      <xdr:spPr>
        <a:xfrm>
          <a:off x="13836727" y="556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群馬県太田市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224,635
213,495
175.54
78,132,622
75,567,259
1,899,329
45,358,273
64,914,284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42</xdr:row>
      <xdr:rowOff>13335</xdr:rowOff>
    </xdr:to>
    <xdr:cxnSp macro="">
      <xdr:nvCxnSpPr>
        <xdr:cNvPr id="56" name="直線コネクタ 55"/>
        <xdr:cNvCxnSpPr/>
      </xdr:nvCxnSpPr>
      <xdr:spPr>
        <a:xfrm flipV="1">
          <a:off x="4634865" y="580453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7" name="【道路】&#10;有形固定資産減価償却率最小値テキスト"/>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8" name="直線コネクタ 57"/>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93362</xdr:rowOff>
    </xdr:from>
    <xdr:ext cx="405111" cy="259045"/>
    <xdr:sp macro="" textlink="">
      <xdr:nvSpPr>
        <xdr:cNvPr id="59" name="【道路】&#10;有形固定資産減価償却率最大値テキスト"/>
        <xdr:cNvSpPr txBox="1"/>
      </xdr:nvSpPr>
      <xdr:spPr>
        <a:xfrm>
          <a:off x="4673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0" name="直線コネクタ 59"/>
        <xdr:cNvCxnSpPr/>
      </xdr:nvCxnSpPr>
      <xdr:spPr>
        <a:xfrm>
          <a:off x="4546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73042</xdr:rowOff>
    </xdr:from>
    <xdr:ext cx="405111" cy="259045"/>
    <xdr:sp macro="" textlink="">
      <xdr:nvSpPr>
        <xdr:cNvPr id="61" name="【道路】&#10;有形固定資産減価償却率平均値テキスト"/>
        <xdr:cNvSpPr txBox="1"/>
      </xdr:nvSpPr>
      <xdr:spPr>
        <a:xfrm>
          <a:off x="4673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4" name="フローチャート: 判断 63"/>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5" name="フローチャート: 判断 64"/>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97790</xdr:rowOff>
    </xdr:from>
    <xdr:to>
      <xdr:col>24</xdr:col>
      <xdr:colOff>114300</xdr:colOff>
      <xdr:row>38</xdr:row>
      <xdr:rowOff>27940</xdr:rowOff>
    </xdr:to>
    <xdr:sp macro="" textlink="">
      <xdr:nvSpPr>
        <xdr:cNvPr id="71" name="楕円 70"/>
        <xdr:cNvSpPr/>
      </xdr:nvSpPr>
      <xdr:spPr>
        <a:xfrm>
          <a:off x="45847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76217</xdr:rowOff>
    </xdr:from>
    <xdr:ext cx="405111" cy="259045"/>
    <xdr:sp macro="" textlink="">
      <xdr:nvSpPr>
        <xdr:cNvPr id="72" name="【道路】&#10;有形固定資産減価償却率該当値テキスト"/>
        <xdr:cNvSpPr txBox="1"/>
      </xdr:nvSpPr>
      <xdr:spPr>
        <a:xfrm>
          <a:off x="4673600"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126365</xdr:rowOff>
    </xdr:from>
    <xdr:to>
      <xdr:col>20</xdr:col>
      <xdr:colOff>38100</xdr:colOff>
      <xdr:row>38</xdr:row>
      <xdr:rowOff>56515</xdr:rowOff>
    </xdr:to>
    <xdr:sp macro="" textlink="">
      <xdr:nvSpPr>
        <xdr:cNvPr id="73" name="楕円 72"/>
        <xdr:cNvSpPr/>
      </xdr:nvSpPr>
      <xdr:spPr>
        <a:xfrm>
          <a:off x="3746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148590</xdr:rowOff>
    </xdr:from>
    <xdr:to>
      <xdr:col>24</xdr:col>
      <xdr:colOff>63500</xdr:colOff>
      <xdr:row>38</xdr:row>
      <xdr:rowOff>5715</xdr:rowOff>
    </xdr:to>
    <xdr:cxnSp macro="">
      <xdr:nvCxnSpPr>
        <xdr:cNvPr id="74" name="直線コネクタ 73"/>
        <xdr:cNvCxnSpPr/>
      </xdr:nvCxnSpPr>
      <xdr:spPr>
        <a:xfrm flipV="1">
          <a:off x="3797300" y="649224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164465</xdr:rowOff>
    </xdr:from>
    <xdr:to>
      <xdr:col>15</xdr:col>
      <xdr:colOff>101600</xdr:colOff>
      <xdr:row>38</xdr:row>
      <xdr:rowOff>94615</xdr:rowOff>
    </xdr:to>
    <xdr:sp macro="" textlink="">
      <xdr:nvSpPr>
        <xdr:cNvPr id="75" name="楕円 74"/>
        <xdr:cNvSpPr/>
      </xdr:nvSpPr>
      <xdr:spPr>
        <a:xfrm>
          <a:off x="2857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5715</xdr:rowOff>
    </xdr:from>
    <xdr:to>
      <xdr:col>19</xdr:col>
      <xdr:colOff>177800</xdr:colOff>
      <xdr:row>38</xdr:row>
      <xdr:rowOff>43815</xdr:rowOff>
    </xdr:to>
    <xdr:cxnSp macro="">
      <xdr:nvCxnSpPr>
        <xdr:cNvPr id="76" name="直線コネクタ 75"/>
        <xdr:cNvCxnSpPr/>
      </xdr:nvCxnSpPr>
      <xdr:spPr>
        <a:xfrm flipV="1">
          <a:off x="2908300" y="65208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15875</xdr:rowOff>
    </xdr:from>
    <xdr:to>
      <xdr:col>10</xdr:col>
      <xdr:colOff>165100</xdr:colOff>
      <xdr:row>38</xdr:row>
      <xdr:rowOff>117475</xdr:rowOff>
    </xdr:to>
    <xdr:sp macro="" textlink="">
      <xdr:nvSpPr>
        <xdr:cNvPr id="77" name="楕円 76"/>
        <xdr:cNvSpPr/>
      </xdr:nvSpPr>
      <xdr:spPr>
        <a:xfrm>
          <a:off x="1968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43815</xdr:rowOff>
    </xdr:from>
    <xdr:to>
      <xdr:col>15</xdr:col>
      <xdr:colOff>50800</xdr:colOff>
      <xdr:row>38</xdr:row>
      <xdr:rowOff>66675</xdr:rowOff>
    </xdr:to>
    <xdr:cxnSp macro="">
      <xdr:nvCxnSpPr>
        <xdr:cNvPr id="78" name="直線コネクタ 77"/>
        <xdr:cNvCxnSpPr/>
      </xdr:nvCxnSpPr>
      <xdr:spPr>
        <a:xfrm flipV="1">
          <a:off x="2019300" y="65589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31132</xdr:rowOff>
    </xdr:from>
    <xdr:ext cx="405111" cy="259045"/>
    <xdr:sp macro="" textlink="">
      <xdr:nvSpPr>
        <xdr:cNvPr id="79" name="n_1aveValue【道路】&#10;有形固定資産減価償却率"/>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76852</xdr:rowOff>
    </xdr:from>
    <xdr:ext cx="405111" cy="259045"/>
    <xdr:sp macro="" textlink="">
      <xdr:nvSpPr>
        <xdr:cNvPr id="80" name="n_2aveValue【道路】&#10;有形固定資産減価償却率"/>
        <xdr:cNvSpPr txBox="1"/>
      </xdr:nvSpPr>
      <xdr:spPr>
        <a:xfrm>
          <a:off x="27057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81" name="n_3aveValue【道路】&#10;有形固定資産減価償却率"/>
        <xdr:cNvSpPr txBox="1"/>
      </xdr:nvSpPr>
      <xdr:spPr>
        <a:xfrm>
          <a:off x="1816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47642</xdr:rowOff>
    </xdr:from>
    <xdr:ext cx="405111" cy="259045"/>
    <xdr:sp macro="" textlink="">
      <xdr:nvSpPr>
        <xdr:cNvPr id="82" name="n_1mainValue【道路】&#10;有形固定資産減価償却率"/>
        <xdr:cNvSpPr txBox="1"/>
      </xdr:nvSpPr>
      <xdr:spPr>
        <a:xfrm>
          <a:off x="3582044"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85742</xdr:rowOff>
    </xdr:from>
    <xdr:ext cx="405111" cy="259045"/>
    <xdr:sp macro="" textlink="">
      <xdr:nvSpPr>
        <xdr:cNvPr id="83" name="n_2mainValue【道路】&#10;有形固定資産減価償却率"/>
        <xdr:cNvSpPr txBox="1"/>
      </xdr:nvSpPr>
      <xdr:spPr>
        <a:xfrm>
          <a:off x="27057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108602</xdr:rowOff>
    </xdr:from>
    <xdr:ext cx="405111" cy="259045"/>
    <xdr:sp macro="" textlink="">
      <xdr:nvSpPr>
        <xdr:cNvPr id="84" name="n_3mainValue【道路】&#10;有形固定資産減価償却率"/>
        <xdr:cNvSpPr txBox="1"/>
      </xdr:nvSpPr>
      <xdr:spPr>
        <a:xfrm>
          <a:off x="18167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158862</xdr:rowOff>
    </xdr:from>
    <xdr:to>
      <xdr:col>54</xdr:col>
      <xdr:colOff>189865</xdr:colOff>
      <xdr:row>41</xdr:row>
      <xdr:rowOff>72771</xdr:rowOff>
    </xdr:to>
    <xdr:cxnSp macro="">
      <xdr:nvCxnSpPr>
        <xdr:cNvPr id="106" name="直線コネクタ 105"/>
        <xdr:cNvCxnSpPr/>
      </xdr:nvCxnSpPr>
      <xdr:spPr>
        <a:xfrm flipV="1">
          <a:off x="10476865" y="5816712"/>
          <a:ext cx="0" cy="128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76598</xdr:rowOff>
    </xdr:from>
    <xdr:ext cx="469744" cy="259045"/>
    <xdr:sp macro="" textlink="">
      <xdr:nvSpPr>
        <xdr:cNvPr id="107" name="【道路】&#10;一人当たり延長最小値テキスト"/>
        <xdr:cNvSpPr txBox="1"/>
      </xdr:nvSpPr>
      <xdr:spPr>
        <a:xfrm>
          <a:off x="10515600" y="710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72771</xdr:rowOff>
    </xdr:from>
    <xdr:to>
      <xdr:col>55</xdr:col>
      <xdr:colOff>88900</xdr:colOff>
      <xdr:row>41</xdr:row>
      <xdr:rowOff>72771</xdr:rowOff>
    </xdr:to>
    <xdr:cxnSp macro="">
      <xdr:nvCxnSpPr>
        <xdr:cNvPr id="108" name="直線コネクタ 107"/>
        <xdr:cNvCxnSpPr/>
      </xdr:nvCxnSpPr>
      <xdr:spPr>
        <a:xfrm>
          <a:off x="10388600" y="7102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105539</xdr:rowOff>
    </xdr:from>
    <xdr:ext cx="534377" cy="259045"/>
    <xdr:sp macro="" textlink="">
      <xdr:nvSpPr>
        <xdr:cNvPr id="109" name="【道路】&#10;一人当たり延長最大値テキスト"/>
        <xdr:cNvSpPr txBox="1"/>
      </xdr:nvSpPr>
      <xdr:spPr>
        <a:xfrm>
          <a:off x="10515600" y="559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158862</xdr:rowOff>
    </xdr:from>
    <xdr:to>
      <xdr:col>55</xdr:col>
      <xdr:colOff>88900</xdr:colOff>
      <xdr:row>33</xdr:row>
      <xdr:rowOff>158862</xdr:rowOff>
    </xdr:to>
    <xdr:cxnSp macro="">
      <xdr:nvCxnSpPr>
        <xdr:cNvPr id="110" name="直線コネクタ 109"/>
        <xdr:cNvCxnSpPr/>
      </xdr:nvCxnSpPr>
      <xdr:spPr>
        <a:xfrm>
          <a:off x="10388600" y="58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101622</xdr:rowOff>
    </xdr:from>
    <xdr:ext cx="469744" cy="259045"/>
    <xdr:sp macro="" textlink="">
      <xdr:nvSpPr>
        <xdr:cNvPr id="111" name="【道路】&#10;一人当たり延長平均値テキスト"/>
        <xdr:cNvSpPr txBox="1"/>
      </xdr:nvSpPr>
      <xdr:spPr>
        <a:xfrm>
          <a:off x="10515600" y="6788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123195</xdr:rowOff>
    </xdr:from>
    <xdr:to>
      <xdr:col>55</xdr:col>
      <xdr:colOff>50800</xdr:colOff>
      <xdr:row>40</xdr:row>
      <xdr:rowOff>53345</xdr:rowOff>
    </xdr:to>
    <xdr:sp macro="" textlink="">
      <xdr:nvSpPr>
        <xdr:cNvPr id="112" name="フローチャート: 判断 111"/>
        <xdr:cNvSpPr/>
      </xdr:nvSpPr>
      <xdr:spPr>
        <a:xfrm>
          <a:off x="10426700" y="680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142855</xdr:rowOff>
    </xdr:from>
    <xdr:to>
      <xdr:col>50</xdr:col>
      <xdr:colOff>165100</xdr:colOff>
      <xdr:row>40</xdr:row>
      <xdr:rowOff>73005</xdr:rowOff>
    </xdr:to>
    <xdr:sp macro="" textlink="">
      <xdr:nvSpPr>
        <xdr:cNvPr id="113" name="フローチャート: 判断 112"/>
        <xdr:cNvSpPr/>
      </xdr:nvSpPr>
      <xdr:spPr>
        <a:xfrm>
          <a:off x="9588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165440</xdr:rowOff>
    </xdr:from>
    <xdr:to>
      <xdr:col>46</xdr:col>
      <xdr:colOff>38100</xdr:colOff>
      <xdr:row>40</xdr:row>
      <xdr:rowOff>95590</xdr:rowOff>
    </xdr:to>
    <xdr:sp macro="" textlink="">
      <xdr:nvSpPr>
        <xdr:cNvPr id="114" name="フローチャート: 判断 113"/>
        <xdr:cNvSpPr/>
      </xdr:nvSpPr>
      <xdr:spPr>
        <a:xfrm>
          <a:off x="8699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2266</xdr:rowOff>
    </xdr:from>
    <xdr:to>
      <xdr:col>41</xdr:col>
      <xdr:colOff>101600</xdr:colOff>
      <xdr:row>40</xdr:row>
      <xdr:rowOff>103866</xdr:rowOff>
    </xdr:to>
    <xdr:sp macro="" textlink="">
      <xdr:nvSpPr>
        <xdr:cNvPr id="115" name="フローチャート: 判断 114"/>
        <xdr:cNvSpPr/>
      </xdr:nvSpPr>
      <xdr:spPr>
        <a:xfrm>
          <a:off x="7810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6426</xdr:rowOff>
    </xdr:from>
    <xdr:to>
      <xdr:col>55</xdr:col>
      <xdr:colOff>50800</xdr:colOff>
      <xdr:row>39</xdr:row>
      <xdr:rowOff>108026</xdr:rowOff>
    </xdr:to>
    <xdr:sp macro="" textlink="">
      <xdr:nvSpPr>
        <xdr:cNvPr id="121" name="楕円 120"/>
        <xdr:cNvSpPr/>
      </xdr:nvSpPr>
      <xdr:spPr>
        <a:xfrm>
          <a:off x="10426700" y="669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29303</xdr:rowOff>
    </xdr:from>
    <xdr:ext cx="469744" cy="259045"/>
    <xdr:sp macro="" textlink="">
      <xdr:nvSpPr>
        <xdr:cNvPr id="122" name="【道路】&#10;一人当たり延長該当値テキスト"/>
        <xdr:cNvSpPr txBox="1"/>
      </xdr:nvSpPr>
      <xdr:spPr>
        <a:xfrm>
          <a:off x="10515600" y="6544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6289</xdr:rowOff>
    </xdr:from>
    <xdr:to>
      <xdr:col>50</xdr:col>
      <xdr:colOff>165100</xdr:colOff>
      <xdr:row>39</xdr:row>
      <xdr:rowOff>107889</xdr:rowOff>
    </xdr:to>
    <xdr:sp macro="" textlink="">
      <xdr:nvSpPr>
        <xdr:cNvPr id="123" name="楕円 122"/>
        <xdr:cNvSpPr/>
      </xdr:nvSpPr>
      <xdr:spPr>
        <a:xfrm>
          <a:off x="9588500" y="669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57089</xdr:rowOff>
    </xdr:from>
    <xdr:to>
      <xdr:col>55</xdr:col>
      <xdr:colOff>0</xdr:colOff>
      <xdr:row>39</xdr:row>
      <xdr:rowOff>57226</xdr:rowOff>
    </xdr:to>
    <xdr:cxnSp macro="">
      <xdr:nvCxnSpPr>
        <xdr:cNvPr id="124" name="直線コネクタ 123"/>
        <xdr:cNvCxnSpPr/>
      </xdr:nvCxnSpPr>
      <xdr:spPr>
        <a:xfrm>
          <a:off x="9639300" y="6743639"/>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4597</xdr:rowOff>
    </xdr:from>
    <xdr:to>
      <xdr:col>46</xdr:col>
      <xdr:colOff>38100</xdr:colOff>
      <xdr:row>39</xdr:row>
      <xdr:rowOff>106197</xdr:rowOff>
    </xdr:to>
    <xdr:sp macro="" textlink="">
      <xdr:nvSpPr>
        <xdr:cNvPr id="125" name="楕円 124"/>
        <xdr:cNvSpPr/>
      </xdr:nvSpPr>
      <xdr:spPr>
        <a:xfrm>
          <a:off x="8699500" y="669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55397</xdr:rowOff>
    </xdr:from>
    <xdr:to>
      <xdr:col>50</xdr:col>
      <xdr:colOff>114300</xdr:colOff>
      <xdr:row>39</xdr:row>
      <xdr:rowOff>57089</xdr:rowOff>
    </xdr:to>
    <xdr:cxnSp macro="">
      <xdr:nvCxnSpPr>
        <xdr:cNvPr id="126" name="直線コネクタ 125"/>
        <xdr:cNvCxnSpPr/>
      </xdr:nvCxnSpPr>
      <xdr:spPr>
        <a:xfrm>
          <a:off x="8750300" y="6741947"/>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71714</xdr:rowOff>
    </xdr:from>
    <xdr:to>
      <xdr:col>41</xdr:col>
      <xdr:colOff>101600</xdr:colOff>
      <xdr:row>39</xdr:row>
      <xdr:rowOff>1864</xdr:rowOff>
    </xdr:to>
    <xdr:sp macro="" textlink="">
      <xdr:nvSpPr>
        <xdr:cNvPr id="127" name="楕円 126"/>
        <xdr:cNvSpPr/>
      </xdr:nvSpPr>
      <xdr:spPr>
        <a:xfrm>
          <a:off x="7810500" y="658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122514</xdr:rowOff>
    </xdr:from>
    <xdr:to>
      <xdr:col>45</xdr:col>
      <xdr:colOff>177800</xdr:colOff>
      <xdr:row>39</xdr:row>
      <xdr:rowOff>55397</xdr:rowOff>
    </xdr:to>
    <xdr:cxnSp macro="">
      <xdr:nvCxnSpPr>
        <xdr:cNvPr id="128" name="直線コネクタ 127"/>
        <xdr:cNvCxnSpPr/>
      </xdr:nvCxnSpPr>
      <xdr:spPr>
        <a:xfrm>
          <a:off x="7861300" y="6637614"/>
          <a:ext cx="889000" cy="10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64132</xdr:rowOff>
    </xdr:from>
    <xdr:ext cx="469744" cy="259045"/>
    <xdr:sp macro="" textlink="">
      <xdr:nvSpPr>
        <xdr:cNvPr id="129" name="n_1aveValue【道路】&#10;一人当たり延長"/>
        <xdr:cNvSpPr txBox="1"/>
      </xdr:nvSpPr>
      <xdr:spPr>
        <a:xfrm>
          <a:off x="9391727" y="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86717</xdr:rowOff>
    </xdr:from>
    <xdr:ext cx="469744" cy="259045"/>
    <xdr:sp macro="" textlink="">
      <xdr:nvSpPr>
        <xdr:cNvPr id="130" name="n_2aveValue【道路】&#10;一人当たり延長"/>
        <xdr:cNvSpPr txBox="1"/>
      </xdr:nvSpPr>
      <xdr:spPr>
        <a:xfrm>
          <a:off x="8515427" y="694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94993</xdr:rowOff>
    </xdr:from>
    <xdr:ext cx="469744" cy="259045"/>
    <xdr:sp macro="" textlink="">
      <xdr:nvSpPr>
        <xdr:cNvPr id="131" name="n_3aveValue【道路】&#10;一人当たり延長"/>
        <xdr:cNvSpPr txBox="1"/>
      </xdr:nvSpPr>
      <xdr:spPr>
        <a:xfrm>
          <a:off x="7626427" y="695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124416</xdr:rowOff>
    </xdr:from>
    <xdr:ext cx="469744" cy="259045"/>
    <xdr:sp macro="" textlink="">
      <xdr:nvSpPr>
        <xdr:cNvPr id="132" name="n_1mainValue【道路】&#10;一人当たり延長"/>
        <xdr:cNvSpPr txBox="1"/>
      </xdr:nvSpPr>
      <xdr:spPr>
        <a:xfrm>
          <a:off x="9391727" y="646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122724</xdr:rowOff>
    </xdr:from>
    <xdr:ext cx="469744" cy="259045"/>
    <xdr:sp macro="" textlink="">
      <xdr:nvSpPr>
        <xdr:cNvPr id="133" name="n_2mainValue【道路】&#10;一人当たり延長"/>
        <xdr:cNvSpPr txBox="1"/>
      </xdr:nvSpPr>
      <xdr:spPr>
        <a:xfrm>
          <a:off x="8515427" y="646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18391</xdr:rowOff>
    </xdr:from>
    <xdr:ext cx="534377" cy="259045"/>
    <xdr:sp macro="" textlink="">
      <xdr:nvSpPr>
        <xdr:cNvPr id="134" name="n_3mainValue【道路】&#10;一人当たり延長"/>
        <xdr:cNvSpPr txBox="1"/>
      </xdr:nvSpPr>
      <xdr:spPr>
        <a:xfrm>
          <a:off x="7594111" y="636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5" name="テキスト ボックス 14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6" name="直線コネクタ 14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7" name="テキスト ボックス 14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8" name="直線コネクタ 14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9" name="テキスト ボックス 14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0" name="直線コネクタ 14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1" name="テキスト ボックス 15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2" name="直線コネクタ 15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3" name="テキスト ボックス 152"/>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61722</xdr:rowOff>
    </xdr:from>
    <xdr:to>
      <xdr:col>24</xdr:col>
      <xdr:colOff>62865</xdr:colOff>
      <xdr:row>61</xdr:row>
      <xdr:rowOff>22860</xdr:rowOff>
    </xdr:to>
    <xdr:cxnSp macro="">
      <xdr:nvCxnSpPr>
        <xdr:cNvPr id="157" name="直線コネクタ 156"/>
        <xdr:cNvCxnSpPr/>
      </xdr:nvCxnSpPr>
      <xdr:spPr>
        <a:xfrm flipV="1">
          <a:off x="4634865" y="9491472"/>
          <a:ext cx="0" cy="989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26687</xdr:rowOff>
    </xdr:from>
    <xdr:ext cx="405111" cy="259045"/>
    <xdr:sp macro="" textlink="">
      <xdr:nvSpPr>
        <xdr:cNvPr id="158" name="【橋りょう・トンネル】&#10;有形固定資産減価償却率最小値テキスト"/>
        <xdr:cNvSpPr txBox="1"/>
      </xdr:nvSpPr>
      <xdr:spPr>
        <a:xfrm>
          <a:off x="4673600"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61</xdr:row>
      <xdr:rowOff>22860</xdr:rowOff>
    </xdr:from>
    <xdr:to>
      <xdr:col>24</xdr:col>
      <xdr:colOff>152400</xdr:colOff>
      <xdr:row>61</xdr:row>
      <xdr:rowOff>22860</xdr:rowOff>
    </xdr:to>
    <xdr:cxnSp macro="">
      <xdr:nvCxnSpPr>
        <xdr:cNvPr id="159" name="直線コネクタ 158"/>
        <xdr:cNvCxnSpPr/>
      </xdr:nvCxnSpPr>
      <xdr:spPr>
        <a:xfrm>
          <a:off x="4546600" y="10481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8399</xdr:rowOff>
    </xdr:from>
    <xdr:ext cx="405111" cy="259045"/>
    <xdr:sp macro="" textlink="">
      <xdr:nvSpPr>
        <xdr:cNvPr id="160" name="【橋りょう・トンネル】&#10;有形固定資産減価償却率最大値テキスト"/>
        <xdr:cNvSpPr txBox="1"/>
      </xdr:nvSpPr>
      <xdr:spPr>
        <a:xfrm>
          <a:off x="4673600" y="926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61722</xdr:rowOff>
    </xdr:from>
    <xdr:to>
      <xdr:col>24</xdr:col>
      <xdr:colOff>152400</xdr:colOff>
      <xdr:row>55</xdr:row>
      <xdr:rowOff>61722</xdr:rowOff>
    </xdr:to>
    <xdr:cxnSp macro="">
      <xdr:nvCxnSpPr>
        <xdr:cNvPr id="161" name="直線コネクタ 160"/>
        <xdr:cNvCxnSpPr/>
      </xdr:nvCxnSpPr>
      <xdr:spPr>
        <a:xfrm>
          <a:off x="4546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105935</xdr:rowOff>
    </xdr:from>
    <xdr:ext cx="405111" cy="259045"/>
    <xdr:sp macro="" textlink="">
      <xdr:nvSpPr>
        <xdr:cNvPr id="162" name="【橋りょう・トンネル】&#10;有形固定資産減価償却率平均値テキスト"/>
        <xdr:cNvSpPr txBox="1"/>
      </xdr:nvSpPr>
      <xdr:spPr>
        <a:xfrm>
          <a:off x="4673600" y="100500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127508</xdr:rowOff>
    </xdr:from>
    <xdr:to>
      <xdr:col>24</xdr:col>
      <xdr:colOff>114300</xdr:colOff>
      <xdr:row>59</xdr:row>
      <xdr:rowOff>57658</xdr:rowOff>
    </xdr:to>
    <xdr:sp macro="" textlink="">
      <xdr:nvSpPr>
        <xdr:cNvPr id="163" name="フローチャート: 判断 162"/>
        <xdr:cNvSpPr/>
      </xdr:nvSpPr>
      <xdr:spPr>
        <a:xfrm>
          <a:off x="4584700" y="1007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64" name="フローチャート: 判断 163"/>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36068</xdr:rowOff>
    </xdr:from>
    <xdr:to>
      <xdr:col>15</xdr:col>
      <xdr:colOff>101600</xdr:colOff>
      <xdr:row>59</xdr:row>
      <xdr:rowOff>137668</xdr:rowOff>
    </xdr:to>
    <xdr:sp macro="" textlink="">
      <xdr:nvSpPr>
        <xdr:cNvPr id="165" name="フローチャート: 判断 164"/>
        <xdr:cNvSpPr/>
      </xdr:nvSpPr>
      <xdr:spPr>
        <a:xfrm>
          <a:off x="2857500" y="1015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138938</xdr:rowOff>
    </xdr:from>
    <xdr:to>
      <xdr:col>10</xdr:col>
      <xdr:colOff>165100</xdr:colOff>
      <xdr:row>60</xdr:row>
      <xdr:rowOff>69088</xdr:rowOff>
    </xdr:to>
    <xdr:sp macro="" textlink="">
      <xdr:nvSpPr>
        <xdr:cNvPr id="166" name="フローチャート: 判断 165"/>
        <xdr:cNvSpPr/>
      </xdr:nvSpPr>
      <xdr:spPr>
        <a:xfrm>
          <a:off x="1968500" y="1025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xdr:rowOff>
    </xdr:from>
    <xdr:to>
      <xdr:col>24</xdr:col>
      <xdr:colOff>114300</xdr:colOff>
      <xdr:row>58</xdr:row>
      <xdr:rowOff>112522</xdr:rowOff>
    </xdr:to>
    <xdr:sp macro="" textlink="">
      <xdr:nvSpPr>
        <xdr:cNvPr id="172" name="楕円 171"/>
        <xdr:cNvSpPr/>
      </xdr:nvSpPr>
      <xdr:spPr>
        <a:xfrm>
          <a:off x="4584700" y="995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33799</xdr:rowOff>
    </xdr:from>
    <xdr:ext cx="405111" cy="259045"/>
    <xdr:sp macro="" textlink="">
      <xdr:nvSpPr>
        <xdr:cNvPr id="173" name="【橋りょう・トンネル】&#10;有形固定資産減価償却率該当値テキスト"/>
        <xdr:cNvSpPr txBox="1"/>
      </xdr:nvSpPr>
      <xdr:spPr>
        <a:xfrm>
          <a:off x="4673600" y="9806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47498</xdr:rowOff>
    </xdr:from>
    <xdr:to>
      <xdr:col>20</xdr:col>
      <xdr:colOff>38100</xdr:colOff>
      <xdr:row>58</xdr:row>
      <xdr:rowOff>149098</xdr:rowOff>
    </xdr:to>
    <xdr:sp macro="" textlink="">
      <xdr:nvSpPr>
        <xdr:cNvPr id="174" name="楕円 173"/>
        <xdr:cNvSpPr/>
      </xdr:nvSpPr>
      <xdr:spPr>
        <a:xfrm>
          <a:off x="3746500" y="999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61722</xdr:rowOff>
    </xdr:from>
    <xdr:to>
      <xdr:col>24</xdr:col>
      <xdr:colOff>63500</xdr:colOff>
      <xdr:row>58</xdr:row>
      <xdr:rowOff>98298</xdr:rowOff>
    </xdr:to>
    <xdr:cxnSp macro="">
      <xdr:nvCxnSpPr>
        <xdr:cNvPr id="175" name="直線コネクタ 174"/>
        <xdr:cNvCxnSpPr/>
      </xdr:nvCxnSpPr>
      <xdr:spPr>
        <a:xfrm flipV="1">
          <a:off x="3797300" y="1000582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154940</xdr:rowOff>
    </xdr:from>
    <xdr:to>
      <xdr:col>15</xdr:col>
      <xdr:colOff>101600</xdr:colOff>
      <xdr:row>64</xdr:row>
      <xdr:rowOff>85090</xdr:rowOff>
    </xdr:to>
    <xdr:sp macro="" textlink="">
      <xdr:nvSpPr>
        <xdr:cNvPr id="176" name="楕円 175"/>
        <xdr:cNvSpPr/>
      </xdr:nvSpPr>
      <xdr:spPr>
        <a:xfrm>
          <a:off x="28575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98298</xdr:rowOff>
    </xdr:from>
    <xdr:to>
      <xdr:col>19</xdr:col>
      <xdr:colOff>177800</xdr:colOff>
      <xdr:row>64</xdr:row>
      <xdr:rowOff>34290</xdr:rowOff>
    </xdr:to>
    <xdr:cxnSp macro="">
      <xdr:nvCxnSpPr>
        <xdr:cNvPr id="177" name="直線コネクタ 176"/>
        <xdr:cNvCxnSpPr/>
      </xdr:nvCxnSpPr>
      <xdr:spPr>
        <a:xfrm flipV="1">
          <a:off x="2908300" y="10042398"/>
          <a:ext cx="889000" cy="96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54356</xdr:rowOff>
    </xdr:from>
    <xdr:to>
      <xdr:col>10</xdr:col>
      <xdr:colOff>165100</xdr:colOff>
      <xdr:row>64</xdr:row>
      <xdr:rowOff>155956</xdr:rowOff>
    </xdr:to>
    <xdr:sp macro="" textlink="">
      <xdr:nvSpPr>
        <xdr:cNvPr id="178" name="楕円 177"/>
        <xdr:cNvSpPr/>
      </xdr:nvSpPr>
      <xdr:spPr>
        <a:xfrm>
          <a:off x="1968500" y="1102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34290</xdr:rowOff>
    </xdr:from>
    <xdr:to>
      <xdr:col>15</xdr:col>
      <xdr:colOff>50800</xdr:colOff>
      <xdr:row>64</xdr:row>
      <xdr:rowOff>105156</xdr:rowOff>
    </xdr:to>
    <xdr:cxnSp macro="">
      <xdr:nvCxnSpPr>
        <xdr:cNvPr id="179" name="直線コネクタ 178"/>
        <xdr:cNvCxnSpPr/>
      </xdr:nvCxnSpPr>
      <xdr:spPr>
        <a:xfrm flipV="1">
          <a:off x="2019300" y="11007090"/>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87647</xdr:rowOff>
    </xdr:from>
    <xdr:ext cx="405111" cy="259045"/>
    <xdr:sp macro="" textlink="">
      <xdr:nvSpPr>
        <xdr:cNvPr id="180" name="n_1aveValue【橋りょう・トンネル】&#10;有形固定資産減価償却率"/>
        <xdr:cNvSpPr txBox="1"/>
      </xdr:nvSpPr>
      <xdr:spPr>
        <a:xfrm>
          <a:off x="3582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154195</xdr:rowOff>
    </xdr:from>
    <xdr:ext cx="405111" cy="259045"/>
    <xdr:sp macro="" textlink="">
      <xdr:nvSpPr>
        <xdr:cNvPr id="181" name="n_2aveValue【橋りょう・トンネル】&#10;有形固定資産減価償却率"/>
        <xdr:cNvSpPr txBox="1"/>
      </xdr:nvSpPr>
      <xdr:spPr>
        <a:xfrm>
          <a:off x="2705744" y="992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85615</xdr:rowOff>
    </xdr:from>
    <xdr:ext cx="405111" cy="259045"/>
    <xdr:sp macro="" textlink="">
      <xdr:nvSpPr>
        <xdr:cNvPr id="182" name="n_3aveValue【橋りょう・トンネル】&#10;有形固定資産減価償却率"/>
        <xdr:cNvSpPr txBox="1"/>
      </xdr:nvSpPr>
      <xdr:spPr>
        <a:xfrm>
          <a:off x="1816744" y="10029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165625</xdr:rowOff>
    </xdr:from>
    <xdr:ext cx="405111" cy="259045"/>
    <xdr:sp macro="" textlink="">
      <xdr:nvSpPr>
        <xdr:cNvPr id="183" name="n_1mainValue【橋りょう・トンネル】&#10;有形固定資産減価償却率"/>
        <xdr:cNvSpPr txBox="1"/>
      </xdr:nvSpPr>
      <xdr:spPr>
        <a:xfrm>
          <a:off x="3582044" y="976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76217</xdr:rowOff>
    </xdr:from>
    <xdr:ext cx="405111" cy="259045"/>
    <xdr:sp macro="" textlink="">
      <xdr:nvSpPr>
        <xdr:cNvPr id="184" name="n_2mainValue【橋りょう・トンネル】&#10;有形固定資産減価償却率"/>
        <xdr:cNvSpPr txBox="1"/>
      </xdr:nvSpPr>
      <xdr:spPr>
        <a:xfrm>
          <a:off x="2705744" y="1104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147083</xdr:rowOff>
    </xdr:from>
    <xdr:ext cx="405111" cy="259045"/>
    <xdr:sp macro="" textlink="">
      <xdr:nvSpPr>
        <xdr:cNvPr id="185" name="n_3mainValue【橋りょう・トンネル】&#10;有形固定資産減価償却率"/>
        <xdr:cNvSpPr txBox="1"/>
      </xdr:nvSpPr>
      <xdr:spPr>
        <a:xfrm>
          <a:off x="1816744" y="1111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7" name="正方形/長方形 18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8" name="正方形/長方形 18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9" name="正方形/長方形 18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0" name="正方形/長方形 18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1" name="正方形/長方形 19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2" name="正方形/長方形 19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3" name="正方形/長方形 19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4" name="テキスト ボックス 19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5" name="直線コネクタ 19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6" name="直線コネクタ 19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7" name="テキスト ボックス 19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8" name="直線コネクタ 19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9" name="テキスト ボックス 19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0" name="直線コネクタ 19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1" name="テキスト ボックス 20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2" name="直線コネクタ 20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3" name="テキスト ボックス 20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5" name="テキスト ボックス 20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153126</xdr:rowOff>
    </xdr:from>
    <xdr:to>
      <xdr:col>54</xdr:col>
      <xdr:colOff>189865</xdr:colOff>
      <xdr:row>63</xdr:row>
      <xdr:rowOff>166915</xdr:rowOff>
    </xdr:to>
    <xdr:cxnSp macro="">
      <xdr:nvCxnSpPr>
        <xdr:cNvPr id="207" name="直線コネクタ 206"/>
        <xdr:cNvCxnSpPr/>
      </xdr:nvCxnSpPr>
      <xdr:spPr>
        <a:xfrm flipV="1">
          <a:off x="10476865" y="9754326"/>
          <a:ext cx="0" cy="1213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170742</xdr:rowOff>
    </xdr:from>
    <xdr:ext cx="378565" cy="259045"/>
    <xdr:sp macro="" textlink="">
      <xdr:nvSpPr>
        <xdr:cNvPr id="208" name="【橋りょう・トンネル】&#10;一人当たり有形固定資産（償却資産）額最小値テキスト"/>
        <xdr:cNvSpPr txBox="1"/>
      </xdr:nvSpPr>
      <xdr:spPr>
        <a:xfrm>
          <a:off x="10515600" y="10972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166915</xdr:rowOff>
    </xdr:from>
    <xdr:to>
      <xdr:col>55</xdr:col>
      <xdr:colOff>88900</xdr:colOff>
      <xdr:row>63</xdr:row>
      <xdr:rowOff>166915</xdr:rowOff>
    </xdr:to>
    <xdr:cxnSp macro="">
      <xdr:nvCxnSpPr>
        <xdr:cNvPr id="209" name="直線コネクタ 208"/>
        <xdr:cNvCxnSpPr/>
      </xdr:nvCxnSpPr>
      <xdr:spPr>
        <a:xfrm>
          <a:off x="10388600" y="109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99803</xdr:rowOff>
    </xdr:from>
    <xdr:ext cx="599010" cy="259045"/>
    <xdr:sp macro="" textlink="">
      <xdr:nvSpPr>
        <xdr:cNvPr id="210" name="【橋りょう・トンネル】&#10;一人当たり有形固定資産（償却資産）額最大値テキスト"/>
        <xdr:cNvSpPr txBox="1"/>
      </xdr:nvSpPr>
      <xdr:spPr>
        <a:xfrm>
          <a:off x="10515600" y="9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153126</xdr:rowOff>
    </xdr:from>
    <xdr:to>
      <xdr:col>55</xdr:col>
      <xdr:colOff>88900</xdr:colOff>
      <xdr:row>56</xdr:row>
      <xdr:rowOff>153126</xdr:rowOff>
    </xdr:to>
    <xdr:cxnSp macro="">
      <xdr:nvCxnSpPr>
        <xdr:cNvPr id="211" name="直線コネクタ 210"/>
        <xdr:cNvCxnSpPr/>
      </xdr:nvCxnSpPr>
      <xdr:spPr>
        <a:xfrm>
          <a:off x="10388600" y="9754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69990</xdr:rowOff>
    </xdr:from>
    <xdr:ext cx="534377" cy="259045"/>
    <xdr:sp macro="" textlink="">
      <xdr:nvSpPr>
        <xdr:cNvPr id="212" name="【橋りょう・トンネル】&#10;一人当たり有形固定資産（償却資産）額平均値テキスト"/>
        <xdr:cNvSpPr txBox="1"/>
      </xdr:nvSpPr>
      <xdr:spPr>
        <a:xfrm>
          <a:off x="10515600" y="10528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91563</xdr:rowOff>
    </xdr:from>
    <xdr:to>
      <xdr:col>55</xdr:col>
      <xdr:colOff>50800</xdr:colOff>
      <xdr:row>62</xdr:row>
      <xdr:rowOff>21713</xdr:rowOff>
    </xdr:to>
    <xdr:sp macro="" textlink="">
      <xdr:nvSpPr>
        <xdr:cNvPr id="213" name="フローチャート: 判断 212"/>
        <xdr:cNvSpPr/>
      </xdr:nvSpPr>
      <xdr:spPr>
        <a:xfrm>
          <a:off x="10426700" y="1055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86913</xdr:rowOff>
    </xdr:from>
    <xdr:to>
      <xdr:col>50</xdr:col>
      <xdr:colOff>165100</xdr:colOff>
      <xdr:row>62</xdr:row>
      <xdr:rowOff>17063</xdr:rowOff>
    </xdr:to>
    <xdr:sp macro="" textlink="">
      <xdr:nvSpPr>
        <xdr:cNvPr id="214" name="フローチャート: 判断 213"/>
        <xdr:cNvSpPr/>
      </xdr:nvSpPr>
      <xdr:spPr>
        <a:xfrm>
          <a:off x="9588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97813</xdr:rowOff>
    </xdr:from>
    <xdr:to>
      <xdr:col>46</xdr:col>
      <xdr:colOff>38100</xdr:colOff>
      <xdr:row>62</xdr:row>
      <xdr:rowOff>27963</xdr:rowOff>
    </xdr:to>
    <xdr:sp macro="" textlink="">
      <xdr:nvSpPr>
        <xdr:cNvPr id="215" name="フローチャート: 判断 214"/>
        <xdr:cNvSpPr/>
      </xdr:nvSpPr>
      <xdr:spPr>
        <a:xfrm>
          <a:off x="8699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147007</xdr:rowOff>
    </xdr:from>
    <xdr:to>
      <xdr:col>41</xdr:col>
      <xdr:colOff>101600</xdr:colOff>
      <xdr:row>62</xdr:row>
      <xdr:rowOff>77157</xdr:rowOff>
    </xdr:to>
    <xdr:sp macro="" textlink="">
      <xdr:nvSpPr>
        <xdr:cNvPr id="216" name="フローチャート: 判断 215"/>
        <xdr:cNvSpPr/>
      </xdr:nvSpPr>
      <xdr:spPr>
        <a:xfrm>
          <a:off x="7810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47982</xdr:rowOff>
    </xdr:from>
    <xdr:to>
      <xdr:col>55</xdr:col>
      <xdr:colOff>50800</xdr:colOff>
      <xdr:row>61</xdr:row>
      <xdr:rowOff>149582</xdr:rowOff>
    </xdr:to>
    <xdr:sp macro="" textlink="">
      <xdr:nvSpPr>
        <xdr:cNvPr id="222" name="楕円 221"/>
        <xdr:cNvSpPr/>
      </xdr:nvSpPr>
      <xdr:spPr>
        <a:xfrm>
          <a:off x="10426700" y="1050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70859</xdr:rowOff>
    </xdr:from>
    <xdr:ext cx="534377" cy="259045"/>
    <xdr:sp macro="" textlink="">
      <xdr:nvSpPr>
        <xdr:cNvPr id="223" name="【橋りょう・トンネル】&#10;一人当たり有形固定資産（償却資産）額該当値テキスト"/>
        <xdr:cNvSpPr txBox="1"/>
      </xdr:nvSpPr>
      <xdr:spPr>
        <a:xfrm>
          <a:off x="10515600" y="1035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48646</xdr:rowOff>
    </xdr:from>
    <xdr:to>
      <xdr:col>50</xdr:col>
      <xdr:colOff>165100</xdr:colOff>
      <xdr:row>61</xdr:row>
      <xdr:rowOff>150246</xdr:rowOff>
    </xdr:to>
    <xdr:sp macro="" textlink="">
      <xdr:nvSpPr>
        <xdr:cNvPr id="224" name="楕円 223"/>
        <xdr:cNvSpPr/>
      </xdr:nvSpPr>
      <xdr:spPr>
        <a:xfrm>
          <a:off x="9588500" y="1050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98782</xdr:rowOff>
    </xdr:from>
    <xdr:to>
      <xdr:col>55</xdr:col>
      <xdr:colOff>0</xdr:colOff>
      <xdr:row>61</xdr:row>
      <xdr:rowOff>99446</xdr:rowOff>
    </xdr:to>
    <xdr:cxnSp macro="">
      <xdr:nvCxnSpPr>
        <xdr:cNvPr id="225" name="直線コネクタ 224"/>
        <xdr:cNvCxnSpPr/>
      </xdr:nvCxnSpPr>
      <xdr:spPr>
        <a:xfrm flipV="1">
          <a:off x="9639300" y="10557232"/>
          <a:ext cx="838200" cy="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114034</xdr:rowOff>
    </xdr:from>
    <xdr:to>
      <xdr:col>46</xdr:col>
      <xdr:colOff>38100</xdr:colOff>
      <xdr:row>64</xdr:row>
      <xdr:rowOff>44184</xdr:rowOff>
    </xdr:to>
    <xdr:sp macro="" textlink="">
      <xdr:nvSpPr>
        <xdr:cNvPr id="226" name="楕円 225"/>
        <xdr:cNvSpPr/>
      </xdr:nvSpPr>
      <xdr:spPr>
        <a:xfrm>
          <a:off x="8699500" y="1091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99446</xdr:rowOff>
    </xdr:from>
    <xdr:to>
      <xdr:col>50</xdr:col>
      <xdr:colOff>114300</xdr:colOff>
      <xdr:row>63</xdr:row>
      <xdr:rowOff>164834</xdr:rowOff>
    </xdr:to>
    <xdr:cxnSp macro="">
      <xdr:nvCxnSpPr>
        <xdr:cNvPr id="227" name="直線コネクタ 226"/>
        <xdr:cNvCxnSpPr/>
      </xdr:nvCxnSpPr>
      <xdr:spPr>
        <a:xfrm flipV="1">
          <a:off x="8750300" y="10557896"/>
          <a:ext cx="889000" cy="40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115946</xdr:rowOff>
    </xdr:from>
    <xdr:to>
      <xdr:col>41</xdr:col>
      <xdr:colOff>101600</xdr:colOff>
      <xdr:row>64</xdr:row>
      <xdr:rowOff>46096</xdr:rowOff>
    </xdr:to>
    <xdr:sp macro="" textlink="">
      <xdr:nvSpPr>
        <xdr:cNvPr id="228" name="楕円 227"/>
        <xdr:cNvSpPr/>
      </xdr:nvSpPr>
      <xdr:spPr>
        <a:xfrm>
          <a:off x="7810500" y="109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164834</xdr:rowOff>
    </xdr:from>
    <xdr:to>
      <xdr:col>45</xdr:col>
      <xdr:colOff>177800</xdr:colOff>
      <xdr:row>63</xdr:row>
      <xdr:rowOff>166746</xdr:rowOff>
    </xdr:to>
    <xdr:cxnSp macro="">
      <xdr:nvCxnSpPr>
        <xdr:cNvPr id="229" name="直線コネクタ 228"/>
        <xdr:cNvCxnSpPr/>
      </xdr:nvCxnSpPr>
      <xdr:spPr>
        <a:xfrm flipV="1">
          <a:off x="7861300" y="10966184"/>
          <a:ext cx="889000" cy="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8190</xdr:rowOff>
    </xdr:from>
    <xdr:ext cx="534377" cy="259045"/>
    <xdr:sp macro="" textlink="">
      <xdr:nvSpPr>
        <xdr:cNvPr id="230" name="n_1aveValue【橋りょう・トンネル】&#10;一人当たり有形固定資産（償却資産）額"/>
        <xdr:cNvSpPr txBox="1"/>
      </xdr:nvSpPr>
      <xdr:spPr>
        <a:xfrm>
          <a:off x="9359411" y="1063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44490</xdr:rowOff>
    </xdr:from>
    <xdr:ext cx="534377" cy="259045"/>
    <xdr:sp macro="" textlink="">
      <xdr:nvSpPr>
        <xdr:cNvPr id="231" name="n_2aveValue【橋りょう・トンネル】&#10;一人当たり有形固定資産（償却資産）額"/>
        <xdr:cNvSpPr txBox="1"/>
      </xdr:nvSpPr>
      <xdr:spPr>
        <a:xfrm>
          <a:off x="84831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93684</xdr:rowOff>
    </xdr:from>
    <xdr:ext cx="534377" cy="259045"/>
    <xdr:sp macro="" textlink="">
      <xdr:nvSpPr>
        <xdr:cNvPr id="232" name="n_3aveValue【橋りょう・トンネル】&#10;一人当たり有形固定資産（償却資産）額"/>
        <xdr:cNvSpPr txBox="1"/>
      </xdr:nvSpPr>
      <xdr:spPr>
        <a:xfrm>
          <a:off x="7594111" y="103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59</xdr:row>
      <xdr:rowOff>166773</xdr:rowOff>
    </xdr:from>
    <xdr:ext cx="534377" cy="259045"/>
    <xdr:sp macro="" textlink="">
      <xdr:nvSpPr>
        <xdr:cNvPr id="233" name="n_1mainValue【橋りょう・トンネル】&#10;一人当たり有形固定資産（償却資産）額"/>
        <xdr:cNvSpPr txBox="1"/>
      </xdr:nvSpPr>
      <xdr:spPr>
        <a:xfrm>
          <a:off x="9359411" y="1028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35311</xdr:rowOff>
    </xdr:from>
    <xdr:ext cx="469744" cy="259045"/>
    <xdr:sp macro="" textlink="">
      <xdr:nvSpPr>
        <xdr:cNvPr id="234" name="n_2mainValue【橋りょう・トンネル】&#10;一人当たり有形固定資産（償却資産）額"/>
        <xdr:cNvSpPr txBox="1"/>
      </xdr:nvSpPr>
      <xdr:spPr>
        <a:xfrm>
          <a:off x="8515428" y="110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37223</xdr:rowOff>
    </xdr:from>
    <xdr:ext cx="469744" cy="259045"/>
    <xdr:sp macro="" textlink="">
      <xdr:nvSpPr>
        <xdr:cNvPr id="235" name="n_3mainValue【橋りょう・トンネル】&#10;一人当たり有形固定資産（償却資産）額"/>
        <xdr:cNvSpPr txBox="1"/>
      </xdr:nvSpPr>
      <xdr:spPr>
        <a:xfrm>
          <a:off x="7626428" y="1101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6" name="テキスト ボックス 24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7" name="直線コネクタ 24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8" name="テキスト ボックス 24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9" name="直線コネクタ 24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0" name="テキスト ボックス 24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1" name="直線コネクタ 25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2" name="テキスト ボックス 25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3" name="直線コネクタ 25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4" name="テキスト ボックス 25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5" name="直線コネクタ 25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6" name="テキスト ボックス 25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7" name="直線コネクタ 25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8" name="テキスト ボックス 25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1905</xdr:rowOff>
    </xdr:to>
    <xdr:cxnSp macro="">
      <xdr:nvCxnSpPr>
        <xdr:cNvPr id="260" name="直線コネクタ 259"/>
        <xdr:cNvCxnSpPr/>
      </xdr:nvCxnSpPr>
      <xdr:spPr>
        <a:xfrm flipV="1">
          <a:off x="4634865" y="13354050"/>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5732</xdr:rowOff>
    </xdr:from>
    <xdr:ext cx="405111" cy="259045"/>
    <xdr:sp macro="" textlink="">
      <xdr:nvSpPr>
        <xdr:cNvPr id="261" name="【公営住宅】&#10;有形固定資産減価償却率最小値テキスト"/>
        <xdr:cNvSpPr txBox="1"/>
      </xdr:nvSpPr>
      <xdr:spPr>
        <a:xfrm>
          <a:off x="4673600"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xdr:rowOff>
    </xdr:from>
    <xdr:to>
      <xdr:col>24</xdr:col>
      <xdr:colOff>152400</xdr:colOff>
      <xdr:row>85</xdr:row>
      <xdr:rowOff>1905</xdr:rowOff>
    </xdr:to>
    <xdr:cxnSp macro="">
      <xdr:nvCxnSpPr>
        <xdr:cNvPr id="262" name="直線コネクタ 261"/>
        <xdr:cNvCxnSpPr/>
      </xdr:nvCxnSpPr>
      <xdr:spPr>
        <a:xfrm>
          <a:off x="4546600" y="1457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63" name="【公営住宅】&#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64" name="直線コネクタ 263"/>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118127</xdr:rowOff>
    </xdr:from>
    <xdr:ext cx="405111" cy="259045"/>
    <xdr:sp macro="" textlink="">
      <xdr:nvSpPr>
        <xdr:cNvPr id="265" name="【公営住宅】&#10;有形固定資産減価償却率平均値テキスト"/>
        <xdr:cNvSpPr txBox="1"/>
      </xdr:nvSpPr>
      <xdr:spPr>
        <a:xfrm>
          <a:off x="4673600" y="1400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66" name="フローチャート: 判断 265"/>
        <xdr:cNvSpPr/>
      </xdr:nvSpPr>
      <xdr:spPr>
        <a:xfrm>
          <a:off x="4584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135889</xdr:rowOff>
    </xdr:from>
    <xdr:to>
      <xdr:col>20</xdr:col>
      <xdr:colOff>38100</xdr:colOff>
      <xdr:row>82</xdr:row>
      <xdr:rowOff>66039</xdr:rowOff>
    </xdr:to>
    <xdr:sp macro="" textlink="">
      <xdr:nvSpPr>
        <xdr:cNvPr id="267" name="フローチャート: 判断 266"/>
        <xdr:cNvSpPr/>
      </xdr:nvSpPr>
      <xdr:spPr>
        <a:xfrm>
          <a:off x="3746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68" name="フローチャート: 判断 267"/>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25400</xdr:rowOff>
    </xdr:from>
    <xdr:to>
      <xdr:col>10</xdr:col>
      <xdr:colOff>165100</xdr:colOff>
      <xdr:row>82</xdr:row>
      <xdr:rowOff>127000</xdr:rowOff>
    </xdr:to>
    <xdr:sp macro="" textlink="">
      <xdr:nvSpPr>
        <xdr:cNvPr id="269" name="フローチャート: 判断 268"/>
        <xdr:cNvSpPr/>
      </xdr:nvSpPr>
      <xdr:spPr>
        <a:xfrm>
          <a:off x="196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0" name="テキスト ボックス 26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1" name="テキスト ボックス 27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2" name="テキスト ボックス 27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3" name="テキスト ボックス 27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4" name="テキスト ボックス 27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40639</xdr:rowOff>
    </xdr:from>
    <xdr:to>
      <xdr:col>24</xdr:col>
      <xdr:colOff>114300</xdr:colOff>
      <xdr:row>81</xdr:row>
      <xdr:rowOff>142239</xdr:rowOff>
    </xdr:to>
    <xdr:sp macro="" textlink="">
      <xdr:nvSpPr>
        <xdr:cNvPr id="275" name="楕円 274"/>
        <xdr:cNvSpPr/>
      </xdr:nvSpPr>
      <xdr:spPr>
        <a:xfrm>
          <a:off x="45847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63516</xdr:rowOff>
    </xdr:from>
    <xdr:ext cx="405111" cy="259045"/>
    <xdr:sp macro="" textlink="">
      <xdr:nvSpPr>
        <xdr:cNvPr id="276" name="【公営住宅】&#10;有形固定資産減価償却率該当値テキスト"/>
        <xdr:cNvSpPr txBox="1"/>
      </xdr:nvSpPr>
      <xdr:spPr>
        <a:xfrm>
          <a:off x="4673600"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63500</xdr:rowOff>
    </xdr:from>
    <xdr:to>
      <xdr:col>20</xdr:col>
      <xdr:colOff>38100</xdr:colOff>
      <xdr:row>81</xdr:row>
      <xdr:rowOff>165100</xdr:rowOff>
    </xdr:to>
    <xdr:sp macro="" textlink="">
      <xdr:nvSpPr>
        <xdr:cNvPr id="277" name="楕円 276"/>
        <xdr:cNvSpPr/>
      </xdr:nvSpPr>
      <xdr:spPr>
        <a:xfrm>
          <a:off x="3746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91439</xdr:rowOff>
    </xdr:from>
    <xdr:to>
      <xdr:col>24</xdr:col>
      <xdr:colOff>63500</xdr:colOff>
      <xdr:row>81</xdr:row>
      <xdr:rowOff>114300</xdr:rowOff>
    </xdr:to>
    <xdr:cxnSp macro="">
      <xdr:nvCxnSpPr>
        <xdr:cNvPr id="278" name="直線コネクタ 277"/>
        <xdr:cNvCxnSpPr/>
      </xdr:nvCxnSpPr>
      <xdr:spPr>
        <a:xfrm flipV="1">
          <a:off x="3797300" y="1397888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84455</xdr:rowOff>
    </xdr:from>
    <xdr:to>
      <xdr:col>15</xdr:col>
      <xdr:colOff>101600</xdr:colOff>
      <xdr:row>82</xdr:row>
      <xdr:rowOff>14605</xdr:rowOff>
    </xdr:to>
    <xdr:sp macro="" textlink="">
      <xdr:nvSpPr>
        <xdr:cNvPr id="279" name="楕円 278"/>
        <xdr:cNvSpPr/>
      </xdr:nvSpPr>
      <xdr:spPr>
        <a:xfrm>
          <a:off x="28575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114300</xdr:rowOff>
    </xdr:from>
    <xdr:to>
      <xdr:col>19</xdr:col>
      <xdr:colOff>177800</xdr:colOff>
      <xdr:row>81</xdr:row>
      <xdr:rowOff>135255</xdr:rowOff>
    </xdr:to>
    <xdr:cxnSp macro="">
      <xdr:nvCxnSpPr>
        <xdr:cNvPr id="280" name="直線コネクタ 279"/>
        <xdr:cNvCxnSpPr/>
      </xdr:nvCxnSpPr>
      <xdr:spPr>
        <a:xfrm flipV="1">
          <a:off x="2908300" y="140017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81" name="楕円 280"/>
        <xdr:cNvSpPr/>
      </xdr:nvSpPr>
      <xdr:spPr>
        <a:xfrm>
          <a:off x="19685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135255</xdr:rowOff>
    </xdr:from>
    <xdr:to>
      <xdr:col>15</xdr:col>
      <xdr:colOff>50800</xdr:colOff>
      <xdr:row>81</xdr:row>
      <xdr:rowOff>167639</xdr:rowOff>
    </xdr:to>
    <xdr:cxnSp macro="">
      <xdr:nvCxnSpPr>
        <xdr:cNvPr id="282" name="直線コネクタ 281"/>
        <xdr:cNvCxnSpPr/>
      </xdr:nvCxnSpPr>
      <xdr:spPr>
        <a:xfrm flipV="1">
          <a:off x="2019300" y="1402270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57166</xdr:rowOff>
    </xdr:from>
    <xdr:ext cx="405111" cy="259045"/>
    <xdr:sp macro="" textlink="">
      <xdr:nvSpPr>
        <xdr:cNvPr id="283" name="n_1aveValue【公営住宅】&#10;有形固定資産減価償却率"/>
        <xdr:cNvSpPr txBox="1"/>
      </xdr:nvSpPr>
      <xdr:spPr>
        <a:xfrm>
          <a:off x="35820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51452</xdr:rowOff>
    </xdr:from>
    <xdr:ext cx="405111" cy="259045"/>
    <xdr:sp macro="" textlink="">
      <xdr:nvSpPr>
        <xdr:cNvPr id="284" name="n_2aveValue【公営住宅】&#10;有形固定資産減価償却率"/>
        <xdr:cNvSpPr txBox="1"/>
      </xdr:nvSpPr>
      <xdr:spPr>
        <a:xfrm>
          <a:off x="2705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118127</xdr:rowOff>
    </xdr:from>
    <xdr:ext cx="405111" cy="259045"/>
    <xdr:sp macro="" textlink="">
      <xdr:nvSpPr>
        <xdr:cNvPr id="285" name="n_3aveValue【公営住宅】&#10;有形固定資産減価償却率"/>
        <xdr:cNvSpPr txBox="1"/>
      </xdr:nvSpPr>
      <xdr:spPr>
        <a:xfrm>
          <a:off x="1816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10177</xdr:rowOff>
    </xdr:from>
    <xdr:ext cx="405111" cy="259045"/>
    <xdr:sp macro="" textlink="">
      <xdr:nvSpPr>
        <xdr:cNvPr id="286" name="n_1mainValue【公営住宅】&#10;有形固定資産減価償却率"/>
        <xdr:cNvSpPr txBox="1"/>
      </xdr:nvSpPr>
      <xdr:spPr>
        <a:xfrm>
          <a:off x="35820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31132</xdr:rowOff>
    </xdr:from>
    <xdr:ext cx="405111" cy="259045"/>
    <xdr:sp macro="" textlink="">
      <xdr:nvSpPr>
        <xdr:cNvPr id="287" name="n_2mainValue【公営住宅】&#10;有形固定資産減価償却率"/>
        <xdr:cNvSpPr txBox="1"/>
      </xdr:nvSpPr>
      <xdr:spPr>
        <a:xfrm>
          <a:off x="2705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288" name="n_3mainValue【公営住宅】&#10;有形固定資産減価償却率"/>
        <xdr:cNvSpPr txBox="1"/>
      </xdr:nvSpPr>
      <xdr:spPr>
        <a:xfrm>
          <a:off x="1816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9" name="正方形/長方形 28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0" name="正方形/長方形 28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1" name="正方形/長方形 29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2" name="正方形/長方形 29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3" name="正方形/長方形 29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4" name="正方形/長方形 29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5" name="正方形/長方形 29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6" name="正方形/長方形 29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7" name="テキスト ボックス 29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8" name="直線コネクタ 29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9" name="直線コネクタ 29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0" name="テキスト ボックス 29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1" name="直線コネクタ 30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2" name="テキスト ボックス 30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3" name="直線コネクタ 30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4" name="テキスト ボックス 30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5" name="直線コネクタ 30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6" name="テキスト ボックス 30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7" name="直線コネクタ 30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8" name="テキスト ボックス 30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9" name="直線コネクタ 30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0" name="テキスト ボックス 30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1" name="直線コネクタ 31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2" name="テキスト ボックス 31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158931</xdr:rowOff>
    </xdr:from>
    <xdr:to>
      <xdr:col>54</xdr:col>
      <xdr:colOff>189865</xdr:colOff>
      <xdr:row>86</xdr:row>
      <xdr:rowOff>109945</xdr:rowOff>
    </xdr:to>
    <xdr:cxnSp macro="">
      <xdr:nvCxnSpPr>
        <xdr:cNvPr id="314" name="直線コネクタ 313"/>
        <xdr:cNvCxnSpPr/>
      </xdr:nvCxnSpPr>
      <xdr:spPr>
        <a:xfrm flipV="1">
          <a:off x="10476865" y="13360581"/>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315" name="【公営住宅】&#10;一人当たり面積最小値テキスト"/>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316" name="直線コネクタ 315"/>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105608</xdr:rowOff>
    </xdr:from>
    <xdr:ext cx="469744" cy="259045"/>
    <xdr:sp macro="" textlink="">
      <xdr:nvSpPr>
        <xdr:cNvPr id="317" name="【公営住宅】&#10;一人当たり面積最大値テキスト"/>
        <xdr:cNvSpPr txBox="1"/>
      </xdr:nvSpPr>
      <xdr:spPr>
        <a:xfrm>
          <a:off x="10515600" y="1313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158931</xdr:rowOff>
    </xdr:from>
    <xdr:to>
      <xdr:col>55</xdr:col>
      <xdr:colOff>88900</xdr:colOff>
      <xdr:row>77</xdr:row>
      <xdr:rowOff>158931</xdr:rowOff>
    </xdr:to>
    <xdr:cxnSp macro="">
      <xdr:nvCxnSpPr>
        <xdr:cNvPr id="318" name="直線コネクタ 317"/>
        <xdr:cNvCxnSpPr/>
      </xdr:nvCxnSpPr>
      <xdr:spPr>
        <a:xfrm>
          <a:off x="10388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158404</xdr:rowOff>
    </xdr:from>
    <xdr:ext cx="469744" cy="259045"/>
    <xdr:sp macro="" textlink="">
      <xdr:nvSpPr>
        <xdr:cNvPr id="319" name="【公営住宅】&#10;一人当たり面積平均値テキスト"/>
        <xdr:cNvSpPr txBox="1"/>
      </xdr:nvSpPr>
      <xdr:spPr>
        <a:xfrm>
          <a:off x="10515600" y="14217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8527</xdr:rowOff>
    </xdr:from>
    <xdr:to>
      <xdr:col>55</xdr:col>
      <xdr:colOff>50800</xdr:colOff>
      <xdr:row>83</xdr:row>
      <xdr:rowOff>110127</xdr:rowOff>
    </xdr:to>
    <xdr:sp macro="" textlink="">
      <xdr:nvSpPr>
        <xdr:cNvPr id="320" name="フローチャート: 判断 319"/>
        <xdr:cNvSpPr/>
      </xdr:nvSpPr>
      <xdr:spPr>
        <a:xfrm>
          <a:off x="10426700" y="1423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162016</xdr:rowOff>
    </xdr:from>
    <xdr:to>
      <xdr:col>50</xdr:col>
      <xdr:colOff>165100</xdr:colOff>
      <xdr:row>83</xdr:row>
      <xdr:rowOff>92166</xdr:rowOff>
    </xdr:to>
    <xdr:sp macro="" textlink="">
      <xdr:nvSpPr>
        <xdr:cNvPr id="321" name="フローチャート: 判断 320"/>
        <xdr:cNvSpPr/>
      </xdr:nvSpPr>
      <xdr:spPr>
        <a:xfrm>
          <a:off x="9588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168548</xdr:rowOff>
    </xdr:from>
    <xdr:to>
      <xdr:col>46</xdr:col>
      <xdr:colOff>38100</xdr:colOff>
      <xdr:row>83</xdr:row>
      <xdr:rowOff>98698</xdr:rowOff>
    </xdr:to>
    <xdr:sp macro="" textlink="">
      <xdr:nvSpPr>
        <xdr:cNvPr id="322" name="フローチャート: 判断 321"/>
        <xdr:cNvSpPr/>
      </xdr:nvSpPr>
      <xdr:spPr>
        <a:xfrm>
          <a:off x="869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23" name="フローチャート: 判断 322"/>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4" name="テキスト ボックス 32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5" name="テキスト ボックス 32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6" name="テキスト ボックス 32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7" name="テキスト ボックス 32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8" name="テキスト ボックス 32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108131</xdr:rowOff>
    </xdr:from>
    <xdr:to>
      <xdr:col>55</xdr:col>
      <xdr:colOff>50800</xdr:colOff>
      <xdr:row>78</xdr:row>
      <xdr:rowOff>38281</xdr:rowOff>
    </xdr:to>
    <xdr:sp macro="" textlink="">
      <xdr:nvSpPr>
        <xdr:cNvPr id="329" name="楕円 328"/>
        <xdr:cNvSpPr/>
      </xdr:nvSpPr>
      <xdr:spPr>
        <a:xfrm>
          <a:off x="10426700" y="1330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61158</xdr:rowOff>
    </xdr:from>
    <xdr:ext cx="469744" cy="259045"/>
    <xdr:sp macro="" textlink="">
      <xdr:nvSpPr>
        <xdr:cNvPr id="330" name="【公営住宅】&#10;一人当たり面積該当値テキスト"/>
        <xdr:cNvSpPr txBox="1"/>
      </xdr:nvSpPr>
      <xdr:spPr>
        <a:xfrm>
          <a:off x="10515600" y="1326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99968</xdr:rowOff>
    </xdr:from>
    <xdr:to>
      <xdr:col>50</xdr:col>
      <xdr:colOff>165100</xdr:colOff>
      <xdr:row>78</xdr:row>
      <xdr:rowOff>30118</xdr:rowOff>
    </xdr:to>
    <xdr:sp macro="" textlink="">
      <xdr:nvSpPr>
        <xdr:cNvPr id="331" name="楕円 330"/>
        <xdr:cNvSpPr/>
      </xdr:nvSpPr>
      <xdr:spPr>
        <a:xfrm>
          <a:off x="9588500" y="1330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150768</xdr:rowOff>
    </xdr:from>
    <xdr:to>
      <xdr:col>55</xdr:col>
      <xdr:colOff>0</xdr:colOff>
      <xdr:row>77</xdr:row>
      <xdr:rowOff>158931</xdr:rowOff>
    </xdr:to>
    <xdr:cxnSp macro="">
      <xdr:nvCxnSpPr>
        <xdr:cNvPr id="332" name="直線コネクタ 331"/>
        <xdr:cNvCxnSpPr/>
      </xdr:nvCxnSpPr>
      <xdr:spPr>
        <a:xfrm>
          <a:off x="9639300" y="13352418"/>
          <a:ext cx="8382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77107</xdr:rowOff>
    </xdr:from>
    <xdr:to>
      <xdr:col>46</xdr:col>
      <xdr:colOff>38100</xdr:colOff>
      <xdr:row>78</xdr:row>
      <xdr:rowOff>7257</xdr:rowOff>
    </xdr:to>
    <xdr:sp macro="" textlink="">
      <xdr:nvSpPr>
        <xdr:cNvPr id="333" name="楕円 332"/>
        <xdr:cNvSpPr/>
      </xdr:nvSpPr>
      <xdr:spPr>
        <a:xfrm>
          <a:off x="8699500" y="1327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127907</xdr:rowOff>
    </xdr:from>
    <xdr:to>
      <xdr:col>50</xdr:col>
      <xdr:colOff>114300</xdr:colOff>
      <xdr:row>77</xdr:row>
      <xdr:rowOff>150768</xdr:rowOff>
    </xdr:to>
    <xdr:cxnSp macro="">
      <xdr:nvCxnSpPr>
        <xdr:cNvPr id="334" name="直線コネクタ 333"/>
        <xdr:cNvCxnSpPr/>
      </xdr:nvCxnSpPr>
      <xdr:spPr>
        <a:xfrm>
          <a:off x="8750300" y="1332955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78739</xdr:rowOff>
    </xdr:from>
    <xdr:to>
      <xdr:col>41</xdr:col>
      <xdr:colOff>101600</xdr:colOff>
      <xdr:row>78</xdr:row>
      <xdr:rowOff>8889</xdr:rowOff>
    </xdr:to>
    <xdr:sp macro="" textlink="">
      <xdr:nvSpPr>
        <xdr:cNvPr id="335" name="楕円 334"/>
        <xdr:cNvSpPr/>
      </xdr:nvSpPr>
      <xdr:spPr>
        <a:xfrm>
          <a:off x="7810500" y="1328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77</xdr:row>
      <xdr:rowOff>127907</xdr:rowOff>
    </xdr:from>
    <xdr:to>
      <xdr:col>45</xdr:col>
      <xdr:colOff>177800</xdr:colOff>
      <xdr:row>77</xdr:row>
      <xdr:rowOff>129539</xdr:rowOff>
    </xdr:to>
    <xdr:cxnSp macro="">
      <xdr:nvCxnSpPr>
        <xdr:cNvPr id="336" name="直線コネクタ 335"/>
        <xdr:cNvCxnSpPr/>
      </xdr:nvCxnSpPr>
      <xdr:spPr>
        <a:xfrm flipV="1">
          <a:off x="7861300" y="13329557"/>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83293</xdr:rowOff>
    </xdr:from>
    <xdr:ext cx="469744" cy="259045"/>
    <xdr:sp macro="" textlink="">
      <xdr:nvSpPr>
        <xdr:cNvPr id="337" name="n_1aveValue【公営住宅】&#10;一人当たり面積"/>
        <xdr:cNvSpPr txBox="1"/>
      </xdr:nvSpPr>
      <xdr:spPr>
        <a:xfrm>
          <a:off x="9391727" y="1431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89825</xdr:rowOff>
    </xdr:from>
    <xdr:ext cx="469744" cy="259045"/>
    <xdr:sp macro="" textlink="">
      <xdr:nvSpPr>
        <xdr:cNvPr id="338" name="n_2aveValue【公営住宅】&#10;一人当たり面積"/>
        <xdr:cNvSpPr txBox="1"/>
      </xdr:nvSpPr>
      <xdr:spPr>
        <a:xfrm>
          <a:off x="8515427" y="1432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114316</xdr:rowOff>
    </xdr:from>
    <xdr:ext cx="469744" cy="259045"/>
    <xdr:sp macro="" textlink="">
      <xdr:nvSpPr>
        <xdr:cNvPr id="339" name="n_3aveValue【公営住宅】&#10;一人当たり面積"/>
        <xdr:cNvSpPr txBox="1"/>
      </xdr:nvSpPr>
      <xdr:spPr>
        <a:xfrm>
          <a:off x="7626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46645</xdr:rowOff>
    </xdr:from>
    <xdr:ext cx="469744" cy="259045"/>
    <xdr:sp macro="" textlink="">
      <xdr:nvSpPr>
        <xdr:cNvPr id="340" name="n_1mainValue【公営住宅】&#10;一人当たり面積"/>
        <xdr:cNvSpPr txBox="1"/>
      </xdr:nvSpPr>
      <xdr:spPr>
        <a:xfrm>
          <a:off x="9391727" y="1307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23784</xdr:rowOff>
    </xdr:from>
    <xdr:ext cx="469744" cy="259045"/>
    <xdr:sp macro="" textlink="">
      <xdr:nvSpPr>
        <xdr:cNvPr id="341" name="n_2mainValue【公営住宅】&#10;一人当たり面積"/>
        <xdr:cNvSpPr txBox="1"/>
      </xdr:nvSpPr>
      <xdr:spPr>
        <a:xfrm>
          <a:off x="8515427" y="1305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25416</xdr:rowOff>
    </xdr:from>
    <xdr:ext cx="469744" cy="259045"/>
    <xdr:sp macro="" textlink="">
      <xdr:nvSpPr>
        <xdr:cNvPr id="342" name="n_3mainValue【公営住宅】&#10;一人当たり面積"/>
        <xdr:cNvSpPr txBox="1"/>
      </xdr:nvSpPr>
      <xdr:spPr>
        <a:xfrm>
          <a:off x="7626427" y="1305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3" name="正方形/長方形 34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4" name="正方形/長方形 34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5" name="正方形/長方形 34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6" name="正方形/長方形 34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7" name="正方形/長方形 34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8" name="正方形/長方形 34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9" name="正方形/長方形 34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0" name="正方形/長方形 34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1" name="正方形/長方形 35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2" name="正方形/長方形 35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3" name="正方形/長方形 35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4" name="正方形/長方形 35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5" name="正方形/長方形 35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6" name="正方形/長方形 35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7" name="正方形/長方形 35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8" name="正方形/長方形 35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9" name="正方形/長方形 3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0" name="正方形/長方形 3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1" name="正方形/長方形 3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2" name="正方形/長方形 3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3" name="正方形/長方形 3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4" name="正方形/長方形 3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5" name="正方形/長方形 3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正方形/長方形 36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7" name="テキスト ボックス 36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8" name="直線コネクタ 36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69" name="テキスト ボックス 36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370" name="直線コネクタ 369"/>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371" name="テキスト ボックス 370"/>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72" name="直線コネクタ 371"/>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73" name="テキスト ボックス 372"/>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374" name="直線コネクタ 373"/>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375" name="テキスト ボックス 374"/>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6" name="直線コネクタ 3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7" name="テキスト ボックス 3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378" name="直線コネクタ 377"/>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379" name="テキスト ボックス 378"/>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80" name="直線コネクタ 379"/>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81" name="テキスト ボックス 380"/>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382" name="直線コネクタ 381"/>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383" name="テキスト ボックス 382"/>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119063</xdr:rowOff>
    </xdr:from>
    <xdr:to>
      <xdr:col>85</xdr:col>
      <xdr:colOff>126364</xdr:colOff>
      <xdr:row>41</xdr:row>
      <xdr:rowOff>116205</xdr:rowOff>
    </xdr:to>
    <xdr:cxnSp macro="">
      <xdr:nvCxnSpPr>
        <xdr:cNvPr id="387" name="直線コネクタ 386"/>
        <xdr:cNvCxnSpPr/>
      </xdr:nvCxnSpPr>
      <xdr:spPr>
        <a:xfrm flipV="1">
          <a:off x="16318864" y="5776913"/>
          <a:ext cx="0" cy="1368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388" name="【認定こども園・幼稚園・保育所】&#10;有形固定資産減価償却率最小値テキスト"/>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389" name="直線コネクタ 388"/>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65740</xdr:rowOff>
    </xdr:from>
    <xdr:ext cx="405111" cy="259045"/>
    <xdr:sp macro="" textlink="">
      <xdr:nvSpPr>
        <xdr:cNvPr id="390" name="【認定こども園・幼稚園・保育所】&#10;有形固定資産減価償却率最大値テキスト"/>
        <xdr:cNvSpPr txBox="1"/>
      </xdr:nvSpPr>
      <xdr:spPr>
        <a:xfrm>
          <a:off x="16357600" y="555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119063</xdr:rowOff>
    </xdr:from>
    <xdr:to>
      <xdr:col>86</xdr:col>
      <xdr:colOff>25400</xdr:colOff>
      <xdr:row>33</xdr:row>
      <xdr:rowOff>119063</xdr:rowOff>
    </xdr:to>
    <xdr:cxnSp macro="">
      <xdr:nvCxnSpPr>
        <xdr:cNvPr id="391" name="直線コネクタ 390"/>
        <xdr:cNvCxnSpPr/>
      </xdr:nvCxnSpPr>
      <xdr:spPr>
        <a:xfrm>
          <a:off x="16230600" y="577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102569</xdr:rowOff>
    </xdr:from>
    <xdr:ext cx="405111" cy="259045"/>
    <xdr:sp macro="" textlink="">
      <xdr:nvSpPr>
        <xdr:cNvPr id="392" name="【認定こども園・幼稚園・保育所】&#10;有形固定資産減価償却率平均値テキスト"/>
        <xdr:cNvSpPr txBox="1"/>
      </xdr:nvSpPr>
      <xdr:spPr>
        <a:xfrm>
          <a:off x="16357600" y="6274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79692</xdr:rowOff>
    </xdr:from>
    <xdr:to>
      <xdr:col>85</xdr:col>
      <xdr:colOff>177800</xdr:colOff>
      <xdr:row>38</xdr:row>
      <xdr:rowOff>9843</xdr:rowOff>
    </xdr:to>
    <xdr:sp macro="" textlink="">
      <xdr:nvSpPr>
        <xdr:cNvPr id="393" name="フローチャート: 判断 392"/>
        <xdr:cNvSpPr/>
      </xdr:nvSpPr>
      <xdr:spPr>
        <a:xfrm>
          <a:off x="16268700" y="64233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94" name="フローチャート: 判断 393"/>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119697</xdr:rowOff>
    </xdr:from>
    <xdr:to>
      <xdr:col>76</xdr:col>
      <xdr:colOff>165100</xdr:colOff>
      <xdr:row>38</xdr:row>
      <xdr:rowOff>49847</xdr:rowOff>
    </xdr:to>
    <xdr:sp macro="" textlink="">
      <xdr:nvSpPr>
        <xdr:cNvPr id="395" name="フローチャート: 判断 394"/>
        <xdr:cNvSpPr/>
      </xdr:nvSpPr>
      <xdr:spPr>
        <a:xfrm>
          <a:off x="14541500" y="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xdr:rowOff>
    </xdr:from>
    <xdr:to>
      <xdr:col>72</xdr:col>
      <xdr:colOff>38100</xdr:colOff>
      <xdr:row>38</xdr:row>
      <xdr:rowOff>106997</xdr:rowOff>
    </xdr:to>
    <xdr:sp macro="" textlink="">
      <xdr:nvSpPr>
        <xdr:cNvPr id="396" name="フローチャート: 判断 395"/>
        <xdr:cNvSpPr/>
      </xdr:nvSpPr>
      <xdr:spPr>
        <a:xfrm>
          <a:off x="13652500" y="65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105410</xdr:rowOff>
    </xdr:from>
    <xdr:to>
      <xdr:col>85</xdr:col>
      <xdr:colOff>177800</xdr:colOff>
      <xdr:row>40</xdr:row>
      <xdr:rowOff>35560</xdr:rowOff>
    </xdr:to>
    <xdr:sp macro="" textlink="">
      <xdr:nvSpPr>
        <xdr:cNvPr id="402" name="楕円 401"/>
        <xdr:cNvSpPr/>
      </xdr:nvSpPr>
      <xdr:spPr>
        <a:xfrm>
          <a:off x="16268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83837</xdr:rowOff>
    </xdr:from>
    <xdr:ext cx="405111" cy="259045"/>
    <xdr:sp macro="" textlink="">
      <xdr:nvSpPr>
        <xdr:cNvPr id="403" name="【認定こども園・幼稚園・保育所】&#10;有形固定資産減価償却率該当値テキスト"/>
        <xdr:cNvSpPr txBox="1"/>
      </xdr:nvSpPr>
      <xdr:spPr>
        <a:xfrm>
          <a:off x="163576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119697</xdr:rowOff>
    </xdr:from>
    <xdr:to>
      <xdr:col>81</xdr:col>
      <xdr:colOff>101600</xdr:colOff>
      <xdr:row>40</xdr:row>
      <xdr:rowOff>49847</xdr:rowOff>
    </xdr:to>
    <xdr:sp macro="" textlink="">
      <xdr:nvSpPr>
        <xdr:cNvPr id="404" name="楕円 403"/>
        <xdr:cNvSpPr/>
      </xdr:nvSpPr>
      <xdr:spPr>
        <a:xfrm>
          <a:off x="15430500" y="680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156210</xdr:rowOff>
    </xdr:from>
    <xdr:to>
      <xdr:col>85</xdr:col>
      <xdr:colOff>127000</xdr:colOff>
      <xdr:row>39</xdr:row>
      <xdr:rowOff>170497</xdr:rowOff>
    </xdr:to>
    <xdr:cxnSp macro="">
      <xdr:nvCxnSpPr>
        <xdr:cNvPr id="405" name="直線コネクタ 404"/>
        <xdr:cNvCxnSpPr/>
      </xdr:nvCxnSpPr>
      <xdr:spPr>
        <a:xfrm flipV="1">
          <a:off x="15481300" y="6842760"/>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45403</xdr:rowOff>
    </xdr:from>
    <xdr:to>
      <xdr:col>76</xdr:col>
      <xdr:colOff>165100</xdr:colOff>
      <xdr:row>40</xdr:row>
      <xdr:rowOff>147003</xdr:rowOff>
    </xdr:to>
    <xdr:sp macro="" textlink="">
      <xdr:nvSpPr>
        <xdr:cNvPr id="406" name="楕円 405"/>
        <xdr:cNvSpPr/>
      </xdr:nvSpPr>
      <xdr:spPr>
        <a:xfrm>
          <a:off x="14541500" y="690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170497</xdr:rowOff>
    </xdr:from>
    <xdr:to>
      <xdr:col>81</xdr:col>
      <xdr:colOff>50800</xdr:colOff>
      <xdr:row>40</xdr:row>
      <xdr:rowOff>96203</xdr:rowOff>
    </xdr:to>
    <xdr:cxnSp macro="">
      <xdr:nvCxnSpPr>
        <xdr:cNvPr id="407" name="直線コネクタ 406"/>
        <xdr:cNvCxnSpPr/>
      </xdr:nvCxnSpPr>
      <xdr:spPr>
        <a:xfrm flipV="1">
          <a:off x="14592300" y="6857047"/>
          <a:ext cx="8890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25400</xdr:rowOff>
    </xdr:from>
    <xdr:to>
      <xdr:col>72</xdr:col>
      <xdr:colOff>38100</xdr:colOff>
      <xdr:row>35</xdr:row>
      <xdr:rowOff>127000</xdr:rowOff>
    </xdr:to>
    <xdr:sp macro="" textlink="">
      <xdr:nvSpPr>
        <xdr:cNvPr id="408" name="楕円 407"/>
        <xdr:cNvSpPr/>
      </xdr:nvSpPr>
      <xdr:spPr>
        <a:xfrm>
          <a:off x="13652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76200</xdr:rowOff>
    </xdr:from>
    <xdr:to>
      <xdr:col>76</xdr:col>
      <xdr:colOff>114300</xdr:colOff>
      <xdr:row>40</xdr:row>
      <xdr:rowOff>96203</xdr:rowOff>
    </xdr:to>
    <xdr:cxnSp macro="">
      <xdr:nvCxnSpPr>
        <xdr:cNvPr id="409" name="直線コネクタ 408"/>
        <xdr:cNvCxnSpPr/>
      </xdr:nvCxnSpPr>
      <xdr:spPr>
        <a:xfrm>
          <a:off x="13703300" y="6076950"/>
          <a:ext cx="889000" cy="87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103522</xdr:rowOff>
    </xdr:from>
    <xdr:ext cx="405111" cy="259045"/>
    <xdr:sp macro="" textlink="">
      <xdr:nvSpPr>
        <xdr:cNvPr id="410" name="n_1aveValue【認定こども園・幼稚園・保育所】&#10;有形固定資産減価償却率"/>
        <xdr:cNvSpPr txBox="1"/>
      </xdr:nvSpPr>
      <xdr:spPr>
        <a:xfrm>
          <a:off x="15266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66374</xdr:rowOff>
    </xdr:from>
    <xdr:ext cx="405111" cy="259045"/>
    <xdr:sp macro="" textlink="">
      <xdr:nvSpPr>
        <xdr:cNvPr id="411" name="n_2aveValue【認定こども園・幼稚園・保育所】&#10;有形固定資産減価償却率"/>
        <xdr:cNvSpPr txBox="1"/>
      </xdr:nvSpPr>
      <xdr:spPr>
        <a:xfrm>
          <a:off x="14389744" y="6238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98124</xdr:rowOff>
    </xdr:from>
    <xdr:ext cx="405111" cy="259045"/>
    <xdr:sp macro="" textlink="">
      <xdr:nvSpPr>
        <xdr:cNvPr id="412" name="n_3aveValue【認定こども園・幼稚園・保育所】&#10;有形固定資産減価償却率"/>
        <xdr:cNvSpPr txBox="1"/>
      </xdr:nvSpPr>
      <xdr:spPr>
        <a:xfrm>
          <a:off x="13500744" y="6613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40974</xdr:rowOff>
    </xdr:from>
    <xdr:ext cx="405111" cy="259045"/>
    <xdr:sp macro="" textlink="">
      <xdr:nvSpPr>
        <xdr:cNvPr id="413" name="n_1mainValue【認定こども園・幼稚園・保育所】&#10;有形固定資産減価償却率"/>
        <xdr:cNvSpPr txBox="1"/>
      </xdr:nvSpPr>
      <xdr:spPr>
        <a:xfrm>
          <a:off x="15266044" y="6898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138130</xdr:rowOff>
    </xdr:from>
    <xdr:ext cx="405111" cy="259045"/>
    <xdr:sp macro="" textlink="">
      <xdr:nvSpPr>
        <xdr:cNvPr id="414" name="n_2mainValue【認定こども園・幼稚園・保育所】&#10;有形固定資産減価償却率"/>
        <xdr:cNvSpPr txBox="1"/>
      </xdr:nvSpPr>
      <xdr:spPr>
        <a:xfrm>
          <a:off x="14389744" y="6996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143527</xdr:rowOff>
    </xdr:from>
    <xdr:ext cx="405111" cy="259045"/>
    <xdr:sp macro="" textlink="">
      <xdr:nvSpPr>
        <xdr:cNvPr id="415" name="n_3mainValue【認定こども園・幼稚園・保育所】&#10;有形固定資産減価償却率"/>
        <xdr:cNvSpPr txBox="1"/>
      </xdr:nvSpPr>
      <xdr:spPr>
        <a:xfrm>
          <a:off x="13500744"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6" name="直線コネクタ 42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7" name="テキスト ボックス 42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8" name="直線コネクタ 42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9" name="テキスト ボックス 42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0" name="直線コネクタ 42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1" name="テキスト ボックス 43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2" name="直線コネクタ 43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3" name="テキスト ボックス 43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4" name="直線コネクタ 4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5" name="テキスト ボックス 4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69342</xdr:rowOff>
    </xdr:from>
    <xdr:to>
      <xdr:col>116</xdr:col>
      <xdr:colOff>62864</xdr:colOff>
      <xdr:row>41</xdr:row>
      <xdr:rowOff>78486</xdr:rowOff>
    </xdr:to>
    <xdr:cxnSp macro="">
      <xdr:nvCxnSpPr>
        <xdr:cNvPr id="437" name="直線コネクタ 436"/>
        <xdr:cNvCxnSpPr/>
      </xdr:nvCxnSpPr>
      <xdr:spPr>
        <a:xfrm flipV="1">
          <a:off x="22160864" y="607009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38"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39" name="直線コネクタ 438"/>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16019</xdr:rowOff>
    </xdr:from>
    <xdr:ext cx="469744" cy="259045"/>
    <xdr:sp macro="" textlink="">
      <xdr:nvSpPr>
        <xdr:cNvPr id="440" name="【認定こども園・幼稚園・保育所】&#10;一人当たり面積最大値テキスト"/>
        <xdr:cNvSpPr txBox="1"/>
      </xdr:nvSpPr>
      <xdr:spPr>
        <a:xfrm>
          <a:off x="22199600" y="584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69342</xdr:rowOff>
    </xdr:from>
    <xdr:to>
      <xdr:col>116</xdr:col>
      <xdr:colOff>152400</xdr:colOff>
      <xdr:row>35</xdr:row>
      <xdr:rowOff>69342</xdr:rowOff>
    </xdr:to>
    <xdr:cxnSp macro="">
      <xdr:nvCxnSpPr>
        <xdr:cNvPr id="441" name="直線コネクタ 440"/>
        <xdr:cNvCxnSpPr/>
      </xdr:nvCxnSpPr>
      <xdr:spPr>
        <a:xfrm>
          <a:off x="22072600" y="607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109999</xdr:rowOff>
    </xdr:from>
    <xdr:ext cx="469744" cy="259045"/>
    <xdr:sp macro="" textlink="">
      <xdr:nvSpPr>
        <xdr:cNvPr id="442" name="【認定こども園・幼稚園・保育所】&#10;一人当たり面積平均値テキスト"/>
        <xdr:cNvSpPr txBox="1"/>
      </xdr:nvSpPr>
      <xdr:spPr>
        <a:xfrm>
          <a:off x="221996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87122</xdr:rowOff>
    </xdr:from>
    <xdr:to>
      <xdr:col>116</xdr:col>
      <xdr:colOff>114300</xdr:colOff>
      <xdr:row>40</xdr:row>
      <xdr:rowOff>17272</xdr:rowOff>
    </xdr:to>
    <xdr:sp macro="" textlink="">
      <xdr:nvSpPr>
        <xdr:cNvPr id="443" name="フローチャート: 判断 442"/>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50546</xdr:rowOff>
    </xdr:from>
    <xdr:to>
      <xdr:col>112</xdr:col>
      <xdr:colOff>38100</xdr:colOff>
      <xdr:row>39</xdr:row>
      <xdr:rowOff>152146</xdr:rowOff>
    </xdr:to>
    <xdr:sp macro="" textlink="">
      <xdr:nvSpPr>
        <xdr:cNvPr id="444" name="フローチャート: 判断 443"/>
        <xdr:cNvSpPr/>
      </xdr:nvSpPr>
      <xdr:spPr>
        <a:xfrm>
          <a:off x="21272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45" name="フローチャート: 判断 444"/>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27686</xdr:rowOff>
    </xdr:from>
    <xdr:to>
      <xdr:col>102</xdr:col>
      <xdr:colOff>165100</xdr:colOff>
      <xdr:row>39</xdr:row>
      <xdr:rowOff>129286</xdr:rowOff>
    </xdr:to>
    <xdr:sp macro="" textlink="">
      <xdr:nvSpPr>
        <xdr:cNvPr id="446" name="フローチャート: 判断 445"/>
        <xdr:cNvSpPr/>
      </xdr:nvSpPr>
      <xdr:spPr>
        <a:xfrm>
          <a:off x="19494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7" name="テキスト ボックス 4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8" name="テキスト ボックス 4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9" name="テキスト ボックス 4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0" name="テキスト ボックス 4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1" name="テキスト ボックス 4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144272</xdr:rowOff>
    </xdr:from>
    <xdr:to>
      <xdr:col>116</xdr:col>
      <xdr:colOff>114300</xdr:colOff>
      <xdr:row>41</xdr:row>
      <xdr:rowOff>74422</xdr:rowOff>
    </xdr:to>
    <xdr:sp macro="" textlink="">
      <xdr:nvSpPr>
        <xdr:cNvPr id="452" name="楕円 451"/>
        <xdr:cNvSpPr/>
      </xdr:nvSpPr>
      <xdr:spPr>
        <a:xfrm>
          <a:off x="221107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59199</xdr:rowOff>
    </xdr:from>
    <xdr:ext cx="469744" cy="259045"/>
    <xdr:sp macro="" textlink="">
      <xdr:nvSpPr>
        <xdr:cNvPr id="453" name="【認定こども園・幼稚園・保育所】&#10;一人当たり面積該当値テキスト"/>
        <xdr:cNvSpPr txBox="1"/>
      </xdr:nvSpPr>
      <xdr:spPr>
        <a:xfrm>
          <a:off x="22199600" y="691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144272</xdr:rowOff>
    </xdr:from>
    <xdr:to>
      <xdr:col>112</xdr:col>
      <xdr:colOff>38100</xdr:colOff>
      <xdr:row>41</xdr:row>
      <xdr:rowOff>74422</xdr:rowOff>
    </xdr:to>
    <xdr:sp macro="" textlink="">
      <xdr:nvSpPr>
        <xdr:cNvPr id="454" name="楕円 453"/>
        <xdr:cNvSpPr/>
      </xdr:nvSpPr>
      <xdr:spPr>
        <a:xfrm>
          <a:off x="21272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23622</xdr:rowOff>
    </xdr:from>
    <xdr:to>
      <xdr:col>116</xdr:col>
      <xdr:colOff>63500</xdr:colOff>
      <xdr:row>41</xdr:row>
      <xdr:rowOff>23622</xdr:rowOff>
    </xdr:to>
    <xdr:cxnSp macro="">
      <xdr:nvCxnSpPr>
        <xdr:cNvPr id="455" name="直線コネクタ 454"/>
        <xdr:cNvCxnSpPr/>
      </xdr:nvCxnSpPr>
      <xdr:spPr>
        <a:xfrm>
          <a:off x="21323300" y="7053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144272</xdr:rowOff>
    </xdr:from>
    <xdr:to>
      <xdr:col>107</xdr:col>
      <xdr:colOff>101600</xdr:colOff>
      <xdr:row>41</xdr:row>
      <xdr:rowOff>74422</xdr:rowOff>
    </xdr:to>
    <xdr:sp macro="" textlink="">
      <xdr:nvSpPr>
        <xdr:cNvPr id="456" name="楕円 455"/>
        <xdr:cNvSpPr/>
      </xdr:nvSpPr>
      <xdr:spPr>
        <a:xfrm>
          <a:off x="20383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23622</xdr:rowOff>
    </xdr:from>
    <xdr:to>
      <xdr:col>111</xdr:col>
      <xdr:colOff>177800</xdr:colOff>
      <xdr:row>41</xdr:row>
      <xdr:rowOff>23622</xdr:rowOff>
    </xdr:to>
    <xdr:cxnSp macro="">
      <xdr:nvCxnSpPr>
        <xdr:cNvPr id="457" name="直線コネクタ 456"/>
        <xdr:cNvCxnSpPr/>
      </xdr:nvCxnSpPr>
      <xdr:spPr>
        <a:xfrm>
          <a:off x="20434300" y="705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130556</xdr:rowOff>
    </xdr:from>
    <xdr:to>
      <xdr:col>102</xdr:col>
      <xdr:colOff>165100</xdr:colOff>
      <xdr:row>41</xdr:row>
      <xdr:rowOff>60706</xdr:rowOff>
    </xdr:to>
    <xdr:sp macro="" textlink="">
      <xdr:nvSpPr>
        <xdr:cNvPr id="458" name="楕円 457"/>
        <xdr:cNvSpPr/>
      </xdr:nvSpPr>
      <xdr:spPr>
        <a:xfrm>
          <a:off x="194945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9906</xdr:rowOff>
    </xdr:from>
    <xdr:to>
      <xdr:col>107</xdr:col>
      <xdr:colOff>50800</xdr:colOff>
      <xdr:row>41</xdr:row>
      <xdr:rowOff>23622</xdr:rowOff>
    </xdr:to>
    <xdr:cxnSp macro="">
      <xdr:nvCxnSpPr>
        <xdr:cNvPr id="459" name="直線コネクタ 458"/>
        <xdr:cNvCxnSpPr/>
      </xdr:nvCxnSpPr>
      <xdr:spPr>
        <a:xfrm>
          <a:off x="19545300" y="70393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168673</xdr:rowOff>
    </xdr:from>
    <xdr:ext cx="469744" cy="259045"/>
    <xdr:sp macro="" textlink="">
      <xdr:nvSpPr>
        <xdr:cNvPr id="460" name="n_1aveValue【認定こども園・幼稚園・保育所】&#10;一人当たり面積"/>
        <xdr:cNvSpPr txBox="1"/>
      </xdr:nvSpPr>
      <xdr:spPr>
        <a:xfrm>
          <a:off x="210757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461" name="n_2aveValue【認定こども園・幼稚園・保育所】&#10;一人当たり面積"/>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145813</xdr:rowOff>
    </xdr:from>
    <xdr:ext cx="469744" cy="259045"/>
    <xdr:sp macro="" textlink="">
      <xdr:nvSpPr>
        <xdr:cNvPr id="462" name="n_3aveValue【認定こども園・幼稚園・保育所】&#10;一人当たり面積"/>
        <xdr:cNvSpPr txBox="1"/>
      </xdr:nvSpPr>
      <xdr:spPr>
        <a:xfrm>
          <a:off x="19310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65549</xdr:rowOff>
    </xdr:from>
    <xdr:ext cx="469744" cy="259045"/>
    <xdr:sp macro="" textlink="">
      <xdr:nvSpPr>
        <xdr:cNvPr id="463" name="n_1mainValue【認定こども園・幼稚園・保育所】&#10;一人当たり面積"/>
        <xdr:cNvSpPr txBox="1"/>
      </xdr:nvSpPr>
      <xdr:spPr>
        <a:xfrm>
          <a:off x="210757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65549</xdr:rowOff>
    </xdr:from>
    <xdr:ext cx="469744" cy="259045"/>
    <xdr:sp macro="" textlink="">
      <xdr:nvSpPr>
        <xdr:cNvPr id="464" name="n_2mainValue【認定こども園・幼稚園・保育所】&#10;一人当たり面積"/>
        <xdr:cNvSpPr txBox="1"/>
      </xdr:nvSpPr>
      <xdr:spPr>
        <a:xfrm>
          <a:off x="201994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51833</xdr:rowOff>
    </xdr:from>
    <xdr:ext cx="469744" cy="259045"/>
    <xdr:sp macro="" textlink="">
      <xdr:nvSpPr>
        <xdr:cNvPr id="465" name="n_3mainValue【認定こども園・幼稚園・保育所】&#10;一人当たり面積"/>
        <xdr:cNvSpPr txBox="1"/>
      </xdr:nvSpPr>
      <xdr:spPr>
        <a:xfrm>
          <a:off x="19310427" y="708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6" name="正方形/長方形 4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7" name="正方形/長方形 4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8" name="正方形/長方形 4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9" name="正方形/長方形 4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0" name="正方形/長方形 4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1" name="正方形/長方形 4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2" name="正方形/長方形 4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3" name="正方形/長方形 4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4" name="テキスト ボックス 4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5" name="直線コネクタ 4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6" name="テキスト ボックス 47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7" name="直線コネクタ 47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8" name="テキスト ボックス 47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9" name="直線コネクタ 47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0" name="テキスト ボックス 47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1" name="直線コネクタ 48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2" name="テキスト ボックス 48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3" name="直線コネクタ 48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4" name="テキスト ボックス 48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5" name="直線コネクタ 48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6" name="テキスト ボックス 48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7" name="直線コネクタ 4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8" name="テキスト ボックス 48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0</xdr:rowOff>
    </xdr:from>
    <xdr:to>
      <xdr:col>85</xdr:col>
      <xdr:colOff>126364</xdr:colOff>
      <xdr:row>63</xdr:row>
      <xdr:rowOff>167640</xdr:rowOff>
    </xdr:to>
    <xdr:cxnSp macro="">
      <xdr:nvCxnSpPr>
        <xdr:cNvPr id="490" name="直線コネクタ 489"/>
        <xdr:cNvCxnSpPr/>
      </xdr:nvCxnSpPr>
      <xdr:spPr>
        <a:xfrm flipV="1">
          <a:off x="16318864" y="942975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17</xdr:rowOff>
    </xdr:from>
    <xdr:ext cx="405111" cy="259045"/>
    <xdr:sp macro="" textlink="">
      <xdr:nvSpPr>
        <xdr:cNvPr id="491" name="【学校施設】&#10;有形固定資産減価償却率最小値テキスト"/>
        <xdr:cNvSpPr txBox="1"/>
      </xdr:nvSpPr>
      <xdr:spPr>
        <a:xfrm>
          <a:off x="16357600"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167640</xdr:rowOff>
    </xdr:from>
    <xdr:to>
      <xdr:col>86</xdr:col>
      <xdr:colOff>25400</xdr:colOff>
      <xdr:row>63</xdr:row>
      <xdr:rowOff>167640</xdr:rowOff>
    </xdr:to>
    <xdr:cxnSp macro="">
      <xdr:nvCxnSpPr>
        <xdr:cNvPr id="492" name="直線コネクタ 491"/>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118127</xdr:rowOff>
    </xdr:from>
    <xdr:ext cx="405111" cy="259045"/>
    <xdr:sp macro="" textlink="">
      <xdr:nvSpPr>
        <xdr:cNvPr id="493" name="【学校施設】&#10;有形固定資産減価償却率最大値テキスト"/>
        <xdr:cNvSpPr txBox="1"/>
      </xdr:nvSpPr>
      <xdr:spPr>
        <a:xfrm>
          <a:off x="16357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0</xdr:rowOff>
    </xdr:from>
    <xdr:to>
      <xdr:col>86</xdr:col>
      <xdr:colOff>25400</xdr:colOff>
      <xdr:row>55</xdr:row>
      <xdr:rowOff>0</xdr:rowOff>
    </xdr:to>
    <xdr:cxnSp macro="">
      <xdr:nvCxnSpPr>
        <xdr:cNvPr id="494" name="直線コネクタ 493"/>
        <xdr:cNvCxnSpPr/>
      </xdr:nvCxnSpPr>
      <xdr:spPr>
        <a:xfrm>
          <a:off x="16230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128287</xdr:rowOff>
    </xdr:from>
    <xdr:ext cx="405111" cy="259045"/>
    <xdr:sp macro="" textlink="">
      <xdr:nvSpPr>
        <xdr:cNvPr id="495" name="【学校施設】&#10;有形固定資産減価償却率平均値テキスト"/>
        <xdr:cNvSpPr txBox="1"/>
      </xdr:nvSpPr>
      <xdr:spPr>
        <a:xfrm>
          <a:off x="16357600" y="9900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496" name="フローチャート: 判断 495"/>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497" name="フローチャート: 判断 496"/>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170180</xdr:rowOff>
    </xdr:from>
    <xdr:to>
      <xdr:col>76</xdr:col>
      <xdr:colOff>165100</xdr:colOff>
      <xdr:row>59</xdr:row>
      <xdr:rowOff>100330</xdr:rowOff>
    </xdr:to>
    <xdr:sp macro="" textlink="">
      <xdr:nvSpPr>
        <xdr:cNvPr id="498" name="フローチャート: 判断 497"/>
        <xdr:cNvSpPr/>
      </xdr:nvSpPr>
      <xdr:spPr>
        <a:xfrm>
          <a:off x="14541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90170</xdr:rowOff>
    </xdr:from>
    <xdr:to>
      <xdr:col>72</xdr:col>
      <xdr:colOff>38100</xdr:colOff>
      <xdr:row>60</xdr:row>
      <xdr:rowOff>20320</xdr:rowOff>
    </xdr:to>
    <xdr:sp macro="" textlink="">
      <xdr:nvSpPr>
        <xdr:cNvPr id="499" name="フローチャート: 判断 498"/>
        <xdr:cNvSpPr/>
      </xdr:nvSpPr>
      <xdr:spPr>
        <a:xfrm>
          <a:off x="13652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0" name="テキスト ボックス 4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505" name="楕円 504"/>
        <xdr:cNvSpPr/>
      </xdr:nvSpPr>
      <xdr:spPr>
        <a:xfrm>
          <a:off x="16268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144797</xdr:rowOff>
    </xdr:from>
    <xdr:ext cx="405111" cy="259045"/>
    <xdr:sp macro="" textlink="">
      <xdr:nvSpPr>
        <xdr:cNvPr id="506" name="【学校施設】&#10;有形固定資産減価償却率該当値テキスト"/>
        <xdr:cNvSpPr txBox="1"/>
      </xdr:nvSpPr>
      <xdr:spPr>
        <a:xfrm>
          <a:off x="16357600"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59690</xdr:rowOff>
    </xdr:from>
    <xdr:to>
      <xdr:col>81</xdr:col>
      <xdr:colOff>101600</xdr:colOff>
      <xdr:row>60</xdr:row>
      <xdr:rowOff>161290</xdr:rowOff>
    </xdr:to>
    <xdr:sp macro="" textlink="">
      <xdr:nvSpPr>
        <xdr:cNvPr id="507" name="楕円 506"/>
        <xdr:cNvSpPr/>
      </xdr:nvSpPr>
      <xdr:spPr>
        <a:xfrm>
          <a:off x="15430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45720</xdr:rowOff>
    </xdr:from>
    <xdr:to>
      <xdr:col>85</xdr:col>
      <xdr:colOff>127000</xdr:colOff>
      <xdr:row>60</xdr:row>
      <xdr:rowOff>110490</xdr:rowOff>
    </xdr:to>
    <xdr:cxnSp macro="">
      <xdr:nvCxnSpPr>
        <xdr:cNvPr id="508" name="直線コネクタ 507"/>
        <xdr:cNvCxnSpPr/>
      </xdr:nvCxnSpPr>
      <xdr:spPr>
        <a:xfrm flipV="1">
          <a:off x="15481300" y="1033272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93980</xdr:rowOff>
    </xdr:from>
    <xdr:to>
      <xdr:col>76</xdr:col>
      <xdr:colOff>165100</xdr:colOff>
      <xdr:row>61</xdr:row>
      <xdr:rowOff>24130</xdr:rowOff>
    </xdr:to>
    <xdr:sp macro="" textlink="">
      <xdr:nvSpPr>
        <xdr:cNvPr id="509" name="楕円 508"/>
        <xdr:cNvSpPr/>
      </xdr:nvSpPr>
      <xdr:spPr>
        <a:xfrm>
          <a:off x="14541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110490</xdr:rowOff>
    </xdr:from>
    <xdr:to>
      <xdr:col>81</xdr:col>
      <xdr:colOff>50800</xdr:colOff>
      <xdr:row>60</xdr:row>
      <xdr:rowOff>144780</xdr:rowOff>
    </xdr:to>
    <xdr:cxnSp macro="">
      <xdr:nvCxnSpPr>
        <xdr:cNvPr id="510" name="直線コネクタ 509"/>
        <xdr:cNvCxnSpPr/>
      </xdr:nvCxnSpPr>
      <xdr:spPr>
        <a:xfrm flipV="1">
          <a:off x="14592300" y="103974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29210</xdr:rowOff>
    </xdr:from>
    <xdr:to>
      <xdr:col>72</xdr:col>
      <xdr:colOff>38100</xdr:colOff>
      <xdr:row>61</xdr:row>
      <xdr:rowOff>130810</xdr:rowOff>
    </xdr:to>
    <xdr:sp macro="" textlink="">
      <xdr:nvSpPr>
        <xdr:cNvPr id="511" name="楕円 510"/>
        <xdr:cNvSpPr/>
      </xdr:nvSpPr>
      <xdr:spPr>
        <a:xfrm>
          <a:off x="13652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144780</xdr:rowOff>
    </xdr:from>
    <xdr:to>
      <xdr:col>76</xdr:col>
      <xdr:colOff>114300</xdr:colOff>
      <xdr:row>61</xdr:row>
      <xdr:rowOff>80010</xdr:rowOff>
    </xdr:to>
    <xdr:cxnSp macro="">
      <xdr:nvCxnSpPr>
        <xdr:cNvPr id="512" name="直線コネクタ 511"/>
        <xdr:cNvCxnSpPr/>
      </xdr:nvCxnSpPr>
      <xdr:spPr>
        <a:xfrm flipV="1">
          <a:off x="13703300" y="104317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128287</xdr:rowOff>
    </xdr:from>
    <xdr:ext cx="405111" cy="259045"/>
    <xdr:sp macro="" textlink="">
      <xdr:nvSpPr>
        <xdr:cNvPr id="513" name="n_1aveValue【学校施設】&#10;有形固定資産減価償却率"/>
        <xdr:cNvSpPr txBox="1"/>
      </xdr:nvSpPr>
      <xdr:spPr>
        <a:xfrm>
          <a:off x="152660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116857</xdr:rowOff>
    </xdr:from>
    <xdr:ext cx="405111" cy="259045"/>
    <xdr:sp macro="" textlink="">
      <xdr:nvSpPr>
        <xdr:cNvPr id="514" name="n_2aveValue【学校施設】&#10;有形固定資産減価償却率"/>
        <xdr:cNvSpPr txBox="1"/>
      </xdr:nvSpPr>
      <xdr:spPr>
        <a:xfrm>
          <a:off x="14389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36847</xdr:rowOff>
    </xdr:from>
    <xdr:ext cx="405111" cy="259045"/>
    <xdr:sp macro="" textlink="">
      <xdr:nvSpPr>
        <xdr:cNvPr id="515" name="n_3aveValue【学校施設】&#10;有形固定資産減価償却率"/>
        <xdr:cNvSpPr txBox="1"/>
      </xdr:nvSpPr>
      <xdr:spPr>
        <a:xfrm>
          <a:off x="13500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152417</xdr:rowOff>
    </xdr:from>
    <xdr:ext cx="405111" cy="259045"/>
    <xdr:sp macro="" textlink="">
      <xdr:nvSpPr>
        <xdr:cNvPr id="516" name="n_1mainValue【学校施設】&#10;有形固定資産減価償却率"/>
        <xdr:cNvSpPr txBox="1"/>
      </xdr:nvSpPr>
      <xdr:spPr>
        <a:xfrm>
          <a:off x="152660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15257</xdr:rowOff>
    </xdr:from>
    <xdr:ext cx="405111" cy="259045"/>
    <xdr:sp macro="" textlink="">
      <xdr:nvSpPr>
        <xdr:cNvPr id="517" name="n_2mainValue【学校施設】&#10;有形固定資産減価償却率"/>
        <xdr:cNvSpPr txBox="1"/>
      </xdr:nvSpPr>
      <xdr:spPr>
        <a:xfrm>
          <a:off x="143897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121937</xdr:rowOff>
    </xdr:from>
    <xdr:ext cx="405111" cy="259045"/>
    <xdr:sp macro="" textlink="">
      <xdr:nvSpPr>
        <xdr:cNvPr id="518" name="n_3mainValue【学校施設】&#10;有形固定資産減価償却率"/>
        <xdr:cNvSpPr txBox="1"/>
      </xdr:nvSpPr>
      <xdr:spPr>
        <a:xfrm>
          <a:off x="13500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9" name="テキスト ボックス 52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0" name="直線コネクタ 52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1" name="テキスト ボックス 53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2" name="直線コネクタ 53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3" name="テキスト ボックス 53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4" name="直線コネクタ 53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5" name="テキスト ボックス 53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6" name="直線コネクタ 53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7" name="テキスト ボックス 53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8" name="直線コネクタ 53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9" name="テキスト ボックス 53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1" name="テキスト ボックス 54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54610</xdr:rowOff>
    </xdr:from>
    <xdr:to>
      <xdr:col>116</xdr:col>
      <xdr:colOff>62864</xdr:colOff>
      <xdr:row>63</xdr:row>
      <xdr:rowOff>138430</xdr:rowOff>
    </xdr:to>
    <xdr:cxnSp macro="">
      <xdr:nvCxnSpPr>
        <xdr:cNvPr id="543" name="直線コネクタ 542"/>
        <xdr:cNvCxnSpPr/>
      </xdr:nvCxnSpPr>
      <xdr:spPr>
        <a:xfrm flipV="1">
          <a:off x="22160864" y="94843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142257</xdr:rowOff>
    </xdr:from>
    <xdr:ext cx="469744" cy="259045"/>
    <xdr:sp macro="" textlink="">
      <xdr:nvSpPr>
        <xdr:cNvPr id="544" name="【学校施設】&#10;一人当たり面積最小値テキスト"/>
        <xdr:cNvSpPr txBox="1"/>
      </xdr:nvSpPr>
      <xdr:spPr>
        <a:xfrm>
          <a:off x="22199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138430</xdr:rowOff>
    </xdr:from>
    <xdr:to>
      <xdr:col>116</xdr:col>
      <xdr:colOff>152400</xdr:colOff>
      <xdr:row>63</xdr:row>
      <xdr:rowOff>138430</xdr:rowOff>
    </xdr:to>
    <xdr:cxnSp macro="">
      <xdr:nvCxnSpPr>
        <xdr:cNvPr id="545" name="直線コネクタ 544"/>
        <xdr:cNvCxnSpPr/>
      </xdr:nvCxnSpPr>
      <xdr:spPr>
        <a:xfrm>
          <a:off x="22072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1287</xdr:rowOff>
    </xdr:from>
    <xdr:ext cx="469744" cy="259045"/>
    <xdr:sp macro="" textlink="">
      <xdr:nvSpPr>
        <xdr:cNvPr id="546" name="【学校施設】&#10;一人当たり面積最大値テキスト"/>
        <xdr:cNvSpPr txBox="1"/>
      </xdr:nvSpPr>
      <xdr:spPr>
        <a:xfrm>
          <a:off x="22199600" y="925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54610</xdr:rowOff>
    </xdr:from>
    <xdr:to>
      <xdr:col>116</xdr:col>
      <xdr:colOff>152400</xdr:colOff>
      <xdr:row>55</xdr:row>
      <xdr:rowOff>54610</xdr:rowOff>
    </xdr:to>
    <xdr:cxnSp macro="">
      <xdr:nvCxnSpPr>
        <xdr:cNvPr id="547" name="直線コネクタ 546"/>
        <xdr:cNvCxnSpPr/>
      </xdr:nvCxnSpPr>
      <xdr:spPr>
        <a:xfrm>
          <a:off x="22072600" y="948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3827</xdr:rowOff>
    </xdr:from>
    <xdr:ext cx="469744" cy="259045"/>
    <xdr:sp macro="" textlink="">
      <xdr:nvSpPr>
        <xdr:cNvPr id="548" name="【学校施設】&#10;一人当たり面積平均値テキスト"/>
        <xdr:cNvSpPr txBox="1"/>
      </xdr:nvSpPr>
      <xdr:spPr>
        <a:xfrm>
          <a:off x="2219960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549" name="フローチャート: 判断 548"/>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550" name="フローチャート: 判断 549"/>
        <xdr:cNvSpPr/>
      </xdr:nvSpPr>
      <xdr:spPr>
        <a:xfrm>
          <a:off x="21272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67310</xdr:rowOff>
    </xdr:from>
    <xdr:to>
      <xdr:col>107</xdr:col>
      <xdr:colOff>101600</xdr:colOff>
      <xdr:row>61</xdr:row>
      <xdr:rowOff>168910</xdr:rowOff>
    </xdr:to>
    <xdr:sp macro="" textlink="">
      <xdr:nvSpPr>
        <xdr:cNvPr id="551" name="フローチャート: 判断 550"/>
        <xdr:cNvSpPr/>
      </xdr:nvSpPr>
      <xdr:spPr>
        <a:xfrm>
          <a:off x="20383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59690</xdr:rowOff>
    </xdr:from>
    <xdr:to>
      <xdr:col>102</xdr:col>
      <xdr:colOff>165100</xdr:colOff>
      <xdr:row>61</xdr:row>
      <xdr:rowOff>161290</xdr:rowOff>
    </xdr:to>
    <xdr:sp macro="" textlink="">
      <xdr:nvSpPr>
        <xdr:cNvPr id="552" name="フローチャート: 判断 551"/>
        <xdr:cNvSpPr/>
      </xdr:nvSpPr>
      <xdr:spPr>
        <a:xfrm>
          <a:off x="19494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119380</xdr:rowOff>
    </xdr:from>
    <xdr:to>
      <xdr:col>116</xdr:col>
      <xdr:colOff>114300</xdr:colOff>
      <xdr:row>60</xdr:row>
      <xdr:rowOff>49530</xdr:rowOff>
    </xdr:to>
    <xdr:sp macro="" textlink="">
      <xdr:nvSpPr>
        <xdr:cNvPr id="558" name="楕円 557"/>
        <xdr:cNvSpPr/>
      </xdr:nvSpPr>
      <xdr:spPr>
        <a:xfrm>
          <a:off x="22110700" y="1023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142257</xdr:rowOff>
    </xdr:from>
    <xdr:ext cx="469744" cy="259045"/>
    <xdr:sp macro="" textlink="">
      <xdr:nvSpPr>
        <xdr:cNvPr id="559" name="【学校施設】&#10;一人当たり面積該当値テキスト"/>
        <xdr:cNvSpPr txBox="1"/>
      </xdr:nvSpPr>
      <xdr:spPr>
        <a:xfrm>
          <a:off x="22199600" y="1008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127000</xdr:rowOff>
    </xdr:from>
    <xdr:to>
      <xdr:col>112</xdr:col>
      <xdr:colOff>38100</xdr:colOff>
      <xdr:row>60</xdr:row>
      <xdr:rowOff>57150</xdr:rowOff>
    </xdr:to>
    <xdr:sp macro="" textlink="">
      <xdr:nvSpPr>
        <xdr:cNvPr id="560" name="楕円 559"/>
        <xdr:cNvSpPr/>
      </xdr:nvSpPr>
      <xdr:spPr>
        <a:xfrm>
          <a:off x="21272500" y="1024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170180</xdr:rowOff>
    </xdr:from>
    <xdr:to>
      <xdr:col>116</xdr:col>
      <xdr:colOff>63500</xdr:colOff>
      <xdr:row>60</xdr:row>
      <xdr:rowOff>6350</xdr:rowOff>
    </xdr:to>
    <xdr:cxnSp macro="">
      <xdr:nvCxnSpPr>
        <xdr:cNvPr id="561" name="直線コネクタ 560"/>
        <xdr:cNvCxnSpPr/>
      </xdr:nvCxnSpPr>
      <xdr:spPr>
        <a:xfrm flipV="1">
          <a:off x="21323300" y="102857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39370</xdr:rowOff>
    </xdr:from>
    <xdr:to>
      <xdr:col>107</xdr:col>
      <xdr:colOff>101600</xdr:colOff>
      <xdr:row>60</xdr:row>
      <xdr:rowOff>140970</xdr:rowOff>
    </xdr:to>
    <xdr:sp macro="" textlink="">
      <xdr:nvSpPr>
        <xdr:cNvPr id="562" name="楕円 561"/>
        <xdr:cNvSpPr/>
      </xdr:nvSpPr>
      <xdr:spPr>
        <a:xfrm>
          <a:off x="20383500" y="1032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6350</xdr:rowOff>
    </xdr:from>
    <xdr:to>
      <xdr:col>111</xdr:col>
      <xdr:colOff>177800</xdr:colOff>
      <xdr:row>60</xdr:row>
      <xdr:rowOff>90170</xdr:rowOff>
    </xdr:to>
    <xdr:cxnSp macro="">
      <xdr:nvCxnSpPr>
        <xdr:cNvPr id="563" name="直線コネクタ 562"/>
        <xdr:cNvCxnSpPr/>
      </xdr:nvCxnSpPr>
      <xdr:spPr>
        <a:xfrm flipV="1">
          <a:off x="20434300" y="102933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115570</xdr:rowOff>
    </xdr:from>
    <xdr:to>
      <xdr:col>102</xdr:col>
      <xdr:colOff>165100</xdr:colOff>
      <xdr:row>60</xdr:row>
      <xdr:rowOff>45720</xdr:rowOff>
    </xdr:to>
    <xdr:sp macro="" textlink="">
      <xdr:nvSpPr>
        <xdr:cNvPr id="564" name="楕円 563"/>
        <xdr:cNvSpPr/>
      </xdr:nvSpPr>
      <xdr:spPr>
        <a:xfrm>
          <a:off x="19494500" y="1023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166370</xdr:rowOff>
    </xdr:from>
    <xdr:to>
      <xdr:col>107</xdr:col>
      <xdr:colOff>50800</xdr:colOff>
      <xdr:row>60</xdr:row>
      <xdr:rowOff>90170</xdr:rowOff>
    </xdr:to>
    <xdr:cxnSp macro="">
      <xdr:nvCxnSpPr>
        <xdr:cNvPr id="565" name="直線コネクタ 564"/>
        <xdr:cNvCxnSpPr/>
      </xdr:nvCxnSpPr>
      <xdr:spPr>
        <a:xfrm>
          <a:off x="19545300" y="1028192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133367</xdr:rowOff>
    </xdr:from>
    <xdr:ext cx="469744" cy="259045"/>
    <xdr:sp macro="" textlink="">
      <xdr:nvSpPr>
        <xdr:cNvPr id="566" name="n_1aveValue【学校施設】&#10;一人当たり面積"/>
        <xdr:cNvSpPr txBox="1"/>
      </xdr:nvSpPr>
      <xdr:spPr>
        <a:xfrm>
          <a:off x="210757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160037</xdr:rowOff>
    </xdr:from>
    <xdr:ext cx="469744" cy="259045"/>
    <xdr:sp macro="" textlink="">
      <xdr:nvSpPr>
        <xdr:cNvPr id="567" name="n_2aveValue【学校施設】&#10;一人当たり面積"/>
        <xdr:cNvSpPr txBox="1"/>
      </xdr:nvSpPr>
      <xdr:spPr>
        <a:xfrm>
          <a:off x="20199427" y="106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152417</xdr:rowOff>
    </xdr:from>
    <xdr:ext cx="469744" cy="259045"/>
    <xdr:sp macro="" textlink="">
      <xdr:nvSpPr>
        <xdr:cNvPr id="568" name="n_3aveValue【学校施設】&#10;一人当たり面積"/>
        <xdr:cNvSpPr txBox="1"/>
      </xdr:nvSpPr>
      <xdr:spPr>
        <a:xfrm>
          <a:off x="19310427"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73677</xdr:rowOff>
    </xdr:from>
    <xdr:ext cx="469744" cy="259045"/>
    <xdr:sp macro="" textlink="">
      <xdr:nvSpPr>
        <xdr:cNvPr id="569" name="n_1mainValue【学校施設】&#10;一人当たり面積"/>
        <xdr:cNvSpPr txBox="1"/>
      </xdr:nvSpPr>
      <xdr:spPr>
        <a:xfrm>
          <a:off x="21075727" y="1001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157497</xdr:rowOff>
    </xdr:from>
    <xdr:ext cx="469744" cy="259045"/>
    <xdr:sp macro="" textlink="">
      <xdr:nvSpPr>
        <xdr:cNvPr id="570" name="n_2mainValue【学校施設】&#10;一人当たり面積"/>
        <xdr:cNvSpPr txBox="1"/>
      </xdr:nvSpPr>
      <xdr:spPr>
        <a:xfrm>
          <a:off x="20199427" y="1010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62247</xdr:rowOff>
    </xdr:from>
    <xdr:ext cx="469744" cy="259045"/>
    <xdr:sp macro="" textlink="">
      <xdr:nvSpPr>
        <xdr:cNvPr id="571" name="n_3mainValue【学校施設】&#10;一人当たり面積"/>
        <xdr:cNvSpPr txBox="1"/>
      </xdr:nvSpPr>
      <xdr:spPr>
        <a:xfrm>
          <a:off x="19310427" y="1000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0" name="テキスト ボックス 57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1" name="直線コネクタ 58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2" name="テキスト ボックス 58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3" name="直線コネクタ 58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4" name="テキスト ボックス 58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5" name="直線コネクタ 58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6" name="テキスト ボックス 58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7" name="直線コネクタ 58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8" name="テキスト ボックス 58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9" name="直線コネクタ 58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0" name="テキスト ボックス 58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1" name="直線コネクタ 59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2" name="テキスト ボックス 59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3" name="直線コネクタ 59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4" name="テキスト ボックス 59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137161</xdr:rowOff>
    </xdr:to>
    <xdr:cxnSp macro="">
      <xdr:nvCxnSpPr>
        <xdr:cNvPr id="596" name="直線コネクタ 595"/>
        <xdr:cNvCxnSpPr/>
      </xdr:nvCxnSpPr>
      <xdr:spPr>
        <a:xfrm flipV="1">
          <a:off x="16318864" y="13335000"/>
          <a:ext cx="0" cy="154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140988</xdr:rowOff>
    </xdr:from>
    <xdr:ext cx="405111" cy="259045"/>
    <xdr:sp macro="" textlink="">
      <xdr:nvSpPr>
        <xdr:cNvPr id="597" name="【児童館】&#10;有形固定資産減価償却率最小値テキスト"/>
        <xdr:cNvSpPr txBox="1"/>
      </xdr:nvSpPr>
      <xdr:spPr>
        <a:xfrm>
          <a:off x="16357600" y="1488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137161</xdr:rowOff>
    </xdr:from>
    <xdr:to>
      <xdr:col>86</xdr:col>
      <xdr:colOff>25400</xdr:colOff>
      <xdr:row>86</xdr:row>
      <xdr:rowOff>137161</xdr:rowOff>
    </xdr:to>
    <xdr:cxnSp macro="">
      <xdr:nvCxnSpPr>
        <xdr:cNvPr id="598" name="直線コネクタ 597"/>
        <xdr:cNvCxnSpPr/>
      </xdr:nvCxnSpPr>
      <xdr:spPr>
        <a:xfrm>
          <a:off x="16230600" y="1488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99"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0" name="直線コネクタ 59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66691</xdr:rowOff>
    </xdr:from>
    <xdr:ext cx="405111" cy="259045"/>
    <xdr:sp macro="" textlink="">
      <xdr:nvSpPr>
        <xdr:cNvPr id="601" name="【児童館】&#10;有形固定資産減価償却率平均値テキスト"/>
        <xdr:cNvSpPr txBox="1"/>
      </xdr:nvSpPr>
      <xdr:spPr>
        <a:xfrm>
          <a:off x="163576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602" name="フローチャート: 判断 601"/>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03" name="フローチャート: 判断 602"/>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109220</xdr:rowOff>
    </xdr:from>
    <xdr:to>
      <xdr:col>76</xdr:col>
      <xdr:colOff>165100</xdr:colOff>
      <xdr:row>83</xdr:row>
      <xdr:rowOff>39370</xdr:rowOff>
    </xdr:to>
    <xdr:sp macro="" textlink="">
      <xdr:nvSpPr>
        <xdr:cNvPr id="604" name="フローチャート: 判断 603"/>
        <xdr:cNvSpPr/>
      </xdr:nvSpPr>
      <xdr:spPr>
        <a:xfrm>
          <a:off x="14541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xdr:rowOff>
    </xdr:from>
    <xdr:to>
      <xdr:col>72</xdr:col>
      <xdr:colOff>38100</xdr:colOff>
      <xdr:row>83</xdr:row>
      <xdr:rowOff>106045</xdr:rowOff>
    </xdr:to>
    <xdr:sp macro="" textlink="">
      <xdr:nvSpPr>
        <xdr:cNvPr id="605" name="フローチャート: 判断 604"/>
        <xdr:cNvSpPr/>
      </xdr:nvSpPr>
      <xdr:spPr>
        <a:xfrm>
          <a:off x="13652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6" name="テキスト ボックス 60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7" name="テキスト ボックス 60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8" name="テキスト ボックス 60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9" name="テキスト ボックス 60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0" name="テキスト ボックス 60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611" name="楕円 610"/>
        <xdr:cNvSpPr/>
      </xdr:nvSpPr>
      <xdr:spPr>
        <a:xfrm>
          <a:off x="162687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71138</xdr:rowOff>
    </xdr:from>
    <xdr:ext cx="405111" cy="259045"/>
    <xdr:sp macro="" textlink="">
      <xdr:nvSpPr>
        <xdr:cNvPr id="612" name="【児童館】&#10;有形固定資産減価償却率該当値テキスト"/>
        <xdr:cNvSpPr txBox="1"/>
      </xdr:nvSpPr>
      <xdr:spPr>
        <a:xfrm>
          <a:off x="16357600"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105411</xdr:rowOff>
    </xdr:from>
    <xdr:to>
      <xdr:col>81</xdr:col>
      <xdr:colOff>101600</xdr:colOff>
      <xdr:row>82</xdr:row>
      <xdr:rowOff>35561</xdr:rowOff>
    </xdr:to>
    <xdr:sp macro="" textlink="">
      <xdr:nvSpPr>
        <xdr:cNvPr id="613" name="楕円 612"/>
        <xdr:cNvSpPr/>
      </xdr:nvSpPr>
      <xdr:spPr>
        <a:xfrm>
          <a:off x="15430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99061</xdr:rowOff>
    </xdr:from>
    <xdr:to>
      <xdr:col>85</xdr:col>
      <xdr:colOff>127000</xdr:colOff>
      <xdr:row>81</xdr:row>
      <xdr:rowOff>156211</xdr:rowOff>
    </xdr:to>
    <xdr:cxnSp macro="">
      <xdr:nvCxnSpPr>
        <xdr:cNvPr id="614" name="直線コネクタ 613"/>
        <xdr:cNvCxnSpPr/>
      </xdr:nvCxnSpPr>
      <xdr:spPr>
        <a:xfrm flipV="1">
          <a:off x="15481300" y="1398651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124461</xdr:rowOff>
    </xdr:from>
    <xdr:to>
      <xdr:col>76</xdr:col>
      <xdr:colOff>165100</xdr:colOff>
      <xdr:row>82</xdr:row>
      <xdr:rowOff>54611</xdr:rowOff>
    </xdr:to>
    <xdr:sp macro="" textlink="">
      <xdr:nvSpPr>
        <xdr:cNvPr id="615" name="楕円 614"/>
        <xdr:cNvSpPr/>
      </xdr:nvSpPr>
      <xdr:spPr>
        <a:xfrm>
          <a:off x="14541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156211</xdr:rowOff>
    </xdr:from>
    <xdr:to>
      <xdr:col>81</xdr:col>
      <xdr:colOff>50800</xdr:colOff>
      <xdr:row>82</xdr:row>
      <xdr:rowOff>3811</xdr:rowOff>
    </xdr:to>
    <xdr:cxnSp macro="">
      <xdr:nvCxnSpPr>
        <xdr:cNvPr id="616" name="直線コネクタ 615"/>
        <xdr:cNvCxnSpPr/>
      </xdr:nvCxnSpPr>
      <xdr:spPr>
        <a:xfrm flipV="1">
          <a:off x="14592300" y="140436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69214</xdr:rowOff>
    </xdr:from>
    <xdr:to>
      <xdr:col>72</xdr:col>
      <xdr:colOff>38100</xdr:colOff>
      <xdr:row>82</xdr:row>
      <xdr:rowOff>170814</xdr:rowOff>
    </xdr:to>
    <xdr:sp macro="" textlink="">
      <xdr:nvSpPr>
        <xdr:cNvPr id="617" name="楕円 616"/>
        <xdr:cNvSpPr/>
      </xdr:nvSpPr>
      <xdr:spPr>
        <a:xfrm>
          <a:off x="136525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3811</xdr:rowOff>
    </xdr:from>
    <xdr:to>
      <xdr:col>76</xdr:col>
      <xdr:colOff>114300</xdr:colOff>
      <xdr:row>82</xdr:row>
      <xdr:rowOff>120014</xdr:rowOff>
    </xdr:to>
    <xdr:cxnSp macro="">
      <xdr:nvCxnSpPr>
        <xdr:cNvPr id="618" name="直線コネクタ 617"/>
        <xdr:cNvCxnSpPr/>
      </xdr:nvCxnSpPr>
      <xdr:spPr>
        <a:xfrm flipV="1">
          <a:off x="13703300" y="14062711"/>
          <a:ext cx="889000" cy="11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3827</xdr:rowOff>
    </xdr:from>
    <xdr:ext cx="405111" cy="259045"/>
    <xdr:sp macro="" textlink="">
      <xdr:nvSpPr>
        <xdr:cNvPr id="619" name="n_1aveValue【児童館】&#10;有形固定資産減価償却率"/>
        <xdr:cNvSpPr txBox="1"/>
      </xdr:nvSpPr>
      <xdr:spPr>
        <a:xfrm>
          <a:off x="15266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30497</xdr:rowOff>
    </xdr:from>
    <xdr:ext cx="405111" cy="259045"/>
    <xdr:sp macro="" textlink="">
      <xdr:nvSpPr>
        <xdr:cNvPr id="620" name="n_2aveValue【児童館】&#10;有形固定資産減価償却率"/>
        <xdr:cNvSpPr txBox="1"/>
      </xdr:nvSpPr>
      <xdr:spPr>
        <a:xfrm>
          <a:off x="14389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97172</xdr:rowOff>
    </xdr:from>
    <xdr:ext cx="405111" cy="259045"/>
    <xdr:sp macro="" textlink="">
      <xdr:nvSpPr>
        <xdr:cNvPr id="621" name="n_3aveValue【児童館】&#10;有形固定資産減価償却率"/>
        <xdr:cNvSpPr txBox="1"/>
      </xdr:nvSpPr>
      <xdr:spPr>
        <a:xfrm>
          <a:off x="13500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52088</xdr:rowOff>
    </xdr:from>
    <xdr:ext cx="405111" cy="259045"/>
    <xdr:sp macro="" textlink="">
      <xdr:nvSpPr>
        <xdr:cNvPr id="622" name="n_1mainValue【児童館】&#10;有形固定資産減価償却率"/>
        <xdr:cNvSpPr txBox="1"/>
      </xdr:nvSpPr>
      <xdr:spPr>
        <a:xfrm>
          <a:off x="15266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71138</xdr:rowOff>
    </xdr:from>
    <xdr:ext cx="405111" cy="259045"/>
    <xdr:sp macro="" textlink="">
      <xdr:nvSpPr>
        <xdr:cNvPr id="623" name="n_2mainValue【児童館】&#10;有形固定資産減価償却率"/>
        <xdr:cNvSpPr txBox="1"/>
      </xdr:nvSpPr>
      <xdr:spPr>
        <a:xfrm>
          <a:off x="14389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15891</xdr:rowOff>
    </xdr:from>
    <xdr:ext cx="405111" cy="259045"/>
    <xdr:sp macro="" textlink="">
      <xdr:nvSpPr>
        <xdr:cNvPr id="624" name="n_3mainValue【児童館】&#10;有形固定資産減価償却率"/>
        <xdr:cNvSpPr txBox="1"/>
      </xdr:nvSpPr>
      <xdr:spPr>
        <a:xfrm>
          <a:off x="13500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5" name="正方形/長方形 6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6" name="正方形/長方形 62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7" name="正方形/長方形 62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8" name="正方形/長方形 62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9" name="正方形/長方形 62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0" name="正方形/長方形 62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1" name="正方形/長方形 63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2" name="正方形/長方形 63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3" name="テキスト ボックス 63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4" name="直線コネクタ 63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5" name="直線コネクタ 63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6" name="テキスト ボックス 63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7" name="直線コネクタ 63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8" name="テキスト ボックス 63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9" name="直線コネクタ 63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0" name="テキスト ボックス 63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1" name="直線コネクタ 64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2" name="テキスト ボックス 64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3" name="直線コネクタ 64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4" name="テキスト ボックス 64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5" name="直線コネクタ 64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6" name="テキスト ボックス 64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76200</xdr:rowOff>
    </xdr:to>
    <xdr:cxnSp macro="">
      <xdr:nvCxnSpPr>
        <xdr:cNvPr id="648" name="直線コネクタ 647"/>
        <xdr:cNvCxnSpPr/>
      </xdr:nvCxnSpPr>
      <xdr:spPr>
        <a:xfrm flipV="1">
          <a:off x="22160864"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49"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50" name="直線コネクタ 649"/>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51" name="【児童館】&#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52" name="直線コネクタ 651"/>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653" name="【児童館】&#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54" name="フローチャート: 判断 653"/>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655" name="フローチャート: 判断 654"/>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56" name="フローチャート: 判断 655"/>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657" name="フローチャート: 判断 656"/>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8" name="テキスト ボックス 65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9" name="テキスト ボックス 65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0" name="テキスト ボックス 65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1" name="テキスト ボックス 66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2" name="テキスト ボックス 66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139700</xdr:rowOff>
    </xdr:from>
    <xdr:to>
      <xdr:col>116</xdr:col>
      <xdr:colOff>114300</xdr:colOff>
      <xdr:row>81</xdr:row>
      <xdr:rowOff>69850</xdr:rowOff>
    </xdr:to>
    <xdr:sp macro="" textlink="">
      <xdr:nvSpPr>
        <xdr:cNvPr id="663" name="楕円 662"/>
        <xdr:cNvSpPr/>
      </xdr:nvSpPr>
      <xdr:spPr>
        <a:xfrm>
          <a:off x="221107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162577</xdr:rowOff>
    </xdr:from>
    <xdr:ext cx="469744" cy="259045"/>
    <xdr:sp macro="" textlink="">
      <xdr:nvSpPr>
        <xdr:cNvPr id="664" name="【児童館】&#10;一人当たり面積該当値テキスト"/>
        <xdr:cNvSpPr txBox="1"/>
      </xdr:nvSpPr>
      <xdr:spPr>
        <a:xfrm>
          <a:off x="22199600"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63500</xdr:rowOff>
    </xdr:from>
    <xdr:to>
      <xdr:col>112</xdr:col>
      <xdr:colOff>38100</xdr:colOff>
      <xdr:row>80</xdr:row>
      <xdr:rowOff>165100</xdr:rowOff>
    </xdr:to>
    <xdr:sp macro="" textlink="">
      <xdr:nvSpPr>
        <xdr:cNvPr id="665" name="楕円 664"/>
        <xdr:cNvSpPr/>
      </xdr:nvSpPr>
      <xdr:spPr>
        <a:xfrm>
          <a:off x="21272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114300</xdr:rowOff>
    </xdr:from>
    <xdr:to>
      <xdr:col>116</xdr:col>
      <xdr:colOff>63500</xdr:colOff>
      <xdr:row>81</xdr:row>
      <xdr:rowOff>19050</xdr:rowOff>
    </xdr:to>
    <xdr:cxnSp macro="">
      <xdr:nvCxnSpPr>
        <xdr:cNvPr id="666" name="直線コネクタ 665"/>
        <xdr:cNvCxnSpPr/>
      </xdr:nvCxnSpPr>
      <xdr:spPr>
        <a:xfrm>
          <a:off x="21323300" y="13830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63500</xdr:rowOff>
    </xdr:from>
    <xdr:to>
      <xdr:col>107</xdr:col>
      <xdr:colOff>101600</xdr:colOff>
      <xdr:row>80</xdr:row>
      <xdr:rowOff>165100</xdr:rowOff>
    </xdr:to>
    <xdr:sp macro="" textlink="">
      <xdr:nvSpPr>
        <xdr:cNvPr id="667" name="楕円 666"/>
        <xdr:cNvSpPr/>
      </xdr:nvSpPr>
      <xdr:spPr>
        <a:xfrm>
          <a:off x="20383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114300</xdr:rowOff>
    </xdr:from>
    <xdr:to>
      <xdr:col>111</xdr:col>
      <xdr:colOff>177800</xdr:colOff>
      <xdr:row>80</xdr:row>
      <xdr:rowOff>114300</xdr:rowOff>
    </xdr:to>
    <xdr:cxnSp macro="">
      <xdr:nvCxnSpPr>
        <xdr:cNvPr id="668" name="直線コネクタ 667"/>
        <xdr:cNvCxnSpPr/>
      </xdr:nvCxnSpPr>
      <xdr:spPr>
        <a:xfrm>
          <a:off x="20434300" y="1383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63500</xdr:rowOff>
    </xdr:from>
    <xdr:to>
      <xdr:col>102</xdr:col>
      <xdr:colOff>165100</xdr:colOff>
      <xdr:row>80</xdr:row>
      <xdr:rowOff>165100</xdr:rowOff>
    </xdr:to>
    <xdr:sp macro="" textlink="">
      <xdr:nvSpPr>
        <xdr:cNvPr id="669" name="楕円 668"/>
        <xdr:cNvSpPr/>
      </xdr:nvSpPr>
      <xdr:spPr>
        <a:xfrm>
          <a:off x="19494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114300</xdr:rowOff>
    </xdr:from>
    <xdr:to>
      <xdr:col>107</xdr:col>
      <xdr:colOff>50800</xdr:colOff>
      <xdr:row>80</xdr:row>
      <xdr:rowOff>114300</xdr:rowOff>
    </xdr:to>
    <xdr:cxnSp macro="">
      <xdr:nvCxnSpPr>
        <xdr:cNvPr id="670" name="直線コネクタ 669"/>
        <xdr:cNvCxnSpPr/>
      </xdr:nvCxnSpPr>
      <xdr:spPr>
        <a:xfrm>
          <a:off x="19545300" y="1383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99077</xdr:rowOff>
    </xdr:from>
    <xdr:ext cx="469744" cy="259045"/>
    <xdr:sp macro="" textlink="">
      <xdr:nvSpPr>
        <xdr:cNvPr id="671" name="n_1aveValue【児童館】&#10;一人当たり面積"/>
        <xdr:cNvSpPr txBox="1"/>
      </xdr:nvSpPr>
      <xdr:spPr>
        <a:xfrm>
          <a:off x="21075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672" name="n_2aveValue【児童館】&#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60977</xdr:rowOff>
    </xdr:from>
    <xdr:ext cx="469744" cy="259045"/>
    <xdr:sp macro="" textlink="">
      <xdr:nvSpPr>
        <xdr:cNvPr id="673" name="n_3aveValue【児童館】&#10;一人当たり面積"/>
        <xdr:cNvSpPr txBox="1"/>
      </xdr:nvSpPr>
      <xdr:spPr>
        <a:xfrm>
          <a:off x="19310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10177</xdr:rowOff>
    </xdr:from>
    <xdr:ext cx="469744" cy="259045"/>
    <xdr:sp macro="" textlink="">
      <xdr:nvSpPr>
        <xdr:cNvPr id="674" name="n_1mainValue【児童館】&#10;一人当たり面積"/>
        <xdr:cNvSpPr txBox="1"/>
      </xdr:nvSpPr>
      <xdr:spPr>
        <a:xfrm>
          <a:off x="210757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10177</xdr:rowOff>
    </xdr:from>
    <xdr:ext cx="469744" cy="259045"/>
    <xdr:sp macro="" textlink="">
      <xdr:nvSpPr>
        <xdr:cNvPr id="675" name="n_2mainValue【児童館】&#10;一人当たり面積"/>
        <xdr:cNvSpPr txBox="1"/>
      </xdr:nvSpPr>
      <xdr:spPr>
        <a:xfrm>
          <a:off x="201994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10177</xdr:rowOff>
    </xdr:from>
    <xdr:ext cx="469744" cy="259045"/>
    <xdr:sp macro="" textlink="">
      <xdr:nvSpPr>
        <xdr:cNvPr id="676" name="n_3mainValue【児童館】&#10;一人当たり面積"/>
        <xdr:cNvSpPr txBox="1"/>
      </xdr:nvSpPr>
      <xdr:spPr>
        <a:xfrm>
          <a:off x="193104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7" name="正方形/長方形 6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8" name="正方形/長方形 6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9" name="正方形/長方形 6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0" name="正方形/長方形 6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1" name="正方形/長方形 6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2" name="正方形/長方形 6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3" name="正方形/長方形 6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4" name="正方形/長方形 6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5" name="テキスト ボックス 6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6" name="直線コネクタ 6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7" name="テキスト ボックス 68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8" name="直線コネクタ 68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89" name="テキスト ボックス 68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0" name="直線コネクタ 68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1" name="テキスト ボックス 69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2" name="直線コネクタ 69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3" name="テキスト ボックス 69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4" name="直線コネクタ 69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5" name="テキスト ボックス 69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6" name="直線コネクタ 69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7" name="テキスト ボックス 69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8" name="直線コネクタ 6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9" name="テキスト ボックス 6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41911</xdr:rowOff>
    </xdr:to>
    <xdr:cxnSp macro="">
      <xdr:nvCxnSpPr>
        <xdr:cNvPr id="701" name="直線コネクタ 700"/>
        <xdr:cNvCxnSpPr/>
      </xdr:nvCxnSpPr>
      <xdr:spPr>
        <a:xfrm flipV="1">
          <a:off x="16318864" y="1733550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45738</xdr:rowOff>
    </xdr:from>
    <xdr:ext cx="405111" cy="259045"/>
    <xdr:sp macro="" textlink="">
      <xdr:nvSpPr>
        <xdr:cNvPr id="702" name="【公民館】&#10;有形固定資産減価償却率最小値テキスト"/>
        <xdr:cNvSpPr txBox="1"/>
      </xdr:nvSpPr>
      <xdr:spPr>
        <a:xfrm>
          <a:off x="163576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41911</xdr:rowOff>
    </xdr:from>
    <xdr:to>
      <xdr:col>86</xdr:col>
      <xdr:colOff>25400</xdr:colOff>
      <xdr:row>108</xdr:row>
      <xdr:rowOff>41911</xdr:rowOff>
    </xdr:to>
    <xdr:cxnSp macro="">
      <xdr:nvCxnSpPr>
        <xdr:cNvPr id="703" name="直線コネクタ 702"/>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04" name="【公民館】&#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05" name="直線コネクタ 704"/>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48277</xdr:rowOff>
    </xdr:from>
    <xdr:ext cx="405111" cy="259045"/>
    <xdr:sp macro="" textlink="">
      <xdr:nvSpPr>
        <xdr:cNvPr id="706" name="【公民館】&#10;有形固定資産減価償却率平均値テキスト"/>
        <xdr:cNvSpPr txBox="1"/>
      </xdr:nvSpPr>
      <xdr:spPr>
        <a:xfrm>
          <a:off x="16357600" y="1787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707" name="フローチャート: 判断 706"/>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708" name="フローチャート: 判断 707"/>
        <xdr:cNvSpPr/>
      </xdr:nvSpPr>
      <xdr:spPr>
        <a:xfrm>
          <a:off x="1543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63500</xdr:rowOff>
    </xdr:from>
    <xdr:to>
      <xdr:col>76</xdr:col>
      <xdr:colOff>165100</xdr:colOff>
      <xdr:row>105</xdr:row>
      <xdr:rowOff>165100</xdr:rowOff>
    </xdr:to>
    <xdr:sp macro="" textlink="">
      <xdr:nvSpPr>
        <xdr:cNvPr id="709" name="フローチャート: 判断 708"/>
        <xdr:cNvSpPr/>
      </xdr:nvSpPr>
      <xdr:spPr>
        <a:xfrm>
          <a:off x="14541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113030</xdr:rowOff>
    </xdr:from>
    <xdr:to>
      <xdr:col>72</xdr:col>
      <xdr:colOff>38100</xdr:colOff>
      <xdr:row>106</xdr:row>
      <xdr:rowOff>43180</xdr:rowOff>
    </xdr:to>
    <xdr:sp macro="" textlink="">
      <xdr:nvSpPr>
        <xdr:cNvPr id="710" name="フローチャート: 判断 709"/>
        <xdr:cNvSpPr/>
      </xdr:nvSpPr>
      <xdr:spPr>
        <a:xfrm>
          <a:off x="1365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1" name="テキスト ボックス 7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2" name="テキスト ボックス 7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3" name="テキスト ボックス 7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4" name="テキスト ボックス 7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5" name="テキスト ボックス 7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166370</xdr:rowOff>
    </xdr:from>
    <xdr:to>
      <xdr:col>85</xdr:col>
      <xdr:colOff>177800</xdr:colOff>
      <xdr:row>106</xdr:row>
      <xdr:rowOff>96520</xdr:rowOff>
    </xdr:to>
    <xdr:sp macro="" textlink="">
      <xdr:nvSpPr>
        <xdr:cNvPr id="716" name="楕円 715"/>
        <xdr:cNvSpPr/>
      </xdr:nvSpPr>
      <xdr:spPr>
        <a:xfrm>
          <a:off x="162687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144797</xdr:rowOff>
    </xdr:from>
    <xdr:ext cx="405111" cy="259045"/>
    <xdr:sp macro="" textlink="">
      <xdr:nvSpPr>
        <xdr:cNvPr id="717" name="【公民館】&#10;有形固定資産減価償却率該当値テキスト"/>
        <xdr:cNvSpPr txBox="1"/>
      </xdr:nvSpPr>
      <xdr:spPr>
        <a:xfrm>
          <a:off x="16357600"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40639</xdr:rowOff>
    </xdr:from>
    <xdr:to>
      <xdr:col>81</xdr:col>
      <xdr:colOff>101600</xdr:colOff>
      <xdr:row>106</xdr:row>
      <xdr:rowOff>142239</xdr:rowOff>
    </xdr:to>
    <xdr:sp macro="" textlink="">
      <xdr:nvSpPr>
        <xdr:cNvPr id="718" name="楕円 717"/>
        <xdr:cNvSpPr/>
      </xdr:nvSpPr>
      <xdr:spPr>
        <a:xfrm>
          <a:off x="15430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45720</xdr:rowOff>
    </xdr:from>
    <xdr:to>
      <xdr:col>85</xdr:col>
      <xdr:colOff>127000</xdr:colOff>
      <xdr:row>106</xdr:row>
      <xdr:rowOff>91439</xdr:rowOff>
    </xdr:to>
    <xdr:cxnSp macro="">
      <xdr:nvCxnSpPr>
        <xdr:cNvPr id="719" name="直線コネクタ 718"/>
        <xdr:cNvCxnSpPr/>
      </xdr:nvCxnSpPr>
      <xdr:spPr>
        <a:xfrm flipV="1">
          <a:off x="15481300" y="182194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101600</xdr:rowOff>
    </xdr:from>
    <xdr:to>
      <xdr:col>76</xdr:col>
      <xdr:colOff>165100</xdr:colOff>
      <xdr:row>107</xdr:row>
      <xdr:rowOff>31750</xdr:rowOff>
    </xdr:to>
    <xdr:sp macro="" textlink="">
      <xdr:nvSpPr>
        <xdr:cNvPr id="720" name="楕円 719"/>
        <xdr:cNvSpPr/>
      </xdr:nvSpPr>
      <xdr:spPr>
        <a:xfrm>
          <a:off x="14541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91439</xdr:rowOff>
    </xdr:from>
    <xdr:to>
      <xdr:col>81</xdr:col>
      <xdr:colOff>50800</xdr:colOff>
      <xdr:row>106</xdr:row>
      <xdr:rowOff>152400</xdr:rowOff>
    </xdr:to>
    <xdr:cxnSp macro="">
      <xdr:nvCxnSpPr>
        <xdr:cNvPr id="721" name="直線コネクタ 720"/>
        <xdr:cNvCxnSpPr/>
      </xdr:nvCxnSpPr>
      <xdr:spPr>
        <a:xfrm flipV="1">
          <a:off x="14592300" y="182651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82550</xdr:rowOff>
    </xdr:from>
    <xdr:to>
      <xdr:col>72</xdr:col>
      <xdr:colOff>38100</xdr:colOff>
      <xdr:row>107</xdr:row>
      <xdr:rowOff>12700</xdr:rowOff>
    </xdr:to>
    <xdr:sp macro="" textlink="">
      <xdr:nvSpPr>
        <xdr:cNvPr id="722" name="楕円 721"/>
        <xdr:cNvSpPr/>
      </xdr:nvSpPr>
      <xdr:spPr>
        <a:xfrm>
          <a:off x="13652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133350</xdr:rowOff>
    </xdr:from>
    <xdr:to>
      <xdr:col>76</xdr:col>
      <xdr:colOff>114300</xdr:colOff>
      <xdr:row>106</xdr:row>
      <xdr:rowOff>152400</xdr:rowOff>
    </xdr:to>
    <xdr:cxnSp macro="">
      <xdr:nvCxnSpPr>
        <xdr:cNvPr id="723" name="直線コネクタ 722"/>
        <xdr:cNvCxnSpPr/>
      </xdr:nvCxnSpPr>
      <xdr:spPr>
        <a:xfrm>
          <a:off x="13703300" y="18307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170197</xdr:rowOff>
    </xdr:from>
    <xdr:ext cx="405111" cy="259045"/>
    <xdr:sp macro="" textlink="">
      <xdr:nvSpPr>
        <xdr:cNvPr id="724" name="n_1aveValue【公民館】&#10;有形固定資産減価償却率"/>
        <xdr:cNvSpPr txBox="1"/>
      </xdr:nvSpPr>
      <xdr:spPr>
        <a:xfrm>
          <a:off x="15266044" y="1782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10177</xdr:rowOff>
    </xdr:from>
    <xdr:ext cx="405111" cy="259045"/>
    <xdr:sp macro="" textlink="">
      <xdr:nvSpPr>
        <xdr:cNvPr id="725" name="n_2aveValue【公民館】&#10;有形固定資産減価償却率"/>
        <xdr:cNvSpPr txBox="1"/>
      </xdr:nvSpPr>
      <xdr:spPr>
        <a:xfrm>
          <a:off x="14389744" y="1784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59707</xdr:rowOff>
    </xdr:from>
    <xdr:ext cx="405111" cy="259045"/>
    <xdr:sp macro="" textlink="">
      <xdr:nvSpPr>
        <xdr:cNvPr id="726" name="n_3aveValue【公民館】&#10;有形固定資産減価償却率"/>
        <xdr:cNvSpPr txBox="1"/>
      </xdr:nvSpPr>
      <xdr:spPr>
        <a:xfrm>
          <a:off x="13500744" y="1789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133366</xdr:rowOff>
    </xdr:from>
    <xdr:ext cx="405111" cy="259045"/>
    <xdr:sp macro="" textlink="">
      <xdr:nvSpPr>
        <xdr:cNvPr id="727" name="n_1mainValue【公民館】&#10;有形固定資産減価償却率"/>
        <xdr:cNvSpPr txBox="1"/>
      </xdr:nvSpPr>
      <xdr:spPr>
        <a:xfrm>
          <a:off x="15266044" y="1830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22877</xdr:rowOff>
    </xdr:from>
    <xdr:ext cx="405111" cy="259045"/>
    <xdr:sp macro="" textlink="">
      <xdr:nvSpPr>
        <xdr:cNvPr id="728" name="n_2mainValue【公民館】&#10;有形固定資産減価償却率"/>
        <xdr:cNvSpPr txBox="1"/>
      </xdr:nvSpPr>
      <xdr:spPr>
        <a:xfrm>
          <a:off x="14389744"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3827</xdr:rowOff>
    </xdr:from>
    <xdr:ext cx="405111" cy="259045"/>
    <xdr:sp macro="" textlink="">
      <xdr:nvSpPr>
        <xdr:cNvPr id="729" name="n_3mainValue【公民館】&#10;有形固定資産減価償却率"/>
        <xdr:cNvSpPr txBox="1"/>
      </xdr:nvSpPr>
      <xdr:spPr>
        <a:xfrm>
          <a:off x="13500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0" name="正方形/長方形 7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1" name="正方形/長方形 7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2" name="正方形/長方形 7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3" name="正方形/長方形 7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4" name="正方形/長方形 7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5" name="正方形/長方形 7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6" name="正方形/長方形 7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7" name="正方形/長方形 7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8" name="テキスト ボックス 7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9" name="直線コネクタ 7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0" name="直線コネクタ 73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1" name="テキスト ボックス 74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2" name="直線コネクタ 74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3" name="テキスト ボックス 74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4" name="直線コネクタ 74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5" name="テキスト ボックス 74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6" name="直線コネクタ 74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7" name="テキスト ボックス 74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8" name="直線コネクタ 74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9" name="テキスト ボックス 74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0" name="直線コネクタ 7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1" name="テキスト ボックス 7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137161</xdr:rowOff>
    </xdr:from>
    <xdr:to>
      <xdr:col>116</xdr:col>
      <xdr:colOff>62864</xdr:colOff>
      <xdr:row>108</xdr:row>
      <xdr:rowOff>91439</xdr:rowOff>
    </xdr:to>
    <xdr:cxnSp macro="">
      <xdr:nvCxnSpPr>
        <xdr:cNvPr id="753" name="直線コネクタ 752"/>
        <xdr:cNvCxnSpPr/>
      </xdr:nvCxnSpPr>
      <xdr:spPr>
        <a:xfrm flipV="1">
          <a:off x="22160864" y="1728216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95266</xdr:rowOff>
    </xdr:from>
    <xdr:ext cx="469744" cy="259045"/>
    <xdr:sp macro="" textlink="">
      <xdr:nvSpPr>
        <xdr:cNvPr id="754" name="【公民館】&#10;一人当たり面積最小値テキスト"/>
        <xdr:cNvSpPr txBox="1"/>
      </xdr:nvSpPr>
      <xdr:spPr>
        <a:xfrm>
          <a:off x="22199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91439</xdr:rowOff>
    </xdr:from>
    <xdr:to>
      <xdr:col>116</xdr:col>
      <xdr:colOff>152400</xdr:colOff>
      <xdr:row>108</xdr:row>
      <xdr:rowOff>91439</xdr:rowOff>
    </xdr:to>
    <xdr:cxnSp macro="">
      <xdr:nvCxnSpPr>
        <xdr:cNvPr id="755" name="直線コネクタ 754"/>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83838</xdr:rowOff>
    </xdr:from>
    <xdr:ext cx="469744" cy="259045"/>
    <xdr:sp macro="" textlink="">
      <xdr:nvSpPr>
        <xdr:cNvPr id="756" name="【公民館】&#10;一人当たり面積最大値テキスト"/>
        <xdr:cNvSpPr txBox="1"/>
      </xdr:nvSpPr>
      <xdr:spPr>
        <a:xfrm>
          <a:off x="221996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137161</xdr:rowOff>
    </xdr:from>
    <xdr:to>
      <xdr:col>116</xdr:col>
      <xdr:colOff>152400</xdr:colOff>
      <xdr:row>100</xdr:row>
      <xdr:rowOff>137161</xdr:rowOff>
    </xdr:to>
    <xdr:cxnSp macro="">
      <xdr:nvCxnSpPr>
        <xdr:cNvPr id="757" name="直線コネクタ 756"/>
        <xdr:cNvCxnSpPr/>
      </xdr:nvCxnSpPr>
      <xdr:spPr>
        <a:xfrm>
          <a:off x="22072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148607</xdr:rowOff>
    </xdr:from>
    <xdr:ext cx="469744" cy="259045"/>
    <xdr:sp macro="" textlink="">
      <xdr:nvSpPr>
        <xdr:cNvPr id="758" name="【公民館】&#10;一人当たり面積平均値テキスト"/>
        <xdr:cNvSpPr txBox="1"/>
      </xdr:nvSpPr>
      <xdr:spPr>
        <a:xfrm>
          <a:off x="22199600" y="1797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170180</xdr:rowOff>
    </xdr:from>
    <xdr:to>
      <xdr:col>116</xdr:col>
      <xdr:colOff>114300</xdr:colOff>
      <xdr:row>105</xdr:row>
      <xdr:rowOff>100330</xdr:rowOff>
    </xdr:to>
    <xdr:sp macro="" textlink="">
      <xdr:nvSpPr>
        <xdr:cNvPr id="759" name="フローチャート: 判断 758"/>
        <xdr:cNvSpPr/>
      </xdr:nvSpPr>
      <xdr:spPr>
        <a:xfrm>
          <a:off x="221107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760" name="フローチャート: 判断 759"/>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761" name="フローチャート: 判断 760"/>
        <xdr:cNvSpPr/>
      </xdr:nvSpPr>
      <xdr:spPr>
        <a:xfrm>
          <a:off x="2038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86361</xdr:rowOff>
    </xdr:from>
    <xdr:to>
      <xdr:col>102</xdr:col>
      <xdr:colOff>165100</xdr:colOff>
      <xdr:row>105</xdr:row>
      <xdr:rowOff>16511</xdr:rowOff>
    </xdr:to>
    <xdr:sp macro="" textlink="">
      <xdr:nvSpPr>
        <xdr:cNvPr id="762" name="フローチャート: 判断 761"/>
        <xdr:cNvSpPr/>
      </xdr:nvSpPr>
      <xdr:spPr>
        <a:xfrm>
          <a:off x="19494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3" name="テキスト ボックス 76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4" name="テキスト ボックス 76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5" name="テキスト ボックス 76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6" name="テキスト ボックス 76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7" name="テキスト ボックス 76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120650</xdr:rowOff>
    </xdr:from>
    <xdr:to>
      <xdr:col>116</xdr:col>
      <xdr:colOff>114300</xdr:colOff>
      <xdr:row>104</xdr:row>
      <xdr:rowOff>50800</xdr:rowOff>
    </xdr:to>
    <xdr:sp macro="" textlink="">
      <xdr:nvSpPr>
        <xdr:cNvPr id="768" name="楕円 767"/>
        <xdr:cNvSpPr/>
      </xdr:nvSpPr>
      <xdr:spPr>
        <a:xfrm>
          <a:off x="221107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143527</xdr:rowOff>
    </xdr:from>
    <xdr:ext cx="469744" cy="259045"/>
    <xdr:sp macro="" textlink="">
      <xdr:nvSpPr>
        <xdr:cNvPr id="769" name="【公民館】&#10;一人当たり面積該当値テキスト"/>
        <xdr:cNvSpPr txBox="1"/>
      </xdr:nvSpPr>
      <xdr:spPr>
        <a:xfrm>
          <a:off x="22199600"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113030</xdr:rowOff>
    </xdr:from>
    <xdr:to>
      <xdr:col>112</xdr:col>
      <xdr:colOff>38100</xdr:colOff>
      <xdr:row>104</xdr:row>
      <xdr:rowOff>43180</xdr:rowOff>
    </xdr:to>
    <xdr:sp macro="" textlink="">
      <xdr:nvSpPr>
        <xdr:cNvPr id="770" name="楕円 769"/>
        <xdr:cNvSpPr/>
      </xdr:nvSpPr>
      <xdr:spPr>
        <a:xfrm>
          <a:off x="212725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163830</xdr:rowOff>
    </xdr:from>
    <xdr:to>
      <xdr:col>116</xdr:col>
      <xdr:colOff>63500</xdr:colOff>
      <xdr:row>104</xdr:row>
      <xdr:rowOff>0</xdr:rowOff>
    </xdr:to>
    <xdr:cxnSp macro="">
      <xdr:nvCxnSpPr>
        <xdr:cNvPr id="771" name="直線コネクタ 770"/>
        <xdr:cNvCxnSpPr/>
      </xdr:nvCxnSpPr>
      <xdr:spPr>
        <a:xfrm>
          <a:off x="21323300" y="17823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105411</xdr:rowOff>
    </xdr:from>
    <xdr:to>
      <xdr:col>107</xdr:col>
      <xdr:colOff>101600</xdr:colOff>
      <xdr:row>104</xdr:row>
      <xdr:rowOff>35561</xdr:rowOff>
    </xdr:to>
    <xdr:sp macro="" textlink="">
      <xdr:nvSpPr>
        <xdr:cNvPr id="772" name="楕円 771"/>
        <xdr:cNvSpPr/>
      </xdr:nvSpPr>
      <xdr:spPr>
        <a:xfrm>
          <a:off x="20383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156211</xdr:rowOff>
    </xdr:from>
    <xdr:to>
      <xdr:col>111</xdr:col>
      <xdr:colOff>177800</xdr:colOff>
      <xdr:row>103</xdr:row>
      <xdr:rowOff>163830</xdr:rowOff>
    </xdr:to>
    <xdr:cxnSp macro="">
      <xdr:nvCxnSpPr>
        <xdr:cNvPr id="773" name="直線コネクタ 772"/>
        <xdr:cNvCxnSpPr/>
      </xdr:nvCxnSpPr>
      <xdr:spPr>
        <a:xfrm>
          <a:off x="20434300" y="178155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101600</xdr:rowOff>
    </xdr:from>
    <xdr:to>
      <xdr:col>102</xdr:col>
      <xdr:colOff>165100</xdr:colOff>
      <xdr:row>103</xdr:row>
      <xdr:rowOff>31750</xdr:rowOff>
    </xdr:to>
    <xdr:sp macro="" textlink="">
      <xdr:nvSpPr>
        <xdr:cNvPr id="774" name="楕円 773"/>
        <xdr:cNvSpPr/>
      </xdr:nvSpPr>
      <xdr:spPr>
        <a:xfrm>
          <a:off x="19494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152400</xdr:rowOff>
    </xdr:from>
    <xdr:to>
      <xdr:col>107</xdr:col>
      <xdr:colOff>50800</xdr:colOff>
      <xdr:row>103</xdr:row>
      <xdr:rowOff>156211</xdr:rowOff>
    </xdr:to>
    <xdr:cxnSp macro="">
      <xdr:nvCxnSpPr>
        <xdr:cNvPr id="775" name="直線コネクタ 774"/>
        <xdr:cNvCxnSpPr/>
      </xdr:nvCxnSpPr>
      <xdr:spPr>
        <a:xfrm>
          <a:off x="19545300" y="17640300"/>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91457</xdr:rowOff>
    </xdr:from>
    <xdr:ext cx="469744" cy="259045"/>
    <xdr:sp macro="" textlink="">
      <xdr:nvSpPr>
        <xdr:cNvPr id="776" name="n_1aveValue【公民館】&#10;一人当たり面積"/>
        <xdr:cNvSpPr txBox="1"/>
      </xdr:nvSpPr>
      <xdr:spPr>
        <a:xfrm>
          <a:off x="210757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106697</xdr:rowOff>
    </xdr:from>
    <xdr:ext cx="469744" cy="259045"/>
    <xdr:sp macro="" textlink="">
      <xdr:nvSpPr>
        <xdr:cNvPr id="777" name="n_2aveValue【公民館】&#10;一人当たり面積"/>
        <xdr:cNvSpPr txBox="1"/>
      </xdr:nvSpPr>
      <xdr:spPr>
        <a:xfrm>
          <a:off x="20199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7638</xdr:rowOff>
    </xdr:from>
    <xdr:ext cx="469744" cy="259045"/>
    <xdr:sp macro="" textlink="">
      <xdr:nvSpPr>
        <xdr:cNvPr id="778" name="n_3aveValue【公民館】&#10;一人当たり面積"/>
        <xdr:cNvSpPr txBox="1"/>
      </xdr:nvSpPr>
      <xdr:spPr>
        <a:xfrm>
          <a:off x="19310427" y="1800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59707</xdr:rowOff>
    </xdr:from>
    <xdr:ext cx="469744" cy="259045"/>
    <xdr:sp macro="" textlink="">
      <xdr:nvSpPr>
        <xdr:cNvPr id="779" name="n_1mainValue【公民館】&#10;一人当たり面積"/>
        <xdr:cNvSpPr txBox="1"/>
      </xdr:nvSpPr>
      <xdr:spPr>
        <a:xfrm>
          <a:off x="21075727" y="1754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52088</xdr:rowOff>
    </xdr:from>
    <xdr:ext cx="469744" cy="259045"/>
    <xdr:sp macro="" textlink="">
      <xdr:nvSpPr>
        <xdr:cNvPr id="780" name="n_2mainValue【公民館】&#10;一人当たり面積"/>
        <xdr:cNvSpPr txBox="1"/>
      </xdr:nvSpPr>
      <xdr:spPr>
        <a:xfrm>
          <a:off x="201994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48277</xdr:rowOff>
    </xdr:from>
    <xdr:ext cx="469744" cy="259045"/>
    <xdr:sp macro="" textlink="">
      <xdr:nvSpPr>
        <xdr:cNvPr id="781" name="n_3mainValue【公民館】&#10;一人当たり面積"/>
        <xdr:cNvSpPr txBox="1"/>
      </xdr:nvSpPr>
      <xdr:spPr>
        <a:xfrm>
          <a:off x="19310427"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2" name="正方形/長方形 78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3" name="正方形/長方形 78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4" name="テキスト ボックス 78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して有形固定資産減価償却率が高くなっている施設は、橋りょう・トンネル、公営住宅、児童館であり、特に低くなっている施設は認定こども園・幼稚園・保育所、学校施設、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橋りょう・トンネルについては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から有形固定資産減価償却率、一人当たり有形固定資産（償却資産）額ともに大幅に上昇しているが、これは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の固定資産台帳更新時に精査した結果であり、今後は有形固定資産減価償却率が大幅に上昇することの内容必要な投資を行っていく。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公営住宅については、一人当たり面積が類似団体内で最大となっている。</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から実施している鳥之郷市営住宅の建替え事業で施設規模を縮小する予定であることから、有形固定資産減価償却率及び一人当たり面積が低下する見込みである。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認定こども園・幼稚園・保育所については、藪塚本町認定こども園の建設、新田第一保育園の民間移譲により</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から有形固定資産減価償却率が大きく低下している。今後も継続的な維持補修を行うほか、民営化を含めた効率的な施設運営を検討する。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群馬県太田市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224,635
213,495
175.54
78,132,622
75,567,259
1,899,329
45,358,273
64,914,284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95250</xdr:rowOff>
    </xdr:from>
    <xdr:to>
      <xdr:col>24</xdr:col>
      <xdr:colOff>62865</xdr:colOff>
      <xdr:row>41</xdr:row>
      <xdr:rowOff>100965</xdr:rowOff>
    </xdr:to>
    <xdr:cxnSp macro="">
      <xdr:nvCxnSpPr>
        <xdr:cNvPr id="56" name="直線コネクタ 55"/>
        <xdr:cNvCxnSpPr/>
      </xdr:nvCxnSpPr>
      <xdr:spPr>
        <a:xfrm flipV="1">
          <a:off x="4634865" y="592455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405111" cy="259045"/>
    <xdr:sp macro="" textlink="">
      <xdr:nvSpPr>
        <xdr:cNvPr id="57" name="【図書館】&#10;有形固定資産減価償却率最小値テキスト"/>
        <xdr:cNvSpPr txBox="1"/>
      </xdr:nvSpPr>
      <xdr:spPr>
        <a:xfrm>
          <a:off x="4673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8" name="直線コネクタ 57"/>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41927</xdr:rowOff>
    </xdr:from>
    <xdr:ext cx="405111" cy="259045"/>
    <xdr:sp macro="" textlink="">
      <xdr:nvSpPr>
        <xdr:cNvPr id="59" name="【図書館】&#10;有形固定資産減価償却率最大値テキスト"/>
        <xdr:cNvSpPr txBox="1"/>
      </xdr:nvSpPr>
      <xdr:spPr>
        <a:xfrm>
          <a:off x="4673600" y="56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95250</xdr:rowOff>
    </xdr:from>
    <xdr:to>
      <xdr:col>24</xdr:col>
      <xdr:colOff>152400</xdr:colOff>
      <xdr:row>34</xdr:row>
      <xdr:rowOff>95250</xdr:rowOff>
    </xdr:to>
    <xdr:cxnSp macro="">
      <xdr:nvCxnSpPr>
        <xdr:cNvPr id="60" name="直線コネクタ 59"/>
        <xdr:cNvCxnSpPr/>
      </xdr:nvCxnSpPr>
      <xdr:spPr>
        <a:xfrm>
          <a:off x="4546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156862</xdr:rowOff>
    </xdr:from>
    <xdr:ext cx="405111" cy="259045"/>
    <xdr:sp macro="" textlink="">
      <xdr:nvSpPr>
        <xdr:cNvPr id="61" name="【図書館】&#10;有形固定資産減価償却率平均値テキスト"/>
        <xdr:cNvSpPr txBox="1"/>
      </xdr:nvSpPr>
      <xdr:spPr>
        <a:xfrm>
          <a:off x="4673600" y="6500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xdr:cNvSpPr/>
      </xdr:nvSpPr>
      <xdr:spPr>
        <a:xfrm>
          <a:off x="4584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48260</xdr:rowOff>
    </xdr:from>
    <xdr:to>
      <xdr:col>20</xdr:col>
      <xdr:colOff>38100</xdr:colOff>
      <xdr:row>39</xdr:row>
      <xdr:rowOff>149860</xdr:rowOff>
    </xdr:to>
    <xdr:sp macro="" textlink="">
      <xdr:nvSpPr>
        <xdr:cNvPr id="63" name="フローチャート: 判断 62"/>
        <xdr:cNvSpPr/>
      </xdr:nvSpPr>
      <xdr:spPr>
        <a:xfrm>
          <a:off x="3746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84455</xdr:rowOff>
    </xdr:from>
    <xdr:to>
      <xdr:col>15</xdr:col>
      <xdr:colOff>101600</xdr:colOff>
      <xdr:row>40</xdr:row>
      <xdr:rowOff>14605</xdr:rowOff>
    </xdr:to>
    <xdr:sp macro="" textlink="">
      <xdr:nvSpPr>
        <xdr:cNvPr id="64" name="フローチャート: 判断 63"/>
        <xdr:cNvSpPr/>
      </xdr:nvSpPr>
      <xdr:spPr>
        <a:xfrm>
          <a:off x="2857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61595</xdr:rowOff>
    </xdr:from>
    <xdr:to>
      <xdr:col>10</xdr:col>
      <xdr:colOff>165100</xdr:colOff>
      <xdr:row>39</xdr:row>
      <xdr:rowOff>163195</xdr:rowOff>
    </xdr:to>
    <xdr:sp macro="" textlink="">
      <xdr:nvSpPr>
        <xdr:cNvPr id="65" name="フローチャート: 判断 64"/>
        <xdr:cNvSpPr/>
      </xdr:nvSpPr>
      <xdr:spPr>
        <a:xfrm>
          <a:off x="1968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8255</xdr:rowOff>
    </xdr:from>
    <xdr:to>
      <xdr:col>24</xdr:col>
      <xdr:colOff>114300</xdr:colOff>
      <xdr:row>39</xdr:row>
      <xdr:rowOff>109855</xdr:rowOff>
    </xdr:to>
    <xdr:sp macro="" textlink="">
      <xdr:nvSpPr>
        <xdr:cNvPr id="71" name="楕円 70"/>
        <xdr:cNvSpPr/>
      </xdr:nvSpPr>
      <xdr:spPr>
        <a:xfrm>
          <a:off x="45847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158132</xdr:rowOff>
    </xdr:from>
    <xdr:ext cx="405111" cy="259045"/>
    <xdr:sp macro="" textlink="">
      <xdr:nvSpPr>
        <xdr:cNvPr id="72" name="【図書館】&#10;有形固定資産減価償却率該当値テキスト"/>
        <xdr:cNvSpPr txBox="1"/>
      </xdr:nvSpPr>
      <xdr:spPr>
        <a:xfrm>
          <a:off x="46736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48260</xdr:rowOff>
    </xdr:from>
    <xdr:to>
      <xdr:col>20</xdr:col>
      <xdr:colOff>38100</xdr:colOff>
      <xdr:row>39</xdr:row>
      <xdr:rowOff>149860</xdr:rowOff>
    </xdr:to>
    <xdr:sp macro="" textlink="">
      <xdr:nvSpPr>
        <xdr:cNvPr id="73" name="楕円 72"/>
        <xdr:cNvSpPr/>
      </xdr:nvSpPr>
      <xdr:spPr>
        <a:xfrm>
          <a:off x="3746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59055</xdr:rowOff>
    </xdr:from>
    <xdr:to>
      <xdr:col>24</xdr:col>
      <xdr:colOff>63500</xdr:colOff>
      <xdr:row>39</xdr:row>
      <xdr:rowOff>99060</xdr:rowOff>
    </xdr:to>
    <xdr:cxnSp macro="">
      <xdr:nvCxnSpPr>
        <xdr:cNvPr id="74" name="直線コネクタ 73"/>
        <xdr:cNvCxnSpPr/>
      </xdr:nvCxnSpPr>
      <xdr:spPr>
        <a:xfrm flipV="1">
          <a:off x="3797300" y="674560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93980</xdr:rowOff>
    </xdr:from>
    <xdr:to>
      <xdr:col>15</xdr:col>
      <xdr:colOff>101600</xdr:colOff>
      <xdr:row>40</xdr:row>
      <xdr:rowOff>24130</xdr:rowOff>
    </xdr:to>
    <xdr:sp macro="" textlink="">
      <xdr:nvSpPr>
        <xdr:cNvPr id="75" name="楕円 74"/>
        <xdr:cNvSpPr/>
      </xdr:nvSpPr>
      <xdr:spPr>
        <a:xfrm>
          <a:off x="2857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99060</xdr:rowOff>
    </xdr:from>
    <xdr:to>
      <xdr:col>19</xdr:col>
      <xdr:colOff>177800</xdr:colOff>
      <xdr:row>39</xdr:row>
      <xdr:rowOff>144780</xdr:rowOff>
    </xdr:to>
    <xdr:cxnSp macro="">
      <xdr:nvCxnSpPr>
        <xdr:cNvPr id="76" name="直線コネクタ 75"/>
        <xdr:cNvCxnSpPr/>
      </xdr:nvCxnSpPr>
      <xdr:spPr>
        <a:xfrm flipV="1">
          <a:off x="2908300" y="67856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48260</xdr:rowOff>
    </xdr:from>
    <xdr:to>
      <xdr:col>10</xdr:col>
      <xdr:colOff>165100</xdr:colOff>
      <xdr:row>38</xdr:row>
      <xdr:rowOff>149860</xdr:rowOff>
    </xdr:to>
    <xdr:sp macro="" textlink="">
      <xdr:nvSpPr>
        <xdr:cNvPr id="77" name="楕円 76"/>
        <xdr:cNvSpPr/>
      </xdr:nvSpPr>
      <xdr:spPr>
        <a:xfrm>
          <a:off x="1968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99060</xdr:rowOff>
    </xdr:from>
    <xdr:to>
      <xdr:col>15</xdr:col>
      <xdr:colOff>50800</xdr:colOff>
      <xdr:row>39</xdr:row>
      <xdr:rowOff>144780</xdr:rowOff>
    </xdr:to>
    <xdr:cxnSp macro="">
      <xdr:nvCxnSpPr>
        <xdr:cNvPr id="78" name="直線コネクタ 77"/>
        <xdr:cNvCxnSpPr/>
      </xdr:nvCxnSpPr>
      <xdr:spPr>
        <a:xfrm>
          <a:off x="2019300" y="661416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140987</xdr:rowOff>
    </xdr:from>
    <xdr:ext cx="405111" cy="259045"/>
    <xdr:sp macro="" textlink="">
      <xdr:nvSpPr>
        <xdr:cNvPr id="79" name="n_1aveValue【図書館】&#10;有形固定資産減価償却率"/>
        <xdr:cNvSpPr txBox="1"/>
      </xdr:nvSpPr>
      <xdr:spPr>
        <a:xfrm>
          <a:off x="35820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31132</xdr:rowOff>
    </xdr:from>
    <xdr:ext cx="405111" cy="259045"/>
    <xdr:sp macro="" textlink="">
      <xdr:nvSpPr>
        <xdr:cNvPr id="80" name="n_2aveValue【図書館】&#10;有形固定資産減価償却率"/>
        <xdr:cNvSpPr txBox="1"/>
      </xdr:nvSpPr>
      <xdr:spPr>
        <a:xfrm>
          <a:off x="2705744" y="654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154322</xdr:rowOff>
    </xdr:from>
    <xdr:ext cx="405111" cy="259045"/>
    <xdr:sp macro="" textlink="">
      <xdr:nvSpPr>
        <xdr:cNvPr id="81" name="n_3aveValue【図書館】&#10;有形固定資産減価償却率"/>
        <xdr:cNvSpPr txBox="1"/>
      </xdr:nvSpPr>
      <xdr:spPr>
        <a:xfrm>
          <a:off x="1816744"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166387</xdr:rowOff>
    </xdr:from>
    <xdr:ext cx="405111" cy="259045"/>
    <xdr:sp macro="" textlink="">
      <xdr:nvSpPr>
        <xdr:cNvPr id="82" name="n_1mainValue【図書館】&#10;有形固定資産減価償却率"/>
        <xdr:cNvSpPr txBox="1"/>
      </xdr:nvSpPr>
      <xdr:spPr>
        <a:xfrm>
          <a:off x="3582044" y="651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15257</xdr:rowOff>
    </xdr:from>
    <xdr:ext cx="405111" cy="259045"/>
    <xdr:sp macro="" textlink="">
      <xdr:nvSpPr>
        <xdr:cNvPr id="83" name="n_2mainValue【図書館】&#10;有形固定資産減価償却率"/>
        <xdr:cNvSpPr txBox="1"/>
      </xdr:nvSpPr>
      <xdr:spPr>
        <a:xfrm>
          <a:off x="27057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4" name="n_3mainValue【図書館】&#10;有形固定資産減価償却率"/>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8" name="テキスト ボックス 9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0" name="テキスト ボックス 9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2" name="テキスト ボックス 10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06" name="直線コネクタ 105"/>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07" name="【図書館】&#10;一人当たり面積最小値テキスト"/>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08" name="直線コネクタ 107"/>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09"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0" name="直線コネクタ 109"/>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106697</xdr:rowOff>
    </xdr:from>
    <xdr:ext cx="469744" cy="259045"/>
    <xdr:sp macro="" textlink="">
      <xdr:nvSpPr>
        <xdr:cNvPr id="111" name="【図書館】&#10;一人当たり面積平均値テキスト"/>
        <xdr:cNvSpPr txBox="1"/>
      </xdr:nvSpPr>
      <xdr:spPr>
        <a:xfrm>
          <a:off x="10515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2" name="フローチャート: 判断 111"/>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13" name="フローチャート: 判断 112"/>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151130</xdr:rowOff>
    </xdr:from>
    <xdr:to>
      <xdr:col>46</xdr:col>
      <xdr:colOff>38100</xdr:colOff>
      <xdr:row>38</xdr:row>
      <xdr:rowOff>81280</xdr:rowOff>
    </xdr:to>
    <xdr:sp macro="" textlink="">
      <xdr:nvSpPr>
        <xdr:cNvPr id="114" name="フローチャート: 判断 113"/>
        <xdr:cNvSpPr/>
      </xdr:nvSpPr>
      <xdr:spPr>
        <a:xfrm>
          <a:off x="8699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15" name="フローチャート: 判断 114"/>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71120</xdr:rowOff>
    </xdr:from>
    <xdr:to>
      <xdr:col>55</xdr:col>
      <xdr:colOff>50800</xdr:colOff>
      <xdr:row>37</xdr:row>
      <xdr:rowOff>1270</xdr:rowOff>
    </xdr:to>
    <xdr:sp macro="" textlink="">
      <xdr:nvSpPr>
        <xdr:cNvPr id="121" name="楕円 120"/>
        <xdr:cNvSpPr/>
      </xdr:nvSpPr>
      <xdr:spPr>
        <a:xfrm>
          <a:off x="10426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93997</xdr:rowOff>
    </xdr:from>
    <xdr:ext cx="469744" cy="259045"/>
    <xdr:sp macro="" textlink="">
      <xdr:nvSpPr>
        <xdr:cNvPr id="122" name="【図書館】&#10;一人当たり面積該当値テキスト"/>
        <xdr:cNvSpPr txBox="1"/>
      </xdr:nvSpPr>
      <xdr:spPr>
        <a:xfrm>
          <a:off x="10515600" y="60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71120</xdr:rowOff>
    </xdr:from>
    <xdr:to>
      <xdr:col>50</xdr:col>
      <xdr:colOff>165100</xdr:colOff>
      <xdr:row>37</xdr:row>
      <xdr:rowOff>1270</xdr:rowOff>
    </xdr:to>
    <xdr:sp macro="" textlink="">
      <xdr:nvSpPr>
        <xdr:cNvPr id="123" name="楕円 122"/>
        <xdr:cNvSpPr/>
      </xdr:nvSpPr>
      <xdr:spPr>
        <a:xfrm>
          <a:off x="9588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121920</xdr:rowOff>
    </xdr:from>
    <xdr:to>
      <xdr:col>55</xdr:col>
      <xdr:colOff>0</xdr:colOff>
      <xdr:row>36</xdr:row>
      <xdr:rowOff>121920</xdr:rowOff>
    </xdr:to>
    <xdr:cxnSp macro="">
      <xdr:nvCxnSpPr>
        <xdr:cNvPr id="124" name="直線コネクタ 123"/>
        <xdr:cNvCxnSpPr/>
      </xdr:nvCxnSpPr>
      <xdr:spPr>
        <a:xfrm>
          <a:off x="9639300" y="629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71120</xdr:rowOff>
    </xdr:from>
    <xdr:to>
      <xdr:col>46</xdr:col>
      <xdr:colOff>38100</xdr:colOff>
      <xdr:row>37</xdr:row>
      <xdr:rowOff>1270</xdr:rowOff>
    </xdr:to>
    <xdr:sp macro="" textlink="">
      <xdr:nvSpPr>
        <xdr:cNvPr id="125" name="楕円 124"/>
        <xdr:cNvSpPr/>
      </xdr:nvSpPr>
      <xdr:spPr>
        <a:xfrm>
          <a:off x="8699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121920</xdr:rowOff>
    </xdr:from>
    <xdr:to>
      <xdr:col>50</xdr:col>
      <xdr:colOff>114300</xdr:colOff>
      <xdr:row>36</xdr:row>
      <xdr:rowOff>121920</xdr:rowOff>
    </xdr:to>
    <xdr:cxnSp macro="">
      <xdr:nvCxnSpPr>
        <xdr:cNvPr id="126" name="直線コネクタ 125"/>
        <xdr:cNvCxnSpPr/>
      </xdr:nvCxnSpPr>
      <xdr:spPr>
        <a:xfrm>
          <a:off x="8750300" y="629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71120</xdr:rowOff>
    </xdr:from>
    <xdr:to>
      <xdr:col>41</xdr:col>
      <xdr:colOff>101600</xdr:colOff>
      <xdr:row>37</xdr:row>
      <xdr:rowOff>1270</xdr:rowOff>
    </xdr:to>
    <xdr:sp macro="" textlink="">
      <xdr:nvSpPr>
        <xdr:cNvPr id="127" name="楕円 126"/>
        <xdr:cNvSpPr/>
      </xdr:nvSpPr>
      <xdr:spPr>
        <a:xfrm>
          <a:off x="7810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121920</xdr:rowOff>
    </xdr:from>
    <xdr:to>
      <xdr:col>45</xdr:col>
      <xdr:colOff>177800</xdr:colOff>
      <xdr:row>36</xdr:row>
      <xdr:rowOff>121920</xdr:rowOff>
    </xdr:to>
    <xdr:cxnSp macro="">
      <xdr:nvCxnSpPr>
        <xdr:cNvPr id="128" name="直線コネクタ 127"/>
        <xdr:cNvCxnSpPr/>
      </xdr:nvCxnSpPr>
      <xdr:spPr>
        <a:xfrm>
          <a:off x="7861300" y="629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49547</xdr:rowOff>
    </xdr:from>
    <xdr:ext cx="469744" cy="259045"/>
    <xdr:sp macro="" textlink="">
      <xdr:nvSpPr>
        <xdr:cNvPr id="129" name="n_1aveValue【図書館】&#10;一人当たり面積"/>
        <xdr:cNvSpPr txBox="1"/>
      </xdr:nvSpPr>
      <xdr:spPr>
        <a:xfrm>
          <a:off x="9391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72407</xdr:rowOff>
    </xdr:from>
    <xdr:ext cx="469744" cy="259045"/>
    <xdr:sp macro="" textlink="">
      <xdr:nvSpPr>
        <xdr:cNvPr id="130" name="n_2aveValue【図書館】&#10;一人当たり面積"/>
        <xdr:cNvSpPr txBox="1"/>
      </xdr:nvSpPr>
      <xdr:spPr>
        <a:xfrm>
          <a:off x="8515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31" name="n_3aveValue【図書館】&#10;一人当たり面積"/>
        <xdr:cNvSpPr txBox="1"/>
      </xdr:nvSpPr>
      <xdr:spPr>
        <a:xfrm>
          <a:off x="7626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17797</xdr:rowOff>
    </xdr:from>
    <xdr:ext cx="469744" cy="259045"/>
    <xdr:sp macro="" textlink="">
      <xdr:nvSpPr>
        <xdr:cNvPr id="132" name="n_1mainValue【図書館】&#10;一人当たり面積"/>
        <xdr:cNvSpPr txBox="1"/>
      </xdr:nvSpPr>
      <xdr:spPr>
        <a:xfrm>
          <a:off x="93917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17797</xdr:rowOff>
    </xdr:from>
    <xdr:ext cx="469744" cy="259045"/>
    <xdr:sp macro="" textlink="">
      <xdr:nvSpPr>
        <xdr:cNvPr id="133" name="n_2mainValue【図書館】&#10;一人当たり面積"/>
        <xdr:cNvSpPr txBox="1"/>
      </xdr:nvSpPr>
      <xdr:spPr>
        <a:xfrm>
          <a:off x="85154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17797</xdr:rowOff>
    </xdr:from>
    <xdr:ext cx="469744" cy="259045"/>
    <xdr:sp macro="" textlink="">
      <xdr:nvSpPr>
        <xdr:cNvPr id="134" name="n_3mainValue【図書館】&#10;一人当たり面積"/>
        <xdr:cNvSpPr txBox="1"/>
      </xdr:nvSpPr>
      <xdr:spPr>
        <a:xfrm>
          <a:off x="76264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5" name="テキスト ボックス 14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5" name="テキスト ボックス 15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165735</xdr:rowOff>
    </xdr:from>
    <xdr:to>
      <xdr:col>24</xdr:col>
      <xdr:colOff>62865</xdr:colOff>
      <xdr:row>64</xdr:row>
      <xdr:rowOff>66675</xdr:rowOff>
    </xdr:to>
    <xdr:cxnSp macro="">
      <xdr:nvCxnSpPr>
        <xdr:cNvPr id="159" name="直線コネクタ 158"/>
        <xdr:cNvCxnSpPr/>
      </xdr:nvCxnSpPr>
      <xdr:spPr>
        <a:xfrm flipV="1">
          <a:off x="4634865" y="976693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70502</xdr:rowOff>
    </xdr:from>
    <xdr:ext cx="405111" cy="259045"/>
    <xdr:sp macro="" textlink="">
      <xdr:nvSpPr>
        <xdr:cNvPr id="160" name="【体育館・プール】&#10;有形固定資産減価償却率最小値テキスト"/>
        <xdr:cNvSpPr txBox="1"/>
      </xdr:nvSpPr>
      <xdr:spPr>
        <a:xfrm>
          <a:off x="4673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66675</xdr:rowOff>
    </xdr:from>
    <xdr:to>
      <xdr:col>24</xdr:col>
      <xdr:colOff>152400</xdr:colOff>
      <xdr:row>64</xdr:row>
      <xdr:rowOff>66675</xdr:rowOff>
    </xdr:to>
    <xdr:cxnSp macro="">
      <xdr:nvCxnSpPr>
        <xdr:cNvPr id="161" name="直線コネクタ 160"/>
        <xdr:cNvCxnSpPr/>
      </xdr:nvCxnSpPr>
      <xdr:spPr>
        <a:xfrm>
          <a:off x="4546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112412</xdr:rowOff>
    </xdr:from>
    <xdr:ext cx="405111" cy="259045"/>
    <xdr:sp macro="" textlink="">
      <xdr:nvSpPr>
        <xdr:cNvPr id="162" name="【体育館・プール】&#10;有形固定資産減価償却率最大値テキスト"/>
        <xdr:cNvSpPr txBox="1"/>
      </xdr:nvSpPr>
      <xdr:spPr>
        <a:xfrm>
          <a:off x="4673600" y="954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165735</xdr:rowOff>
    </xdr:from>
    <xdr:to>
      <xdr:col>24</xdr:col>
      <xdr:colOff>152400</xdr:colOff>
      <xdr:row>56</xdr:row>
      <xdr:rowOff>165735</xdr:rowOff>
    </xdr:to>
    <xdr:cxnSp macro="">
      <xdr:nvCxnSpPr>
        <xdr:cNvPr id="163" name="直線コネクタ 162"/>
        <xdr:cNvCxnSpPr/>
      </xdr:nvCxnSpPr>
      <xdr:spPr>
        <a:xfrm>
          <a:off x="4546600" y="9766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89552</xdr:rowOff>
    </xdr:from>
    <xdr:ext cx="405111" cy="259045"/>
    <xdr:sp macro="" textlink="">
      <xdr:nvSpPr>
        <xdr:cNvPr id="164" name="【体育館・プール】&#10;有形固定資産減価償却率平均値テキスト"/>
        <xdr:cNvSpPr txBox="1"/>
      </xdr:nvSpPr>
      <xdr:spPr>
        <a:xfrm>
          <a:off x="4673600" y="10376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111125</xdr:rowOff>
    </xdr:from>
    <xdr:to>
      <xdr:col>24</xdr:col>
      <xdr:colOff>114300</xdr:colOff>
      <xdr:row>61</xdr:row>
      <xdr:rowOff>41275</xdr:rowOff>
    </xdr:to>
    <xdr:sp macro="" textlink="">
      <xdr:nvSpPr>
        <xdr:cNvPr id="165" name="フローチャート: 判断 164"/>
        <xdr:cNvSpPr/>
      </xdr:nvSpPr>
      <xdr:spPr>
        <a:xfrm>
          <a:off x="45847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105410</xdr:rowOff>
    </xdr:from>
    <xdr:to>
      <xdr:col>20</xdr:col>
      <xdr:colOff>38100</xdr:colOff>
      <xdr:row>61</xdr:row>
      <xdr:rowOff>35560</xdr:rowOff>
    </xdr:to>
    <xdr:sp macro="" textlink="">
      <xdr:nvSpPr>
        <xdr:cNvPr id="166" name="フローチャート: 判断 165"/>
        <xdr:cNvSpPr/>
      </xdr:nvSpPr>
      <xdr:spPr>
        <a:xfrm>
          <a:off x="3746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113030</xdr:rowOff>
    </xdr:from>
    <xdr:to>
      <xdr:col>15</xdr:col>
      <xdr:colOff>101600</xdr:colOff>
      <xdr:row>61</xdr:row>
      <xdr:rowOff>43180</xdr:rowOff>
    </xdr:to>
    <xdr:sp macro="" textlink="">
      <xdr:nvSpPr>
        <xdr:cNvPr id="167" name="フローチャート: 判断 166"/>
        <xdr:cNvSpPr/>
      </xdr:nvSpPr>
      <xdr:spPr>
        <a:xfrm>
          <a:off x="2857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149225</xdr:rowOff>
    </xdr:from>
    <xdr:to>
      <xdr:col>10</xdr:col>
      <xdr:colOff>165100</xdr:colOff>
      <xdr:row>61</xdr:row>
      <xdr:rowOff>79375</xdr:rowOff>
    </xdr:to>
    <xdr:sp macro="" textlink="">
      <xdr:nvSpPr>
        <xdr:cNvPr id="168" name="フローチャート: 判断 167"/>
        <xdr:cNvSpPr/>
      </xdr:nvSpPr>
      <xdr:spPr>
        <a:xfrm>
          <a:off x="19685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101600</xdr:rowOff>
    </xdr:from>
    <xdr:to>
      <xdr:col>24</xdr:col>
      <xdr:colOff>114300</xdr:colOff>
      <xdr:row>59</xdr:row>
      <xdr:rowOff>31750</xdr:rowOff>
    </xdr:to>
    <xdr:sp macro="" textlink="">
      <xdr:nvSpPr>
        <xdr:cNvPr id="174" name="楕円 173"/>
        <xdr:cNvSpPr/>
      </xdr:nvSpPr>
      <xdr:spPr>
        <a:xfrm>
          <a:off x="45847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124477</xdr:rowOff>
    </xdr:from>
    <xdr:ext cx="405111" cy="259045"/>
    <xdr:sp macro="" textlink="">
      <xdr:nvSpPr>
        <xdr:cNvPr id="175" name="【体育館・プール】&#10;有形固定資産減価償却率該当値テキスト"/>
        <xdr:cNvSpPr txBox="1"/>
      </xdr:nvSpPr>
      <xdr:spPr>
        <a:xfrm>
          <a:off x="4673600"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143510</xdr:rowOff>
    </xdr:from>
    <xdr:to>
      <xdr:col>20</xdr:col>
      <xdr:colOff>38100</xdr:colOff>
      <xdr:row>59</xdr:row>
      <xdr:rowOff>73660</xdr:rowOff>
    </xdr:to>
    <xdr:sp macro="" textlink="">
      <xdr:nvSpPr>
        <xdr:cNvPr id="176" name="楕円 175"/>
        <xdr:cNvSpPr/>
      </xdr:nvSpPr>
      <xdr:spPr>
        <a:xfrm>
          <a:off x="3746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152400</xdr:rowOff>
    </xdr:from>
    <xdr:to>
      <xdr:col>24</xdr:col>
      <xdr:colOff>63500</xdr:colOff>
      <xdr:row>59</xdr:row>
      <xdr:rowOff>22860</xdr:rowOff>
    </xdr:to>
    <xdr:cxnSp macro="">
      <xdr:nvCxnSpPr>
        <xdr:cNvPr id="177" name="直線コネクタ 176"/>
        <xdr:cNvCxnSpPr/>
      </xdr:nvCxnSpPr>
      <xdr:spPr>
        <a:xfrm flipV="1">
          <a:off x="3797300" y="100965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15875</xdr:rowOff>
    </xdr:from>
    <xdr:to>
      <xdr:col>15</xdr:col>
      <xdr:colOff>101600</xdr:colOff>
      <xdr:row>59</xdr:row>
      <xdr:rowOff>117475</xdr:rowOff>
    </xdr:to>
    <xdr:sp macro="" textlink="">
      <xdr:nvSpPr>
        <xdr:cNvPr id="178" name="楕円 177"/>
        <xdr:cNvSpPr/>
      </xdr:nvSpPr>
      <xdr:spPr>
        <a:xfrm>
          <a:off x="28575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22860</xdr:rowOff>
    </xdr:from>
    <xdr:to>
      <xdr:col>19</xdr:col>
      <xdr:colOff>177800</xdr:colOff>
      <xdr:row>59</xdr:row>
      <xdr:rowOff>66675</xdr:rowOff>
    </xdr:to>
    <xdr:cxnSp macro="">
      <xdr:nvCxnSpPr>
        <xdr:cNvPr id="179" name="直線コネクタ 178"/>
        <xdr:cNvCxnSpPr/>
      </xdr:nvCxnSpPr>
      <xdr:spPr>
        <a:xfrm flipV="1">
          <a:off x="2908300" y="101384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50165</xdr:rowOff>
    </xdr:from>
    <xdr:to>
      <xdr:col>10</xdr:col>
      <xdr:colOff>165100</xdr:colOff>
      <xdr:row>59</xdr:row>
      <xdr:rowOff>151765</xdr:rowOff>
    </xdr:to>
    <xdr:sp macro="" textlink="">
      <xdr:nvSpPr>
        <xdr:cNvPr id="180" name="楕円 179"/>
        <xdr:cNvSpPr/>
      </xdr:nvSpPr>
      <xdr:spPr>
        <a:xfrm>
          <a:off x="1968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66675</xdr:rowOff>
    </xdr:from>
    <xdr:to>
      <xdr:col>15</xdr:col>
      <xdr:colOff>50800</xdr:colOff>
      <xdr:row>59</xdr:row>
      <xdr:rowOff>100965</xdr:rowOff>
    </xdr:to>
    <xdr:cxnSp macro="">
      <xdr:nvCxnSpPr>
        <xdr:cNvPr id="181" name="直線コネクタ 180"/>
        <xdr:cNvCxnSpPr/>
      </xdr:nvCxnSpPr>
      <xdr:spPr>
        <a:xfrm flipV="1">
          <a:off x="2019300" y="101822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26687</xdr:rowOff>
    </xdr:from>
    <xdr:ext cx="405111" cy="259045"/>
    <xdr:sp macro="" textlink="">
      <xdr:nvSpPr>
        <xdr:cNvPr id="182" name="n_1aveValue【体育館・プール】&#10;有形固定資産減価償却率"/>
        <xdr:cNvSpPr txBox="1"/>
      </xdr:nvSpPr>
      <xdr:spPr>
        <a:xfrm>
          <a:off x="35820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34307</xdr:rowOff>
    </xdr:from>
    <xdr:ext cx="405111" cy="259045"/>
    <xdr:sp macro="" textlink="">
      <xdr:nvSpPr>
        <xdr:cNvPr id="183" name="n_2aveValue【体育館・プール】&#10;有形固定資産減価償却率"/>
        <xdr:cNvSpPr txBox="1"/>
      </xdr:nvSpPr>
      <xdr:spPr>
        <a:xfrm>
          <a:off x="27057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70502</xdr:rowOff>
    </xdr:from>
    <xdr:ext cx="405111" cy="259045"/>
    <xdr:sp macro="" textlink="">
      <xdr:nvSpPr>
        <xdr:cNvPr id="184" name="n_3aveValue【体育館・プール】&#10;有形固定資産減価償却率"/>
        <xdr:cNvSpPr txBox="1"/>
      </xdr:nvSpPr>
      <xdr:spPr>
        <a:xfrm>
          <a:off x="18167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90187</xdr:rowOff>
    </xdr:from>
    <xdr:ext cx="405111" cy="259045"/>
    <xdr:sp macro="" textlink="">
      <xdr:nvSpPr>
        <xdr:cNvPr id="185" name="n_1mainValue【体育館・プール】&#10;有形固定資産減価償却率"/>
        <xdr:cNvSpPr txBox="1"/>
      </xdr:nvSpPr>
      <xdr:spPr>
        <a:xfrm>
          <a:off x="35820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134002</xdr:rowOff>
    </xdr:from>
    <xdr:ext cx="405111" cy="259045"/>
    <xdr:sp macro="" textlink="">
      <xdr:nvSpPr>
        <xdr:cNvPr id="186" name="n_2mainValue【体育館・プール】&#10;有形固定資産減価償却率"/>
        <xdr:cNvSpPr txBox="1"/>
      </xdr:nvSpPr>
      <xdr:spPr>
        <a:xfrm>
          <a:off x="27057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168292</xdr:rowOff>
    </xdr:from>
    <xdr:ext cx="405111" cy="259045"/>
    <xdr:sp macro="" textlink="">
      <xdr:nvSpPr>
        <xdr:cNvPr id="187" name="n_3mainValue【体育館・プール】&#10;有形固定資産減価償却率"/>
        <xdr:cNvSpPr txBox="1"/>
      </xdr:nvSpPr>
      <xdr:spPr>
        <a:xfrm>
          <a:off x="1816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9" name="テキスト ボックス 19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1" name="テキスト ボックス 20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3" name="テキスト ボックス 20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5" name="テキスト ボックス 20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7" name="テキスト ボックス 20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9" name="テキスト ボックス 20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151856</xdr:rowOff>
    </xdr:from>
    <xdr:to>
      <xdr:col>54</xdr:col>
      <xdr:colOff>189865</xdr:colOff>
      <xdr:row>64</xdr:row>
      <xdr:rowOff>111034</xdr:rowOff>
    </xdr:to>
    <xdr:cxnSp macro="">
      <xdr:nvCxnSpPr>
        <xdr:cNvPr id="213" name="直線コネクタ 212"/>
        <xdr:cNvCxnSpPr/>
      </xdr:nvCxnSpPr>
      <xdr:spPr>
        <a:xfrm flipV="1">
          <a:off x="10476865" y="9581606"/>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114861</xdr:rowOff>
    </xdr:from>
    <xdr:ext cx="469744" cy="259045"/>
    <xdr:sp macro="" textlink="">
      <xdr:nvSpPr>
        <xdr:cNvPr id="214" name="【体育館・プール】&#10;一人当たり面積最小値テキスト"/>
        <xdr:cNvSpPr txBox="1"/>
      </xdr:nvSpPr>
      <xdr:spPr>
        <a:xfrm>
          <a:off x="10515600" y="1108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111034</xdr:rowOff>
    </xdr:from>
    <xdr:to>
      <xdr:col>55</xdr:col>
      <xdr:colOff>88900</xdr:colOff>
      <xdr:row>64</xdr:row>
      <xdr:rowOff>111034</xdr:rowOff>
    </xdr:to>
    <xdr:cxnSp macro="">
      <xdr:nvCxnSpPr>
        <xdr:cNvPr id="215" name="直線コネクタ 214"/>
        <xdr:cNvCxnSpPr/>
      </xdr:nvCxnSpPr>
      <xdr:spPr>
        <a:xfrm>
          <a:off x="10388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98533</xdr:rowOff>
    </xdr:from>
    <xdr:ext cx="469744" cy="259045"/>
    <xdr:sp macro="" textlink="">
      <xdr:nvSpPr>
        <xdr:cNvPr id="216" name="【体育館・プール】&#10;一人当たり面積最大値テキスト"/>
        <xdr:cNvSpPr txBox="1"/>
      </xdr:nvSpPr>
      <xdr:spPr>
        <a:xfrm>
          <a:off x="10515600" y="935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151856</xdr:rowOff>
    </xdr:from>
    <xdr:to>
      <xdr:col>55</xdr:col>
      <xdr:colOff>88900</xdr:colOff>
      <xdr:row>55</xdr:row>
      <xdr:rowOff>151856</xdr:rowOff>
    </xdr:to>
    <xdr:cxnSp macro="">
      <xdr:nvCxnSpPr>
        <xdr:cNvPr id="217" name="直線コネクタ 216"/>
        <xdr:cNvCxnSpPr/>
      </xdr:nvCxnSpPr>
      <xdr:spPr>
        <a:xfrm>
          <a:off x="10388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37392</xdr:rowOff>
    </xdr:from>
    <xdr:ext cx="469744" cy="259045"/>
    <xdr:sp macro="" textlink="">
      <xdr:nvSpPr>
        <xdr:cNvPr id="218" name="【体育館・プール】&#10;一人当たり面積平均値テキスト"/>
        <xdr:cNvSpPr txBox="1"/>
      </xdr:nvSpPr>
      <xdr:spPr>
        <a:xfrm>
          <a:off x="10515600" y="10495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14515</xdr:rowOff>
    </xdr:from>
    <xdr:to>
      <xdr:col>55</xdr:col>
      <xdr:colOff>50800</xdr:colOff>
      <xdr:row>62</xdr:row>
      <xdr:rowOff>116115</xdr:rowOff>
    </xdr:to>
    <xdr:sp macro="" textlink="">
      <xdr:nvSpPr>
        <xdr:cNvPr id="219" name="フローチャート: 判断 218"/>
        <xdr:cNvSpPr/>
      </xdr:nvSpPr>
      <xdr:spPr>
        <a:xfrm>
          <a:off x="104267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14515</xdr:rowOff>
    </xdr:from>
    <xdr:to>
      <xdr:col>50</xdr:col>
      <xdr:colOff>165100</xdr:colOff>
      <xdr:row>62</xdr:row>
      <xdr:rowOff>116115</xdr:rowOff>
    </xdr:to>
    <xdr:sp macro="" textlink="">
      <xdr:nvSpPr>
        <xdr:cNvPr id="220" name="フローチャート: 判断 219"/>
        <xdr:cNvSpPr/>
      </xdr:nvSpPr>
      <xdr:spPr>
        <a:xfrm>
          <a:off x="95885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34109</xdr:rowOff>
    </xdr:from>
    <xdr:to>
      <xdr:col>46</xdr:col>
      <xdr:colOff>38100</xdr:colOff>
      <xdr:row>62</xdr:row>
      <xdr:rowOff>135709</xdr:rowOff>
    </xdr:to>
    <xdr:sp macro="" textlink="">
      <xdr:nvSpPr>
        <xdr:cNvPr id="221" name="フローチャート: 判断 220"/>
        <xdr:cNvSpPr/>
      </xdr:nvSpPr>
      <xdr:spPr>
        <a:xfrm>
          <a:off x="8699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169635</xdr:rowOff>
    </xdr:from>
    <xdr:to>
      <xdr:col>41</xdr:col>
      <xdr:colOff>101600</xdr:colOff>
      <xdr:row>62</xdr:row>
      <xdr:rowOff>99785</xdr:rowOff>
    </xdr:to>
    <xdr:sp macro="" textlink="">
      <xdr:nvSpPr>
        <xdr:cNvPr id="222" name="フローチャート: 判断 221"/>
        <xdr:cNvSpPr/>
      </xdr:nvSpPr>
      <xdr:spPr>
        <a:xfrm>
          <a:off x="7810500" y="106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127181</xdr:rowOff>
    </xdr:from>
    <xdr:to>
      <xdr:col>55</xdr:col>
      <xdr:colOff>50800</xdr:colOff>
      <xdr:row>64</xdr:row>
      <xdr:rowOff>57331</xdr:rowOff>
    </xdr:to>
    <xdr:sp macro="" textlink="">
      <xdr:nvSpPr>
        <xdr:cNvPr id="228" name="楕円 227"/>
        <xdr:cNvSpPr/>
      </xdr:nvSpPr>
      <xdr:spPr>
        <a:xfrm>
          <a:off x="104267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42108</xdr:rowOff>
    </xdr:from>
    <xdr:ext cx="469744" cy="259045"/>
    <xdr:sp macro="" textlink="">
      <xdr:nvSpPr>
        <xdr:cNvPr id="229" name="【体育館・プール】&#10;一人当たり面積該当値テキスト"/>
        <xdr:cNvSpPr txBox="1"/>
      </xdr:nvSpPr>
      <xdr:spPr>
        <a:xfrm>
          <a:off x="10515600" y="10843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127181</xdr:rowOff>
    </xdr:from>
    <xdr:to>
      <xdr:col>50</xdr:col>
      <xdr:colOff>165100</xdr:colOff>
      <xdr:row>64</xdr:row>
      <xdr:rowOff>57331</xdr:rowOff>
    </xdr:to>
    <xdr:sp macro="" textlink="">
      <xdr:nvSpPr>
        <xdr:cNvPr id="230" name="楕円 229"/>
        <xdr:cNvSpPr/>
      </xdr:nvSpPr>
      <xdr:spPr>
        <a:xfrm>
          <a:off x="95885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6531</xdr:rowOff>
    </xdr:from>
    <xdr:to>
      <xdr:col>55</xdr:col>
      <xdr:colOff>0</xdr:colOff>
      <xdr:row>64</xdr:row>
      <xdr:rowOff>6531</xdr:rowOff>
    </xdr:to>
    <xdr:cxnSp macro="">
      <xdr:nvCxnSpPr>
        <xdr:cNvPr id="231" name="直線コネクタ 230"/>
        <xdr:cNvCxnSpPr/>
      </xdr:nvCxnSpPr>
      <xdr:spPr>
        <a:xfrm>
          <a:off x="9639300" y="109793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127181</xdr:rowOff>
    </xdr:from>
    <xdr:to>
      <xdr:col>46</xdr:col>
      <xdr:colOff>38100</xdr:colOff>
      <xdr:row>64</xdr:row>
      <xdr:rowOff>57331</xdr:rowOff>
    </xdr:to>
    <xdr:sp macro="" textlink="">
      <xdr:nvSpPr>
        <xdr:cNvPr id="232" name="楕円 231"/>
        <xdr:cNvSpPr/>
      </xdr:nvSpPr>
      <xdr:spPr>
        <a:xfrm>
          <a:off x="86995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6531</xdr:rowOff>
    </xdr:from>
    <xdr:to>
      <xdr:col>50</xdr:col>
      <xdr:colOff>114300</xdr:colOff>
      <xdr:row>64</xdr:row>
      <xdr:rowOff>6531</xdr:rowOff>
    </xdr:to>
    <xdr:cxnSp macro="">
      <xdr:nvCxnSpPr>
        <xdr:cNvPr id="233" name="直線コネクタ 232"/>
        <xdr:cNvCxnSpPr/>
      </xdr:nvCxnSpPr>
      <xdr:spPr>
        <a:xfrm>
          <a:off x="8750300" y="10979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148409</xdr:rowOff>
    </xdr:from>
    <xdr:to>
      <xdr:col>41</xdr:col>
      <xdr:colOff>101600</xdr:colOff>
      <xdr:row>63</xdr:row>
      <xdr:rowOff>78559</xdr:rowOff>
    </xdr:to>
    <xdr:sp macro="" textlink="">
      <xdr:nvSpPr>
        <xdr:cNvPr id="234" name="楕円 233"/>
        <xdr:cNvSpPr/>
      </xdr:nvSpPr>
      <xdr:spPr>
        <a:xfrm>
          <a:off x="7810500" y="107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27759</xdr:rowOff>
    </xdr:from>
    <xdr:to>
      <xdr:col>45</xdr:col>
      <xdr:colOff>177800</xdr:colOff>
      <xdr:row>64</xdr:row>
      <xdr:rowOff>6531</xdr:rowOff>
    </xdr:to>
    <xdr:cxnSp macro="">
      <xdr:nvCxnSpPr>
        <xdr:cNvPr id="235" name="直線コネクタ 234"/>
        <xdr:cNvCxnSpPr/>
      </xdr:nvCxnSpPr>
      <xdr:spPr>
        <a:xfrm>
          <a:off x="7861300" y="10829109"/>
          <a:ext cx="8890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132642</xdr:rowOff>
    </xdr:from>
    <xdr:ext cx="469744" cy="259045"/>
    <xdr:sp macro="" textlink="">
      <xdr:nvSpPr>
        <xdr:cNvPr id="236" name="n_1aveValue【体育館・プール】&#10;一人当たり面積"/>
        <xdr:cNvSpPr txBox="1"/>
      </xdr:nvSpPr>
      <xdr:spPr>
        <a:xfrm>
          <a:off x="9391727" y="1041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152236</xdr:rowOff>
    </xdr:from>
    <xdr:ext cx="469744" cy="259045"/>
    <xdr:sp macro="" textlink="">
      <xdr:nvSpPr>
        <xdr:cNvPr id="237" name="n_2aveValue【体育館・プール】&#10;一人当たり面積"/>
        <xdr:cNvSpPr txBox="1"/>
      </xdr:nvSpPr>
      <xdr:spPr>
        <a:xfrm>
          <a:off x="8515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116312</xdr:rowOff>
    </xdr:from>
    <xdr:ext cx="469744" cy="259045"/>
    <xdr:sp macro="" textlink="">
      <xdr:nvSpPr>
        <xdr:cNvPr id="238" name="n_3aveValue【体育館・プール】&#10;一人当たり面積"/>
        <xdr:cNvSpPr txBox="1"/>
      </xdr:nvSpPr>
      <xdr:spPr>
        <a:xfrm>
          <a:off x="7626427" y="1040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48458</xdr:rowOff>
    </xdr:from>
    <xdr:ext cx="469744" cy="259045"/>
    <xdr:sp macro="" textlink="">
      <xdr:nvSpPr>
        <xdr:cNvPr id="239" name="n_1mainValue【体育館・プール】&#10;一人当たり面積"/>
        <xdr:cNvSpPr txBox="1"/>
      </xdr:nvSpPr>
      <xdr:spPr>
        <a:xfrm>
          <a:off x="9391727" y="1102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48458</xdr:rowOff>
    </xdr:from>
    <xdr:ext cx="469744" cy="259045"/>
    <xdr:sp macro="" textlink="">
      <xdr:nvSpPr>
        <xdr:cNvPr id="240" name="n_2mainValue【体育館・プール】&#10;一人当たり面積"/>
        <xdr:cNvSpPr txBox="1"/>
      </xdr:nvSpPr>
      <xdr:spPr>
        <a:xfrm>
          <a:off x="8515427" y="1102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69686</xdr:rowOff>
    </xdr:from>
    <xdr:ext cx="469744" cy="259045"/>
    <xdr:sp macro="" textlink="">
      <xdr:nvSpPr>
        <xdr:cNvPr id="241" name="n_3mainValue【体育館・プール】&#10;一人当たり面積"/>
        <xdr:cNvSpPr txBox="1"/>
      </xdr:nvSpPr>
      <xdr:spPr>
        <a:xfrm>
          <a:off x="7626427" y="1087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28575</xdr:rowOff>
    </xdr:from>
    <xdr:to>
      <xdr:col>24</xdr:col>
      <xdr:colOff>62865</xdr:colOff>
      <xdr:row>85</xdr:row>
      <xdr:rowOff>140970</xdr:rowOff>
    </xdr:to>
    <xdr:cxnSp macro="">
      <xdr:nvCxnSpPr>
        <xdr:cNvPr id="266" name="直線コネクタ 265"/>
        <xdr:cNvCxnSpPr/>
      </xdr:nvCxnSpPr>
      <xdr:spPr>
        <a:xfrm flipV="1">
          <a:off x="4634865" y="1357312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144797</xdr:rowOff>
    </xdr:from>
    <xdr:ext cx="405111" cy="259045"/>
    <xdr:sp macro="" textlink="">
      <xdr:nvSpPr>
        <xdr:cNvPr id="267" name="【福祉施設】&#10;有形固定資産減価償却率最小値テキスト"/>
        <xdr:cNvSpPr txBox="1"/>
      </xdr:nvSpPr>
      <xdr:spPr>
        <a:xfrm>
          <a:off x="4673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140970</xdr:rowOff>
    </xdr:from>
    <xdr:to>
      <xdr:col>24</xdr:col>
      <xdr:colOff>152400</xdr:colOff>
      <xdr:row>85</xdr:row>
      <xdr:rowOff>140970</xdr:rowOff>
    </xdr:to>
    <xdr:cxnSp macro="">
      <xdr:nvCxnSpPr>
        <xdr:cNvPr id="268" name="直線コネクタ 267"/>
        <xdr:cNvCxnSpPr/>
      </xdr:nvCxnSpPr>
      <xdr:spPr>
        <a:xfrm>
          <a:off x="4546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146702</xdr:rowOff>
    </xdr:from>
    <xdr:ext cx="405111" cy="259045"/>
    <xdr:sp macro="" textlink="">
      <xdr:nvSpPr>
        <xdr:cNvPr id="269" name="【福祉施設】&#10;有形固定資産減価償却率最大値テキスト"/>
        <xdr:cNvSpPr txBox="1"/>
      </xdr:nvSpPr>
      <xdr:spPr>
        <a:xfrm>
          <a:off x="4673600" y="1334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28575</xdr:rowOff>
    </xdr:from>
    <xdr:to>
      <xdr:col>24</xdr:col>
      <xdr:colOff>152400</xdr:colOff>
      <xdr:row>79</xdr:row>
      <xdr:rowOff>28575</xdr:rowOff>
    </xdr:to>
    <xdr:cxnSp macro="">
      <xdr:nvCxnSpPr>
        <xdr:cNvPr id="270" name="直線コネクタ 269"/>
        <xdr:cNvCxnSpPr/>
      </xdr:nvCxnSpPr>
      <xdr:spPr>
        <a:xfrm>
          <a:off x="4546600" y="1357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12082</xdr:rowOff>
    </xdr:from>
    <xdr:ext cx="405111" cy="259045"/>
    <xdr:sp macro="" textlink="">
      <xdr:nvSpPr>
        <xdr:cNvPr id="271" name="【福祉施設】&#10;有形固定資産減価償却率平均値テキスト"/>
        <xdr:cNvSpPr txBox="1"/>
      </xdr:nvSpPr>
      <xdr:spPr>
        <a:xfrm>
          <a:off x="4673600" y="14070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72" name="フローチャート: 判断 271"/>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12064</xdr:rowOff>
    </xdr:from>
    <xdr:to>
      <xdr:col>20</xdr:col>
      <xdr:colOff>38100</xdr:colOff>
      <xdr:row>83</xdr:row>
      <xdr:rowOff>113664</xdr:rowOff>
    </xdr:to>
    <xdr:sp macro="" textlink="">
      <xdr:nvSpPr>
        <xdr:cNvPr id="273" name="フローチャート: 判断 272"/>
        <xdr:cNvSpPr/>
      </xdr:nvSpPr>
      <xdr:spPr>
        <a:xfrm>
          <a:off x="3746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46355</xdr:rowOff>
    </xdr:from>
    <xdr:to>
      <xdr:col>15</xdr:col>
      <xdr:colOff>101600</xdr:colOff>
      <xdr:row>83</xdr:row>
      <xdr:rowOff>147955</xdr:rowOff>
    </xdr:to>
    <xdr:sp macro="" textlink="">
      <xdr:nvSpPr>
        <xdr:cNvPr id="274" name="フローチャート: 判断 273"/>
        <xdr:cNvSpPr/>
      </xdr:nvSpPr>
      <xdr:spPr>
        <a:xfrm>
          <a:off x="2857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86361</xdr:rowOff>
    </xdr:from>
    <xdr:to>
      <xdr:col>10</xdr:col>
      <xdr:colOff>165100</xdr:colOff>
      <xdr:row>84</xdr:row>
      <xdr:rowOff>16511</xdr:rowOff>
    </xdr:to>
    <xdr:sp macro="" textlink="">
      <xdr:nvSpPr>
        <xdr:cNvPr id="275" name="フローチャート: 判断 274"/>
        <xdr:cNvSpPr/>
      </xdr:nvSpPr>
      <xdr:spPr>
        <a:xfrm>
          <a:off x="1968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73025</xdr:rowOff>
    </xdr:from>
    <xdr:to>
      <xdr:col>24</xdr:col>
      <xdr:colOff>114300</xdr:colOff>
      <xdr:row>84</xdr:row>
      <xdr:rowOff>3175</xdr:rowOff>
    </xdr:to>
    <xdr:sp macro="" textlink="">
      <xdr:nvSpPr>
        <xdr:cNvPr id="281" name="楕円 280"/>
        <xdr:cNvSpPr/>
      </xdr:nvSpPr>
      <xdr:spPr>
        <a:xfrm>
          <a:off x="45847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51452</xdr:rowOff>
    </xdr:from>
    <xdr:ext cx="405111" cy="259045"/>
    <xdr:sp macro="" textlink="">
      <xdr:nvSpPr>
        <xdr:cNvPr id="282" name="【福祉施設】&#10;有形固定資産減価償却率該当値テキスト"/>
        <xdr:cNvSpPr txBox="1"/>
      </xdr:nvSpPr>
      <xdr:spPr>
        <a:xfrm>
          <a:off x="4673600"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107314</xdr:rowOff>
    </xdr:from>
    <xdr:to>
      <xdr:col>20</xdr:col>
      <xdr:colOff>38100</xdr:colOff>
      <xdr:row>84</xdr:row>
      <xdr:rowOff>37464</xdr:rowOff>
    </xdr:to>
    <xdr:sp macro="" textlink="">
      <xdr:nvSpPr>
        <xdr:cNvPr id="283" name="楕円 282"/>
        <xdr:cNvSpPr/>
      </xdr:nvSpPr>
      <xdr:spPr>
        <a:xfrm>
          <a:off x="3746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123825</xdr:rowOff>
    </xdr:from>
    <xdr:to>
      <xdr:col>24</xdr:col>
      <xdr:colOff>63500</xdr:colOff>
      <xdr:row>83</xdr:row>
      <xdr:rowOff>158114</xdr:rowOff>
    </xdr:to>
    <xdr:cxnSp macro="">
      <xdr:nvCxnSpPr>
        <xdr:cNvPr id="284" name="直線コネクタ 283"/>
        <xdr:cNvCxnSpPr/>
      </xdr:nvCxnSpPr>
      <xdr:spPr>
        <a:xfrm flipV="1">
          <a:off x="3797300" y="1435417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154939</xdr:rowOff>
    </xdr:from>
    <xdr:to>
      <xdr:col>15</xdr:col>
      <xdr:colOff>101600</xdr:colOff>
      <xdr:row>84</xdr:row>
      <xdr:rowOff>85089</xdr:rowOff>
    </xdr:to>
    <xdr:sp macro="" textlink="">
      <xdr:nvSpPr>
        <xdr:cNvPr id="285" name="楕円 284"/>
        <xdr:cNvSpPr/>
      </xdr:nvSpPr>
      <xdr:spPr>
        <a:xfrm>
          <a:off x="2857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158114</xdr:rowOff>
    </xdr:from>
    <xdr:to>
      <xdr:col>19</xdr:col>
      <xdr:colOff>177800</xdr:colOff>
      <xdr:row>84</xdr:row>
      <xdr:rowOff>34289</xdr:rowOff>
    </xdr:to>
    <xdr:cxnSp macro="">
      <xdr:nvCxnSpPr>
        <xdr:cNvPr id="286" name="直線コネクタ 285"/>
        <xdr:cNvCxnSpPr/>
      </xdr:nvCxnSpPr>
      <xdr:spPr>
        <a:xfrm flipV="1">
          <a:off x="2908300" y="1438846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61595</xdr:rowOff>
    </xdr:from>
    <xdr:to>
      <xdr:col>10</xdr:col>
      <xdr:colOff>165100</xdr:colOff>
      <xdr:row>83</xdr:row>
      <xdr:rowOff>163195</xdr:rowOff>
    </xdr:to>
    <xdr:sp macro="" textlink="">
      <xdr:nvSpPr>
        <xdr:cNvPr id="287" name="楕円 286"/>
        <xdr:cNvSpPr/>
      </xdr:nvSpPr>
      <xdr:spPr>
        <a:xfrm>
          <a:off x="1968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112395</xdr:rowOff>
    </xdr:from>
    <xdr:to>
      <xdr:col>15</xdr:col>
      <xdr:colOff>50800</xdr:colOff>
      <xdr:row>84</xdr:row>
      <xdr:rowOff>34289</xdr:rowOff>
    </xdr:to>
    <xdr:cxnSp macro="">
      <xdr:nvCxnSpPr>
        <xdr:cNvPr id="288" name="直線コネクタ 287"/>
        <xdr:cNvCxnSpPr/>
      </xdr:nvCxnSpPr>
      <xdr:spPr>
        <a:xfrm>
          <a:off x="2019300" y="14342745"/>
          <a:ext cx="889000" cy="9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130191</xdr:rowOff>
    </xdr:from>
    <xdr:ext cx="405111" cy="259045"/>
    <xdr:sp macro="" textlink="">
      <xdr:nvSpPr>
        <xdr:cNvPr id="289" name="n_1aveValue【福祉施設】&#10;有形固定資産減価償却率"/>
        <xdr:cNvSpPr txBox="1"/>
      </xdr:nvSpPr>
      <xdr:spPr>
        <a:xfrm>
          <a:off x="3582044" y="1401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164482</xdr:rowOff>
    </xdr:from>
    <xdr:ext cx="405111" cy="259045"/>
    <xdr:sp macro="" textlink="">
      <xdr:nvSpPr>
        <xdr:cNvPr id="290" name="n_2aveValue【福祉施設】&#10;有形固定資産減価償却率"/>
        <xdr:cNvSpPr txBox="1"/>
      </xdr:nvSpPr>
      <xdr:spPr>
        <a:xfrm>
          <a:off x="2705744" y="1405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7638</xdr:rowOff>
    </xdr:from>
    <xdr:ext cx="405111" cy="259045"/>
    <xdr:sp macro="" textlink="">
      <xdr:nvSpPr>
        <xdr:cNvPr id="291" name="n_3aveValue【福祉施設】&#10;有形固定資産減価償却率"/>
        <xdr:cNvSpPr txBox="1"/>
      </xdr:nvSpPr>
      <xdr:spPr>
        <a:xfrm>
          <a:off x="18167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28591</xdr:rowOff>
    </xdr:from>
    <xdr:ext cx="405111" cy="259045"/>
    <xdr:sp macro="" textlink="">
      <xdr:nvSpPr>
        <xdr:cNvPr id="292" name="n_1mainValue【福祉施設】&#10;有形固定資産減価償却率"/>
        <xdr:cNvSpPr txBox="1"/>
      </xdr:nvSpPr>
      <xdr:spPr>
        <a:xfrm>
          <a:off x="35820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76216</xdr:rowOff>
    </xdr:from>
    <xdr:ext cx="405111" cy="259045"/>
    <xdr:sp macro="" textlink="">
      <xdr:nvSpPr>
        <xdr:cNvPr id="293" name="n_2mainValue【福祉施設】&#10;有形固定資産減価償却率"/>
        <xdr:cNvSpPr txBox="1"/>
      </xdr:nvSpPr>
      <xdr:spPr>
        <a:xfrm>
          <a:off x="2705744"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8272</xdr:rowOff>
    </xdr:from>
    <xdr:ext cx="405111" cy="259045"/>
    <xdr:sp macro="" textlink="">
      <xdr:nvSpPr>
        <xdr:cNvPr id="294" name="n_3mainValue【福祉施設】&#10;有形固定資産減価償却率"/>
        <xdr:cNvSpPr txBox="1"/>
      </xdr:nvSpPr>
      <xdr:spPr>
        <a:xfrm>
          <a:off x="1816744" y="1406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2" name="テキスト ボックス 31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4" name="テキスト ボックス 31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69850</xdr:rowOff>
    </xdr:from>
    <xdr:to>
      <xdr:col>54</xdr:col>
      <xdr:colOff>189865</xdr:colOff>
      <xdr:row>85</xdr:row>
      <xdr:rowOff>69850</xdr:rowOff>
    </xdr:to>
    <xdr:cxnSp macro="">
      <xdr:nvCxnSpPr>
        <xdr:cNvPr id="318" name="直線コネクタ 317"/>
        <xdr:cNvCxnSpPr/>
      </xdr:nvCxnSpPr>
      <xdr:spPr>
        <a:xfrm flipV="1">
          <a:off x="10476865" y="13271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73677</xdr:rowOff>
    </xdr:from>
    <xdr:ext cx="469744" cy="259045"/>
    <xdr:sp macro="" textlink="">
      <xdr:nvSpPr>
        <xdr:cNvPr id="319" name="【福祉施設】&#10;一人当たり面積最小値テキスト"/>
        <xdr:cNvSpPr txBox="1"/>
      </xdr:nvSpPr>
      <xdr:spPr>
        <a:xfrm>
          <a:off x="10515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69850</xdr:rowOff>
    </xdr:from>
    <xdr:to>
      <xdr:col>55</xdr:col>
      <xdr:colOff>88900</xdr:colOff>
      <xdr:row>85</xdr:row>
      <xdr:rowOff>69850</xdr:rowOff>
    </xdr:to>
    <xdr:cxnSp macro="">
      <xdr:nvCxnSpPr>
        <xdr:cNvPr id="320" name="直線コネクタ 319"/>
        <xdr:cNvCxnSpPr/>
      </xdr:nvCxnSpPr>
      <xdr:spPr>
        <a:xfrm>
          <a:off x="10388600" y="1464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16527</xdr:rowOff>
    </xdr:from>
    <xdr:ext cx="469744" cy="259045"/>
    <xdr:sp macro="" textlink="">
      <xdr:nvSpPr>
        <xdr:cNvPr id="321" name="【福祉施設】&#10;一人当たり面積最大値テキスト"/>
        <xdr:cNvSpPr txBox="1"/>
      </xdr:nvSpPr>
      <xdr:spPr>
        <a:xfrm>
          <a:off x="10515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69850</xdr:rowOff>
    </xdr:from>
    <xdr:to>
      <xdr:col>55</xdr:col>
      <xdr:colOff>88900</xdr:colOff>
      <xdr:row>77</xdr:row>
      <xdr:rowOff>69850</xdr:rowOff>
    </xdr:to>
    <xdr:cxnSp macro="">
      <xdr:nvCxnSpPr>
        <xdr:cNvPr id="322" name="直線コネクタ 321"/>
        <xdr:cNvCxnSpPr/>
      </xdr:nvCxnSpPr>
      <xdr:spPr>
        <a:xfrm>
          <a:off x="10388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3827</xdr:rowOff>
    </xdr:from>
    <xdr:ext cx="469744" cy="259045"/>
    <xdr:sp macro="" textlink="">
      <xdr:nvSpPr>
        <xdr:cNvPr id="323" name="【福祉施設】&#10;一人当たり面積平均値テキスト"/>
        <xdr:cNvSpPr txBox="1"/>
      </xdr:nvSpPr>
      <xdr:spPr>
        <a:xfrm>
          <a:off x="105156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25400</xdr:rowOff>
    </xdr:from>
    <xdr:to>
      <xdr:col>55</xdr:col>
      <xdr:colOff>50800</xdr:colOff>
      <xdr:row>82</xdr:row>
      <xdr:rowOff>127000</xdr:rowOff>
    </xdr:to>
    <xdr:sp macro="" textlink="">
      <xdr:nvSpPr>
        <xdr:cNvPr id="324" name="フローチャート: 判断 323"/>
        <xdr:cNvSpPr/>
      </xdr:nvSpPr>
      <xdr:spPr>
        <a:xfrm>
          <a:off x="10426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63500</xdr:rowOff>
    </xdr:from>
    <xdr:to>
      <xdr:col>50</xdr:col>
      <xdr:colOff>165100</xdr:colOff>
      <xdr:row>82</xdr:row>
      <xdr:rowOff>165100</xdr:rowOff>
    </xdr:to>
    <xdr:sp macro="" textlink="">
      <xdr:nvSpPr>
        <xdr:cNvPr id="325" name="フローチャート: 判断 324"/>
        <xdr:cNvSpPr/>
      </xdr:nvSpPr>
      <xdr:spPr>
        <a:xfrm>
          <a:off x="958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50800</xdr:rowOff>
    </xdr:from>
    <xdr:to>
      <xdr:col>46</xdr:col>
      <xdr:colOff>38100</xdr:colOff>
      <xdr:row>82</xdr:row>
      <xdr:rowOff>152400</xdr:rowOff>
    </xdr:to>
    <xdr:sp macro="" textlink="">
      <xdr:nvSpPr>
        <xdr:cNvPr id="326" name="フローチャート: 判断 325"/>
        <xdr:cNvSpPr/>
      </xdr:nvSpPr>
      <xdr:spPr>
        <a:xfrm>
          <a:off x="8699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31750</xdr:rowOff>
    </xdr:from>
    <xdr:to>
      <xdr:col>41</xdr:col>
      <xdr:colOff>101600</xdr:colOff>
      <xdr:row>83</xdr:row>
      <xdr:rowOff>133350</xdr:rowOff>
    </xdr:to>
    <xdr:sp macro="" textlink="">
      <xdr:nvSpPr>
        <xdr:cNvPr id="327" name="フローチャート: 判断 326"/>
        <xdr:cNvSpPr/>
      </xdr:nvSpPr>
      <xdr:spPr>
        <a:xfrm>
          <a:off x="7810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165100</xdr:rowOff>
    </xdr:from>
    <xdr:to>
      <xdr:col>55</xdr:col>
      <xdr:colOff>50800</xdr:colOff>
      <xdr:row>81</xdr:row>
      <xdr:rowOff>95250</xdr:rowOff>
    </xdr:to>
    <xdr:sp macro="" textlink="">
      <xdr:nvSpPr>
        <xdr:cNvPr id="333" name="楕円 332"/>
        <xdr:cNvSpPr/>
      </xdr:nvSpPr>
      <xdr:spPr>
        <a:xfrm>
          <a:off x="104267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16527</xdr:rowOff>
    </xdr:from>
    <xdr:ext cx="469744" cy="259045"/>
    <xdr:sp macro="" textlink="">
      <xdr:nvSpPr>
        <xdr:cNvPr id="334" name="【福祉施設】&#10;一人当たり面積該当値テキスト"/>
        <xdr:cNvSpPr txBox="1"/>
      </xdr:nvSpPr>
      <xdr:spPr>
        <a:xfrm>
          <a:off x="10515600"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152400</xdr:rowOff>
    </xdr:from>
    <xdr:to>
      <xdr:col>50</xdr:col>
      <xdr:colOff>165100</xdr:colOff>
      <xdr:row>81</xdr:row>
      <xdr:rowOff>82550</xdr:rowOff>
    </xdr:to>
    <xdr:sp macro="" textlink="">
      <xdr:nvSpPr>
        <xdr:cNvPr id="335" name="楕円 334"/>
        <xdr:cNvSpPr/>
      </xdr:nvSpPr>
      <xdr:spPr>
        <a:xfrm>
          <a:off x="95885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31750</xdr:rowOff>
    </xdr:from>
    <xdr:to>
      <xdr:col>55</xdr:col>
      <xdr:colOff>0</xdr:colOff>
      <xdr:row>81</xdr:row>
      <xdr:rowOff>44450</xdr:rowOff>
    </xdr:to>
    <xdr:cxnSp macro="">
      <xdr:nvCxnSpPr>
        <xdr:cNvPr id="336" name="直線コネクタ 335"/>
        <xdr:cNvCxnSpPr/>
      </xdr:nvCxnSpPr>
      <xdr:spPr>
        <a:xfrm>
          <a:off x="9639300" y="13919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152400</xdr:rowOff>
    </xdr:from>
    <xdr:to>
      <xdr:col>46</xdr:col>
      <xdr:colOff>38100</xdr:colOff>
      <xdr:row>81</xdr:row>
      <xdr:rowOff>82550</xdr:rowOff>
    </xdr:to>
    <xdr:sp macro="" textlink="">
      <xdr:nvSpPr>
        <xdr:cNvPr id="337" name="楕円 336"/>
        <xdr:cNvSpPr/>
      </xdr:nvSpPr>
      <xdr:spPr>
        <a:xfrm>
          <a:off x="86995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31750</xdr:rowOff>
    </xdr:from>
    <xdr:to>
      <xdr:col>50</xdr:col>
      <xdr:colOff>114300</xdr:colOff>
      <xdr:row>81</xdr:row>
      <xdr:rowOff>31750</xdr:rowOff>
    </xdr:to>
    <xdr:cxnSp macro="">
      <xdr:nvCxnSpPr>
        <xdr:cNvPr id="338" name="直線コネクタ 337"/>
        <xdr:cNvCxnSpPr/>
      </xdr:nvCxnSpPr>
      <xdr:spPr>
        <a:xfrm>
          <a:off x="8750300" y="1391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152400</xdr:rowOff>
    </xdr:from>
    <xdr:to>
      <xdr:col>41</xdr:col>
      <xdr:colOff>101600</xdr:colOff>
      <xdr:row>83</xdr:row>
      <xdr:rowOff>82550</xdr:rowOff>
    </xdr:to>
    <xdr:sp macro="" textlink="">
      <xdr:nvSpPr>
        <xdr:cNvPr id="339" name="楕円 338"/>
        <xdr:cNvSpPr/>
      </xdr:nvSpPr>
      <xdr:spPr>
        <a:xfrm>
          <a:off x="78105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31750</xdr:rowOff>
    </xdr:from>
    <xdr:to>
      <xdr:col>45</xdr:col>
      <xdr:colOff>177800</xdr:colOff>
      <xdr:row>83</xdr:row>
      <xdr:rowOff>31750</xdr:rowOff>
    </xdr:to>
    <xdr:cxnSp macro="">
      <xdr:nvCxnSpPr>
        <xdr:cNvPr id="340" name="直線コネクタ 339"/>
        <xdr:cNvCxnSpPr/>
      </xdr:nvCxnSpPr>
      <xdr:spPr>
        <a:xfrm flipV="1">
          <a:off x="7861300" y="139192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156227</xdr:rowOff>
    </xdr:from>
    <xdr:ext cx="469744" cy="259045"/>
    <xdr:sp macro="" textlink="">
      <xdr:nvSpPr>
        <xdr:cNvPr id="341" name="n_1aveValue【福祉施設】&#10;一人当たり面積"/>
        <xdr:cNvSpPr txBox="1"/>
      </xdr:nvSpPr>
      <xdr:spPr>
        <a:xfrm>
          <a:off x="93917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143527</xdr:rowOff>
    </xdr:from>
    <xdr:ext cx="469744" cy="259045"/>
    <xdr:sp macro="" textlink="">
      <xdr:nvSpPr>
        <xdr:cNvPr id="342" name="n_2aveValue【福祉施設】&#10;一人当たり面積"/>
        <xdr:cNvSpPr txBox="1"/>
      </xdr:nvSpPr>
      <xdr:spPr>
        <a:xfrm>
          <a:off x="8515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124477</xdr:rowOff>
    </xdr:from>
    <xdr:ext cx="469744" cy="259045"/>
    <xdr:sp macro="" textlink="">
      <xdr:nvSpPr>
        <xdr:cNvPr id="343" name="n_3aveValue【福祉施設】&#10;一人当たり面積"/>
        <xdr:cNvSpPr txBox="1"/>
      </xdr:nvSpPr>
      <xdr:spPr>
        <a:xfrm>
          <a:off x="7626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99077</xdr:rowOff>
    </xdr:from>
    <xdr:ext cx="469744" cy="259045"/>
    <xdr:sp macro="" textlink="">
      <xdr:nvSpPr>
        <xdr:cNvPr id="344" name="n_1mainValue【福祉施設】&#10;一人当たり面積"/>
        <xdr:cNvSpPr txBox="1"/>
      </xdr:nvSpPr>
      <xdr:spPr>
        <a:xfrm>
          <a:off x="9391727" y="136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99077</xdr:rowOff>
    </xdr:from>
    <xdr:ext cx="469744" cy="259045"/>
    <xdr:sp macro="" textlink="">
      <xdr:nvSpPr>
        <xdr:cNvPr id="345" name="n_2mainValue【福祉施設】&#10;一人当たり面積"/>
        <xdr:cNvSpPr txBox="1"/>
      </xdr:nvSpPr>
      <xdr:spPr>
        <a:xfrm>
          <a:off x="8515427" y="136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99077</xdr:rowOff>
    </xdr:from>
    <xdr:ext cx="469744" cy="259045"/>
    <xdr:sp macro="" textlink="">
      <xdr:nvSpPr>
        <xdr:cNvPr id="346" name="n_3mainValue【福祉施設】&#10;一人当たり面積"/>
        <xdr:cNvSpPr txBox="1"/>
      </xdr:nvSpPr>
      <xdr:spPr>
        <a:xfrm>
          <a:off x="7626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7" name="テキスト ボックス 35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8" name="直線コネクタ 35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9" name="テキスト ボックス 35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0" name="直線コネクタ 35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1" name="テキスト ボックス 36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2" name="直線コネクタ 36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3" name="テキスト ボックス 36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4" name="直線コネクタ 36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5" name="テキスト ボックス 36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6" name="直線コネクタ 36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7" name="テキスト ボックス 36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11430</xdr:rowOff>
    </xdr:from>
    <xdr:to>
      <xdr:col>24</xdr:col>
      <xdr:colOff>62865</xdr:colOff>
      <xdr:row>108</xdr:row>
      <xdr:rowOff>19050</xdr:rowOff>
    </xdr:to>
    <xdr:cxnSp macro="">
      <xdr:nvCxnSpPr>
        <xdr:cNvPr id="371" name="直線コネクタ 370"/>
        <xdr:cNvCxnSpPr/>
      </xdr:nvCxnSpPr>
      <xdr:spPr>
        <a:xfrm flipV="1">
          <a:off x="4634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22877</xdr:rowOff>
    </xdr:from>
    <xdr:ext cx="405111" cy="259045"/>
    <xdr:sp macro="" textlink="">
      <xdr:nvSpPr>
        <xdr:cNvPr id="372" name="【市民会館】&#10;有形固定資産減価償却率最小値テキスト"/>
        <xdr:cNvSpPr txBox="1"/>
      </xdr:nvSpPr>
      <xdr:spPr>
        <a:xfrm>
          <a:off x="4673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19050</xdr:rowOff>
    </xdr:from>
    <xdr:to>
      <xdr:col>24</xdr:col>
      <xdr:colOff>152400</xdr:colOff>
      <xdr:row>108</xdr:row>
      <xdr:rowOff>19050</xdr:rowOff>
    </xdr:to>
    <xdr:cxnSp macro="">
      <xdr:nvCxnSpPr>
        <xdr:cNvPr id="373" name="直線コネクタ 372"/>
        <xdr:cNvCxnSpPr/>
      </xdr:nvCxnSpPr>
      <xdr:spPr>
        <a:xfrm>
          <a:off x="4546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129557</xdr:rowOff>
    </xdr:from>
    <xdr:ext cx="405111" cy="259045"/>
    <xdr:sp macro="" textlink="">
      <xdr:nvSpPr>
        <xdr:cNvPr id="374" name="【市民会館】&#10;有形固定資産減価償却率最大値テキスト"/>
        <xdr:cNvSpPr txBox="1"/>
      </xdr:nvSpPr>
      <xdr:spPr>
        <a:xfrm>
          <a:off x="46736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11430</xdr:rowOff>
    </xdr:from>
    <xdr:to>
      <xdr:col>24</xdr:col>
      <xdr:colOff>152400</xdr:colOff>
      <xdr:row>100</xdr:row>
      <xdr:rowOff>11430</xdr:rowOff>
    </xdr:to>
    <xdr:cxnSp macro="">
      <xdr:nvCxnSpPr>
        <xdr:cNvPr id="375" name="直線コネクタ 374"/>
        <xdr:cNvCxnSpPr/>
      </xdr:nvCxnSpPr>
      <xdr:spPr>
        <a:xfrm>
          <a:off x="4546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166388</xdr:rowOff>
    </xdr:from>
    <xdr:ext cx="405111" cy="259045"/>
    <xdr:sp macro="" textlink="">
      <xdr:nvSpPr>
        <xdr:cNvPr id="376" name="【市民会館】&#10;有形固定資産減価償却率平均値テキスト"/>
        <xdr:cNvSpPr txBox="1"/>
      </xdr:nvSpPr>
      <xdr:spPr>
        <a:xfrm>
          <a:off x="4673600" y="17825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143511</xdr:rowOff>
    </xdr:from>
    <xdr:to>
      <xdr:col>24</xdr:col>
      <xdr:colOff>114300</xdr:colOff>
      <xdr:row>105</xdr:row>
      <xdr:rowOff>73661</xdr:rowOff>
    </xdr:to>
    <xdr:sp macro="" textlink="">
      <xdr:nvSpPr>
        <xdr:cNvPr id="377" name="フローチャート: 判断 376"/>
        <xdr:cNvSpPr/>
      </xdr:nvSpPr>
      <xdr:spPr>
        <a:xfrm>
          <a:off x="4584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141605</xdr:rowOff>
    </xdr:from>
    <xdr:to>
      <xdr:col>20</xdr:col>
      <xdr:colOff>38100</xdr:colOff>
      <xdr:row>105</xdr:row>
      <xdr:rowOff>71755</xdr:rowOff>
    </xdr:to>
    <xdr:sp macro="" textlink="">
      <xdr:nvSpPr>
        <xdr:cNvPr id="378" name="フローチャート: 判断 377"/>
        <xdr:cNvSpPr/>
      </xdr:nvSpPr>
      <xdr:spPr>
        <a:xfrm>
          <a:off x="3746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164464</xdr:rowOff>
    </xdr:from>
    <xdr:to>
      <xdr:col>15</xdr:col>
      <xdr:colOff>101600</xdr:colOff>
      <xdr:row>105</xdr:row>
      <xdr:rowOff>94614</xdr:rowOff>
    </xdr:to>
    <xdr:sp macro="" textlink="">
      <xdr:nvSpPr>
        <xdr:cNvPr id="379" name="フローチャート: 判断 378"/>
        <xdr:cNvSpPr/>
      </xdr:nvSpPr>
      <xdr:spPr>
        <a:xfrm>
          <a:off x="2857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21589</xdr:rowOff>
    </xdr:from>
    <xdr:to>
      <xdr:col>10</xdr:col>
      <xdr:colOff>165100</xdr:colOff>
      <xdr:row>105</xdr:row>
      <xdr:rowOff>123189</xdr:rowOff>
    </xdr:to>
    <xdr:sp macro="" textlink="">
      <xdr:nvSpPr>
        <xdr:cNvPr id="380" name="フローチャート: 判断 379"/>
        <xdr:cNvSpPr/>
      </xdr:nvSpPr>
      <xdr:spPr>
        <a:xfrm>
          <a:off x="196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139700</xdr:rowOff>
    </xdr:from>
    <xdr:to>
      <xdr:col>24</xdr:col>
      <xdr:colOff>114300</xdr:colOff>
      <xdr:row>108</xdr:row>
      <xdr:rowOff>69850</xdr:rowOff>
    </xdr:to>
    <xdr:sp macro="" textlink="">
      <xdr:nvSpPr>
        <xdr:cNvPr id="386" name="楕円 385"/>
        <xdr:cNvSpPr/>
      </xdr:nvSpPr>
      <xdr:spPr>
        <a:xfrm>
          <a:off x="45847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54627</xdr:rowOff>
    </xdr:from>
    <xdr:ext cx="405111" cy="259045"/>
    <xdr:sp macro="" textlink="">
      <xdr:nvSpPr>
        <xdr:cNvPr id="387" name="【市民会館】&#10;有形固定資産減価償却率該当値テキスト"/>
        <xdr:cNvSpPr txBox="1"/>
      </xdr:nvSpPr>
      <xdr:spPr>
        <a:xfrm>
          <a:off x="4673600" y="183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31114</xdr:rowOff>
    </xdr:from>
    <xdr:to>
      <xdr:col>20</xdr:col>
      <xdr:colOff>38100</xdr:colOff>
      <xdr:row>108</xdr:row>
      <xdr:rowOff>132714</xdr:rowOff>
    </xdr:to>
    <xdr:sp macro="" textlink="">
      <xdr:nvSpPr>
        <xdr:cNvPr id="388" name="楕円 387"/>
        <xdr:cNvSpPr/>
      </xdr:nvSpPr>
      <xdr:spPr>
        <a:xfrm>
          <a:off x="3746500" y="1854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19050</xdr:rowOff>
    </xdr:from>
    <xdr:to>
      <xdr:col>24</xdr:col>
      <xdr:colOff>63500</xdr:colOff>
      <xdr:row>108</xdr:row>
      <xdr:rowOff>81914</xdr:rowOff>
    </xdr:to>
    <xdr:cxnSp macro="">
      <xdr:nvCxnSpPr>
        <xdr:cNvPr id="389" name="直線コネクタ 388"/>
        <xdr:cNvCxnSpPr/>
      </xdr:nvCxnSpPr>
      <xdr:spPr>
        <a:xfrm flipV="1">
          <a:off x="3797300" y="18535650"/>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93980</xdr:rowOff>
    </xdr:from>
    <xdr:to>
      <xdr:col>15</xdr:col>
      <xdr:colOff>101600</xdr:colOff>
      <xdr:row>109</xdr:row>
      <xdr:rowOff>24130</xdr:rowOff>
    </xdr:to>
    <xdr:sp macro="" textlink="">
      <xdr:nvSpPr>
        <xdr:cNvPr id="390" name="楕円 389"/>
        <xdr:cNvSpPr/>
      </xdr:nvSpPr>
      <xdr:spPr>
        <a:xfrm>
          <a:off x="2857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81914</xdr:rowOff>
    </xdr:from>
    <xdr:to>
      <xdr:col>19</xdr:col>
      <xdr:colOff>177800</xdr:colOff>
      <xdr:row>108</xdr:row>
      <xdr:rowOff>144780</xdr:rowOff>
    </xdr:to>
    <xdr:cxnSp macro="">
      <xdr:nvCxnSpPr>
        <xdr:cNvPr id="391" name="直線コネクタ 390"/>
        <xdr:cNvCxnSpPr/>
      </xdr:nvCxnSpPr>
      <xdr:spPr>
        <a:xfrm flipV="1">
          <a:off x="2908300" y="18598514"/>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133986</xdr:rowOff>
    </xdr:from>
    <xdr:to>
      <xdr:col>10</xdr:col>
      <xdr:colOff>165100</xdr:colOff>
      <xdr:row>106</xdr:row>
      <xdr:rowOff>64136</xdr:rowOff>
    </xdr:to>
    <xdr:sp macro="" textlink="">
      <xdr:nvSpPr>
        <xdr:cNvPr id="392" name="楕円 391"/>
        <xdr:cNvSpPr/>
      </xdr:nvSpPr>
      <xdr:spPr>
        <a:xfrm>
          <a:off x="1968500" y="181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13336</xdr:rowOff>
    </xdr:from>
    <xdr:to>
      <xdr:col>15</xdr:col>
      <xdr:colOff>50800</xdr:colOff>
      <xdr:row>108</xdr:row>
      <xdr:rowOff>144780</xdr:rowOff>
    </xdr:to>
    <xdr:cxnSp macro="">
      <xdr:nvCxnSpPr>
        <xdr:cNvPr id="393" name="直線コネクタ 392"/>
        <xdr:cNvCxnSpPr/>
      </xdr:nvCxnSpPr>
      <xdr:spPr>
        <a:xfrm>
          <a:off x="2019300" y="18187036"/>
          <a:ext cx="889000" cy="47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88282</xdr:rowOff>
    </xdr:from>
    <xdr:ext cx="405111" cy="259045"/>
    <xdr:sp macro="" textlink="">
      <xdr:nvSpPr>
        <xdr:cNvPr id="394" name="n_1aveValue【市民会館】&#10;有形固定資産減価償却率"/>
        <xdr:cNvSpPr txBox="1"/>
      </xdr:nvSpPr>
      <xdr:spPr>
        <a:xfrm>
          <a:off x="3582044"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111141</xdr:rowOff>
    </xdr:from>
    <xdr:ext cx="405111" cy="259045"/>
    <xdr:sp macro="" textlink="">
      <xdr:nvSpPr>
        <xdr:cNvPr id="395" name="n_2aveValue【市民会館】&#10;有形固定資産減価償却率"/>
        <xdr:cNvSpPr txBox="1"/>
      </xdr:nvSpPr>
      <xdr:spPr>
        <a:xfrm>
          <a:off x="2705744" y="1777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139716</xdr:rowOff>
    </xdr:from>
    <xdr:ext cx="405111" cy="259045"/>
    <xdr:sp macro="" textlink="">
      <xdr:nvSpPr>
        <xdr:cNvPr id="396" name="n_3aveValue【市民会館】&#10;有形固定資産減価償却率"/>
        <xdr:cNvSpPr txBox="1"/>
      </xdr:nvSpPr>
      <xdr:spPr>
        <a:xfrm>
          <a:off x="1816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123841</xdr:rowOff>
    </xdr:from>
    <xdr:ext cx="405111" cy="259045"/>
    <xdr:sp macro="" textlink="">
      <xdr:nvSpPr>
        <xdr:cNvPr id="397" name="n_1mainValue【市民会館】&#10;有形固定資産減価償却率"/>
        <xdr:cNvSpPr txBox="1"/>
      </xdr:nvSpPr>
      <xdr:spPr>
        <a:xfrm>
          <a:off x="3582044" y="1864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15257</xdr:rowOff>
    </xdr:from>
    <xdr:ext cx="405111" cy="259045"/>
    <xdr:sp macro="" textlink="">
      <xdr:nvSpPr>
        <xdr:cNvPr id="398" name="n_2mainValue【市民会館】&#10;有形固定資産減価償却率"/>
        <xdr:cNvSpPr txBox="1"/>
      </xdr:nvSpPr>
      <xdr:spPr>
        <a:xfrm>
          <a:off x="2705744"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55263</xdr:rowOff>
    </xdr:from>
    <xdr:ext cx="405111" cy="259045"/>
    <xdr:sp macro="" textlink="">
      <xdr:nvSpPr>
        <xdr:cNvPr id="399" name="n_3mainValue【市民会館】&#10;有形固定資産減価償却率"/>
        <xdr:cNvSpPr txBox="1"/>
      </xdr:nvSpPr>
      <xdr:spPr>
        <a:xfrm>
          <a:off x="1816744" y="1822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0" name="直線コネクタ 40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1" name="テキスト ボックス 41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2" name="直線コネクタ 41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3" name="テキスト ボックス 41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4" name="直線コネクタ 41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15" name="テキスト ボックス 41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6" name="直線コネクタ 41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17" name="テキスト ボックス 41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8" name="直線コネクタ 41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19" name="テキスト ボックス 41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0" name="直線コネクタ 41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1" name="テキスト ボックス 42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19050</xdr:rowOff>
    </xdr:from>
    <xdr:to>
      <xdr:col>54</xdr:col>
      <xdr:colOff>189865</xdr:colOff>
      <xdr:row>107</xdr:row>
      <xdr:rowOff>160564</xdr:rowOff>
    </xdr:to>
    <xdr:cxnSp macro="">
      <xdr:nvCxnSpPr>
        <xdr:cNvPr id="425" name="直線コネクタ 424"/>
        <xdr:cNvCxnSpPr/>
      </xdr:nvCxnSpPr>
      <xdr:spPr>
        <a:xfrm flipV="1">
          <a:off x="10476865" y="169926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164391</xdr:rowOff>
    </xdr:from>
    <xdr:ext cx="469744" cy="259045"/>
    <xdr:sp macro="" textlink="">
      <xdr:nvSpPr>
        <xdr:cNvPr id="426" name="【市民会館】&#10;一人当たり面積最小値テキスト"/>
        <xdr:cNvSpPr txBox="1"/>
      </xdr:nvSpPr>
      <xdr:spPr>
        <a:xfrm>
          <a:off x="10515600" y="185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160564</xdr:rowOff>
    </xdr:from>
    <xdr:to>
      <xdr:col>55</xdr:col>
      <xdr:colOff>88900</xdr:colOff>
      <xdr:row>107</xdr:row>
      <xdr:rowOff>160564</xdr:rowOff>
    </xdr:to>
    <xdr:cxnSp macro="">
      <xdr:nvCxnSpPr>
        <xdr:cNvPr id="427" name="直線コネクタ 426"/>
        <xdr:cNvCxnSpPr/>
      </xdr:nvCxnSpPr>
      <xdr:spPr>
        <a:xfrm>
          <a:off x="10388600" y="1850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97</xdr:row>
      <xdr:rowOff>137177</xdr:rowOff>
    </xdr:from>
    <xdr:ext cx="469744" cy="259045"/>
    <xdr:sp macro="" textlink="">
      <xdr:nvSpPr>
        <xdr:cNvPr id="428" name="【市民会館】&#10;一人当たり面積最大値テキスト"/>
        <xdr:cNvSpPr txBox="1"/>
      </xdr:nvSpPr>
      <xdr:spPr>
        <a:xfrm>
          <a:off x="10515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19050</xdr:rowOff>
    </xdr:from>
    <xdr:to>
      <xdr:col>55</xdr:col>
      <xdr:colOff>88900</xdr:colOff>
      <xdr:row>99</xdr:row>
      <xdr:rowOff>19050</xdr:rowOff>
    </xdr:to>
    <xdr:cxnSp macro="">
      <xdr:nvCxnSpPr>
        <xdr:cNvPr id="429" name="直線コネクタ 428"/>
        <xdr:cNvCxnSpPr/>
      </xdr:nvCxnSpPr>
      <xdr:spPr>
        <a:xfrm>
          <a:off x="10388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14713</xdr:rowOff>
    </xdr:from>
    <xdr:ext cx="469744" cy="259045"/>
    <xdr:sp macro="" textlink="">
      <xdr:nvSpPr>
        <xdr:cNvPr id="430" name="【市民会館】&#10;一人当たり面積平均値テキスト"/>
        <xdr:cNvSpPr txBox="1"/>
      </xdr:nvSpPr>
      <xdr:spPr>
        <a:xfrm>
          <a:off x="10515600" y="17845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36286</xdr:rowOff>
    </xdr:from>
    <xdr:to>
      <xdr:col>55</xdr:col>
      <xdr:colOff>50800</xdr:colOff>
      <xdr:row>104</xdr:row>
      <xdr:rowOff>137886</xdr:rowOff>
    </xdr:to>
    <xdr:sp macro="" textlink="">
      <xdr:nvSpPr>
        <xdr:cNvPr id="431" name="フローチャート: 判断 430"/>
        <xdr:cNvSpPr/>
      </xdr:nvSpPr>
      <xdr:spPr>
        <a:xfrm>
          <a:off x="10426700" y="178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14514</xdr:rowOff>
    </xdr:from>
    <xdr:to>
      <xdr:col>50</xdr:col>
      <xdr:colOff>165100</xdr:colOff>
      <xdr:row>104</xdr:row>
      <xdr:rowOff>116114</xdr:rowOff>
    </xdr:to>
    <xdr:sp macro="" textlink="">
      <xdr:nvSpPr>
        <xdr:cNvPr id="432" name="フローチャート: 判断 431"/>
        <xdr:cNvSpPr/>
      </xdr:nvSpPr>
      <xdr:spPr>
        <a:xfrm>
          <a:off x="9588500" y="1784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25400</xdr:rowOff>
    </xdr:from>
    <xdr:to>
      <xdr:col>46</xdr:col>
      <xdr:colOff>38100</xdr:colOff>
      <xdr:row>104</xdr:row>
      <xdr:rowOff>127000</xdr:rowOff>
    </xdr:to>
    <xdr:sp macro="" textlink="">
      <xdr:nvSpPr>
        <xdr:cNvPr id="433" name="フローチャート: 判断 432"/>
        <xdr:cNvSpPr/>
      </xdr:nvSpPr>
      <xdr:spPr>
        <a:xfrm>
          <a:off x="869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58057</xdr:rowOff>
    </xdr:from>
    <xdr:to>
      <xdr:col>41</xdr:col>
      <xdr:colOff>101600</xdr:colOff>
      <xdr:row>104</xdr:row>
      <xdr:rowOff>159657</xdr:rowOff>
    </xdr:to>
    <xdr:sp macro="" textlink="">
      <xdr:nvSpPr>
        <xdr:cNvPr id="434" name="フローチャート: 判断 433"/>
        <xdr:cNvSpPr/>
      </xdr:nvSpPr>
      <xdr:spPr>
        <a:xfrm>
          <a:off x="781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161471</xdr:rowOff>
    </xdr:from>
    <xdr:to>
      <xdr:col>55</xdr:col>
      <xdr:colOff>50800</xdr:colOff>
      <xdr:row>103</xdr:row>
      <xdr:rowOff>91621</xdr:rowOff>
    </xdr:to>
    <xdr:sp macro="" textlink="">
      <xdr:nvSpPr>
        <xdr:cNvPr id="440" name="楕円 439"/>
        <xdr:cNvSpPr/>
      </xdr:nvSpPr>
      <xdr:spPr>
        <a:xfrm>
          <a:off x="10426700" y="1764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12898</xdr:rowOff>
    </xdr:from>
    <xdr:ext cx="469744" cy="259045"/>
    <xdr:sp macro="" textlink="">
      <xdr:nvSpPr>
        <xdr:cNvPr id="441" name="【市民会館】&#10;一人当たり面積該当値テキスト"/>
        <xdr:cNvSpPr txBox="1"/>
      </xdr:nvSpPr>
      <xdr:spPr>
        <a:xfrm>
          <a:off x="10515600" y="1750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161471</xdr:rowOff>
    </xdr:from>
    <xdr:to>
      <xdr:col>50</xdr:col>
      <xdr:colOff>165100</xdr:colOff>
      <xdr:row>103</xdr:row>
      <xdr:rowOff>91621</xdr:rowOff>
    </xdr:to>
    <xdr:sp macro="" textlink="">
      <xdr:nvSpPr>
        <xdr:cNvPr id="442" name="楕円 441"/>
        <xdr:cNvSpPr/>
      </xdr:nvSpPr>
      <xdr:spPr>
        <a:xfrm>
          <a:off x="9588500" y="1764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40821</xdr:rowOff>
    </xdr:from>
    <xdr:to>
      <xdr:col>55</xdr:col>
      <xdr:colOff>0</xdr:colOff>
      <xdr:row>103</xdr:row>
      <xdr:rowOff>40821</xdr:rowOff>
    </xdr:to>
    <xdr:cxnSp macro="">
      <xdr:nvCxnSpPr>
        <xdr:cNvPr id="443" name="直線コネクタ 442"/>
        <xdr:cNvCxnSpPr/>
      </xdr:nvCxnSpPr>
      <xdr:spPr>
        <a:xfrm>
          <a:off x="9639300" y="17700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161471</xdr:rowOff>
    </xdr:from>
    <xdr:to>
      <xdr:col>46</xdr:col>
      <xdr:colOff>38100</xdr:colOff>
      <xdr:row>103</xdr:row>
      <xdr:rowOff>91621</xdr:rowOff>
    </xdr:to>
    <xdr:sp macro="" textlink="">
      <xdr:nvSpPr>
        <xdr:cNvPr id="444" name="楕円 443"/>
        <xdr:cNvSpPr/>
      </xdr:nvSpPr>
      <xdr:spPr>
        <a:xfrm>
          <a:off x="8699500" y="1764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40821</xdr:rowOff>
    </xdr:from>
    <xdr:to>
      <xdr:col>50</xdr:col>
      <xdr:colOff>114300</xdr:colOff>
      <xdr:row>103</xdr:row>
      <xdr:rowOff>40821</xdr:rowOff>
    </xdr:to>
    <xdr:cxnSp macro="">
      <xdr:nvCxnSpPr>
        <xdr:cNvPr id="445" name="直線コネクタ 444"/>
        <xdr:cNvCxnSpPr/>
      </xdr:nvCxnSpPr>
      <xdr:spPr>
        <a:xfrm>
          <a:off x="8750300" y="17700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82550</xdr:rowOff>
    </xdr:from>
    <xdr:to>
      <xdr:col>41</xdr:col>
      <xdr:colOff>101600</xdr:colOff>
      <xdr:row>106</xdr:row>
      <xdr:rowOff>12700</xdr:rowOff>
    </xdr:to>
    <xdr:sp macro="" textlink="">
      <xdr:nvSpPr>
        <xdr:cNvPr id="446" name="楕円 445"/>
        <xdr:cNvSpPr/>
      </xdr:nvSpPr>
      <xdr:spPr>
        <a:xfrm>
          <a:off x="7810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40821</xdr:rowOff>
    </xdr:from>
    <xdr:to>
      <xdr:col>45</xdr:col>
      <xdr:colOff>177800</xdr:colOff>
      <xdr:row>105</xdr:row>
      <xdr:rowOff>133350</xdr:rowOff>
    </xdr:to>
    <xdr:cxnSp macro="">
      <xdr:nvCxnSpPr>
        <xdr:cNvPr id="447" name="直線コネクタ 446"/>
        <xdr:cNvCxnSpPr/>
      </xdr:nvCxnSpPr>
      <xdr:spPr>
        <a:xfrm flipV="1">
          <a:off x="7861300" y="17700171"/>
          <a:ext cx="889000" cy="43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107241</xdr:rowOff>
    </xdr:from>
    <xdr:ext cx="469744" cy="259045"/>
    <xdr:sp macro="" textlink="">
      <xdr:nvSpPr>
        <xdr:cNvPr id="448" name="n_1aveValue【市民会館】&#10;一人当たり面積"/>
        <xdr:cNvSpPr txBox="1"/>
      </xdr:nvSpPr>
      <xdr:spPr>
        <a:xfrm>
          <a:off x="9391727" y="1793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118127</xdr:rowOff>
    </xdr:from>
    <xdr:ext cx="469744" cy="259045"/>
    <xdr:sp macro="" textlink="">
      <xdr:nvSpPr>
        <xdr:cNvPr id="449" name="n_2aveValue【市民会館】&#10;一人当たり面積"/>
        <xdr:cNvSpPr txBox="1"/>
      </xdr:nvSpPr>
      <xdr:spPr>
        <a:xfrm>
          <a:off x="85154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4734</xdr:rowOff>
    </xdr:from>
    <xdr:ext cx="469744" cy="259045"/>
    <xdr:sp macro="" textlink="">
      <xdr:nvSpPr>
        <xdr:cNvPr id="450" name="n_3aveValue【市民会館】&#10;一人当たり面積"/>
        <xdr:cNvSpPr txBox="1"/>
      </xdr:nvSpPr>
      <xdr:spPr>
        <a:xfrm>
          <a:off x="7626427" y="1766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108148</xdr:rowOff>
    </xdr:from>
    <xdr:ext cx="469744" cy="259045"/>
    <xdr:sp macro="" textlink="">
      <xdr:nvSpPr>
        <xdr:cNvPr id="451" name="n_1mainValue【市民会館】&#10;一人当たり面積"/>
        <xdr:cNvSpPr txBox="1"/>
      </xdr:nvSpPr>
      <xdr:spPr>
        <a:xfrm>
          <a:off x="9391727" y="1742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108148</xdr:rowOff>
    </xdr:from>
    <xdr:ext cx="469744" cy="259045"/>
    <xdr:sp macro="" textlink="">
      <xdr:nvSpPr>
        <xdr:cNvPr id="452" name="n_2mainValue【市民会館】&#10;一人当たり面積"/>
        <xdr:cNvSpPr txBox="1"/>
      </xdr:nvSpPr>
      <xdr:spPr>
        <a:xfrm>
          <a:off x="8515427" y="1742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3827</xdr:rowOff>
    </xdr:from>
    <xdr:ext cx="469744" cy="259045"/>
    <xdr:sp macro="" textlink="">
      <xdr:nvSpPr>
        <xdr:cNvPr id="453" name="n_3mainValue【市民会館】&#10;一人当たり面積"/>
        <xdr:cNvSpPr txBox="1"/>
      </xdr:nvSpPr>
      <xdr:spPr>
        <a:xfrm>
          <a:off x="7626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4" name="テキスト ボックス 46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5" name="直線コネクタ 46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6" name="テキスト ボックス 46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7" name="直線コネクタ 46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8" name="テキスト ボックス 46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9" name="直線コネクタ 46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0" name="テキスト ボックス 46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1" name="直線コネクタ 47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2" name="テキスト ボックス 47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3" name="直線コネクタ 47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4" name="テキスト ボックス 47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93345</xdr:rowOff>
    </xdr:from>
    <xdr:to>
      <xdr:col>85</xdr:col>
      <xdr:colOff>126364</xdr:colOff>
      <xdr:row>41</xdr:row>
      <xdr:rowOff>158115</xdr:rowOff>
    </xdr:to>
    <xdr:cxnSp macro="">
      <xdr:nvCxnSpPr>
        <xdr:cNvPr id="478" name="直線コネクタ 477"/>
        <xdr:cNvCxnSpPr/>
      </xdr:nvCxnSpPr>
      <xdr:spPr>
        <a:xfrm flipV="1">
          <a:off x="16318864" y="592264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479" name="【一般廃棄物処理施設】&#10;有形固定資産減価償却率最小値テキスト"/>
        <xdr:cNvSpPr txBox="1"/>
      </xdr:nvSpPr>
      <xdr:spPr>
        <a:xfrm>
          <a:off x="163576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480" name="直線コネクタ 479"/>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40022</xdr:rowOff>
    </xdr:from>
    <xdr:ext cx="405111" cy="259045"/>
    <xdr:sp macro="" textlink="">
      <xdr:nvSpPr>
        <xdr:cNvPr id="481" name="【一般廃棄物処理施設】&#10;有形固定資産減価償却率最大値テキスト"/>
        <xdr:cNvSpPr txBox="1"/>
      </xdr:nvSpPr>
      <xdr:spPr>
        <a:xfrm>
          <a:off x="16357600" y="569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93345</xdr:rowOff>
    </xdr:from>
    <xdr:to>
      <xdr:col>86</xdr:col>
      <xdr:colOff>25400</xdr:colOff>
      <xdr:row>34</xdr:row>
      <xdr:rowOff>93345</xdr:rowOff>
    </xdr:to>
    <xdr:cxnSp macro="">
      <xdr:nvCxnSpPr>
        <xdr:cNvPr id="482" name="直線コネクタ 481"/>
        <xdr:cNvCxnSpPr/>
      </xdr:nvCxnSpPr>
      <xdr:spPr>
        <a:xfrm>
          <a:off x="16230600" y="592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154322</xdr:rowOff>
    </xdr:from>
    <xdr:ext cx="405111" cy="259045"/>
    <xdr:sp macro="" textlink="">
      <xdr:nvSpPr>
        <xdr:cNvPr id="483" name="【一般廃棄物処理施設】&#10;有形固定資産減価償却率平均値テキスト"/>
        <xdr:cNvSpPr txBox="1"/>
      </xdr:nvSpPr>
      <xdr:spPr>
        <a:xfrm>
          <a:off x="16357600" y="649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xdr:rowOff>
    </xdr:from>
    <xdr:to>
      <xdr:col>85</xdr:col>
      <xdr:colOff>177800</xdr:colOff>
      <xdr:row>38</xdr:row>
      <xdr:rowOff>106045</xdr:rowOff>
    </xdr:to>
    <xdr:sp macro="" textlink="">
      <xdr:nvSpPr>
        <xdr:cNvPr id="484" name="フローチャート: 判断 483"/>
        <xdr:cNvSpPr/>
      </xdr:nvSpPr>
      <xdr:spPr>
        <a:xfrm>
          <a:off x="162687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50165</xdr:rowOff>
    </xdr:from>
    <xdr:to>
      <xdr:col>81</xdr:col>
      <xdr:colOff>101600</xdr:colOff>
      <xdr:row>38</xdr:row>
      <xdr:rowOff>151765</xdr:rowOff>
    </xdr:to>
    <xdr:sp macro="" textlink="">
      <xdr:nvSpPr>
        <xdr:cNvPr id="485" name="フローチャート: 判断 484"/>
        <xdr:cNvSpPr/>
      </xdr:nvSpPr>
      <xdr:spPr>
        <a:xfrm>
          <a:off x="15430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486" name="フローチャート: 判断 485"/>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120650</xdr:rowOff>
    </xdr:from>
    <xdr:to>
      <xdr:col>72</xdr:col>
      <xdr:colOff>38100</xdr:colOff>
      <xdr:row>39</xdr:row>
      <xdr:rowOff>50800</xdr:rowOff>
    </xdr:to>
    <xdr:sp macro="" textlink="">
      <xdr:nvSpPr>
        <xdr:cNvPr id="487" name="フローチャート: 判断 486"/>
        <xdr:cNvSpPr/>
      </xdr:nvSpPr>
      <xdr:spPr>
        <a:xfrm>
          <a:off x="1365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93" name="楕円 492"/>
        <xdr:cNvSpPr/>
      </xdr:nvSpPr>
      <xdr:spPr>
        <a:xfrm>
          <a:off x="16268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59707</xdr:rowOff>
    </xdr:from>
    <xdr:ext cx="405111" cy="259045"/>
    <xdr:sp macro="" textlink="">
      <xdr:nvSpPr>
        <xdr:cNvPr id="494" name="【一般廃棄物処理施設】&#10;有形固定資産減価償却率該当値テキスト"/>
        <xdr:cNvSpPr txBox="1"/>
      </xdr:nvSpPr>
      <xdr:spPr>
        <a:xfrm>
          <a:off x="16357600"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99695</xdr:rowOff>
    </xdr:from>
    <xdr:to>
      <xdr:col>81</xdr:col>
      <xdr:colOff>101600</xdr:colOff>
      <xdr:row>38</xdr:row>
      <xdr:rowOff>29845</xdr:rowOff>
    </xdr:to>
    <xdr:sp macro="" textlink="">
      <xdr:nvSpPr>
        <xdr:cNvPr id="495" name="楕円 494"/>
        <xdr:cNvSpPr/>
      </xdr:nvSpPr>
      <xdr:spPr>
        <a:xfrm>
          <a:off x="15430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87630</xdr:rowOff>
    </xdr:from>
    <xdr:to>
      <xdr:col>85</xdr:col>
      <xdr:colOff>127000</xdr:colOff>
      <xdr:row>37</xdr:row>
      <xdr:rowOff>150495</xdr:rowOff>
    </xdr:to>
    <xdr:cxnSp macro="">
      <xdr:nvCxnSpPr>
        <xdr:cNvPr id="496" name="直線コネクタ 495"/>
        <xdr:cNvCxnSpPr/>
      </xdr:nvCxnSpPr>
      <xdr:spPr>
        <a:xfrm flipV="1">
          <a:off x="15481300" y="643128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156845</xdr:rowOff>
    </xdr:from>
    <xdr:to>
      <xdr:col>76</xdr:col>
      <xdr:colOff>165100</xdr:colOff>
      <xdr:row>38</xdr:row>
      <xdr:rowOff>86995</xdr:rowOff>
    </xdr:to>
    <xdr:sp macro="" textlink="">
      <xdr:nvSpPr>
        <xdr:cNvPr id="497" name="楕円 496"/>
        <xdr:cNvSpPr/>
      </xdr:nvSpPr>
      <xdr:spPr>
        <a:xfrm>
          <a:off x="14541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150495</xdr:rowOff>
    </xdr:from>
    <xdr:to>
      <xdr:col>81</xdr:col>
      <xdr:colOff>50800</xdr:colOff>
      <xdr:row>38</xdr:row>
      <xdr:rowOff>36195</xdr:rowOff>
    </xdr:to>
    <xdr:cxnSp macro="">
      <xdr:nvCxnSpPr>
        <xdr:cNvPr id="498" name="直線コネクタ 497"/>
        <xdr:cNvCxnSpPr/>
      </xdr:nvCxnSpPr>
      <xdr:spPr>
        <a:xfrm flipV="1">
          <a:off x="14592300" y="64941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93980</xdr:rowOff>
    </xdr:from>
    <xdr:to>
      <xdr:col>72</xdr:col>
      <xdr:colOff>38100</xdr:colOff>
      <xdr:row>38</xdr:row>
      <xdr:rowOff>24130</xdr:rowOff>
    </xdr:to>
    <xdr:sp macro="" textlink="">
      <xdr:nvSpPr>
        <xdr:cNvPr id="499" name="楕円 498"/>
        <xdr:cNvSpPr/>
      </xdr:nvSpPr>
      <xdr:spPr>
        <a:xfrm>
          <a:off x="13652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144780</xdr:rowOff>
    </xdr:from>
    <xdr:to>
      <xdr:col>76</xdr:col>
      <xdr:colOff>114300</xdr:colOff>
      <xdr:row>38</xdr:row>
      <xdr:rowOff>36195</xdr:rowOff>
    </xdr:to>
    <xdr:cxnSp macro="">
      <xdr:nvCxnSpPr>
        <xdr:cNvPr id="500" name="直線コネクタ 499"/>
        <xdr:cNvCxnSpPr/>
      </xdr:nvCxnSpPr>
      <xdr:spPr>
        <a:xfrm>
          <a:off x="13703300" y="648843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142892</xdr:rowOff>
    </xdr:from>
    <xdr:ext cx="405111" cy="259045"/>
    <xdr:sp macro="" textlink="">
      <xdr:nvSpPr>
        <xdr:cNvPr id="501" name="n_1aveValue【一般廃棄物処理施設】&#10;有形固定資産減価償却率"/>
        <xdr:cNvSpPr txBox="1"/>
      </xdr:nvSpPr>
      <xdr:spPr>
        <a:xfrm>
          <a:off x="152660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502" name="n_2aveValue【一般廃棄物処理施設】&#10;有形固定資産減価償却率"/>
        <xdr:cNvSpPr txBox="1"/>
      </xdr:nvSpPr>
      <xdr:spPr>
        <a:xfrm>
          <a:off x="14389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41927</xdr:rowOff>
    </xdr:from>
    <xdr:ext cx="405111" cy="259045"/>
    <xdr:sp macro="" textlink="">
      <xdr:nvSpPr>
        <xdr:cNvPr id="503" name="n_3aveValue【一般廃棄物処理施設】&#10;有形固定資産減価償却率"/>
        <xdr:cNvSpPr txBox="1"/>
      </xdr:nvSpPr>
      <xdr:spPr>
        <a:xfrm>
          <a:off x="13500744"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46372</xdr:rowOff>
    </xdr:from>
    <xdr:ext cx="405111" cy="259045"/>
    <xdr:sp macro="" textlink="">
      <xdr:nvSpPr>
        <xdr:cNvPr id="504" name="n_1mainValue【一般廃棄物処理施設】&#10;有形固定資産減価償却率"/>
        <xdr:cNvSpPr txBox="1"/>
      </xdr:nvSpPr>
      <xdr:spPr>
        <a:xfrm>
          <a:off x="15266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78122</xdr:rowOff>
    </xdr:from>
    <xdr:ext cx="405111" cy="259045"/>
    <xdr:sp macro="" textlink="">
      <xdr:nvSpPr>
        <xdr:cNvPr id="505" name="n_2mainValue【一般廃棄物処理施設】&#10;有形固定資産減価償却率"/>
        <xdr:cNvSpPr txBox="1"/>
      </xdr:nvSpPr>
      <xdr:spPr>
        <a:xfrm>
          <a:off x="14389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40657</xdr:rowOff>
    </xdr:from>
    <xdr:ext cx="405111" cy="259045"/>
    <xdr:sp macro="" textlink="">
      <xdr:nvSpPr>
        <xdr:cNvPr id="506" name="n_3mainValue【一般廃棄物処理施設】&#10;有形固定資産減価償却率"/>
        <xdr:cNvSpPr txBox="1"/>
      </xdr:nvSpPr>
      <xdr:spPr>
        <a:xfrm>
          <a:off x="13500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7" name="直線コネクタ 51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8" name="テキスト ボックス 51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9" name="直線コネクタ 51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20" name="テキスト ボックス 519"/>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1" name="直線コネクタ 52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22" name="テキスト ボックス 521"/>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3" name="直線コネクタ 52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24" name="テキスト ボックス 523"/>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5" name="直線コネクタ 52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6" name="テキスト ボックス 52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8" name="テキスト ボックス 52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37274</xdr:rowOff>
    </xdr:from>
    <xdr:to>
      <xdr:col>116</xdr:col>
      <xdr:colOff>62864</xdr:colOff>
      <xdr:row>42</xdr:row>
      <xdr:rowOff>6439</xdr:rowOff>
    </xdr:to>
    <xdr:cxnSp macro="">
      <xdr:nvCxnSpPr>
        <xdr:cNvPr id="530" name="直線コネクタ 529"/>
        <xdr:cNvCxnSpPr/>
      </xdr:nvCxnSpPr>
      <xdr:spPr>
        <a:xfrm flipV="1">
          <a:off x="22160864" y="5695124"/>
          <a:ext cx="0" cy="1512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10266</xdr:rowOff>
    </xdr:from>
    <xdr:ext cx="469744" cy="259045"/>
    <xdr:sp macro="" textlink="">
      <xdr:nvSpPr>
        <xdr:cNvPr id="531" name="【一般廃棄物処理施設】&#10;一人当たり有形固定資産（償却資産）額最小値テキスト"/>
        <xdr:cNvSpPr txBox="1"/>
      </xdr:nvSpPr>
      <xdr:spPr>
        <a:xfrm>
          <a:off x="22199600" y="721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6439</xdr:rowOff>
    </xdr:from>
    <xdr:to>
      <xdr:col>116</xdr:col>
      <xdr:colOff>152400</xdr:colOff>
      <xdr:row>42</xdr:row>
      <xdr:rowOff>6439</xdr:rowOff>
    </xdr:to>
    <xdr:cxnSp macro="">
      <xdr:nvCxnSpPr>
        <xdr:cNvPr id="532" name="直線コネクタ 531"/>
        <xdr:cNvCxnSpPr/>
      </xdr:nvCxnSpPr>
      <xdr:spPr>
        <a:xfrm>
          <a:off x="22072600" y="7207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155401</xdr:rowOff>
    </xdr:from>
    <xdr:ext cx="599010" cy="259045"/>
    <xdr:sp macro="" textlink="">
      <xdr:nvSpPr>
        <xdr:cNvPr id="533" name="【一般廃棄物処理施設】&#10;一人当たり有形固定資産（償却資産）額最大値テキスト"/>
        <xdr:cNvSpPr txBox="1"/>
      </xdr:nvSpPr>
      <xdr:spPr>
        <a:xfrm>
          <a:off x="22199600" y="547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37274</xdr:rowOff>
    </xdr:from>
    <xdr:to>
      <xdr:col>116</xdr:col>
      <xdr:colOff>152400</xdr:colOff>
      <xdr:row>33</xdr:row>
      <xdr:rowOff>37274</xdr:rowOff>
    </xdr:to>
    <xdr:cxnSp macro="">
      <xdr:nvCxnSpPr>
        <xdr:cNvPr id="534" name="直線コネクタ 533"/>
        <xdr:cNvCxnSpPr/>
      </xdr:nvCxnSpPr>
      <xdr:spPr>
        <a:xfrm>
          <a:off x="22072600" y="569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152900</xdr:rowOff>
    </xdr:from>
    <xdr:ext cx="534377" cy="259045"/>
    <xdr:sp macro="" textlink="">
      <xdr:nvSpPr>
        <xdr:cNvPr id="535" name="【一般廃棄物処理施設】&#10;一人当たり有形固定資産（償却資産）額平均値テキスト"/>
        <xdr:cNvSpPr txBox="1"/>
      </xdr:nvSpPr>
      <xdr:spPr>
        <a:xfrm>
          <a:off x="22199600" y="6325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130023</xdr:rowOff>
    </xdr:from>
    <xdr:to>
      <xdr:col>116</xdr:col>
      <xdr:colOff>114300</xdr:colOff>
      <xdr:row>38</xdr:row>
      <xdr:rowOff>60173</xdr:rowOff>
    </xdr:to>
    <xdr:sp macro="" textlink="">
      <xdr:nvSpPr>
        <xdr:cNvPr id="536" name="フローチャート: 判断 535"/>
        <xdr:cNvSpPr/>
      </xdr:nvSpPr>
      <xdr:spPr>
        <a:xfrm>
          <a:off x="22110700" y="647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162522</xdr:rowOff>
    </xdr:from>
    <xdr:to>
      <xdr:col>112</xdr:col>
      <xdr:colOff>38100</xdr:colOff>
      <xdr:row>38</xdr:row>
      <xdr:rowOff>92672</xdr:rowOff>
    </xdr:to>
    <xdr:sp macro="" textlink="">
      <xdr:nvSpPr>
        <xdr:cNvPr id="537" name="フローチャート: 判断 536"/>
        <xdr:cNvSpPr/>
      </xdr:nvSpPr>
      <xdr:spPr>
        <a:xfrm>
          <a:off x="21272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25603</xdr:rowOff>
    </xdr:from>
    <xdr:to>
      <xdr:col>107</xdr:col>
      <xdr:colOff>101600</xdr:colOff>
      <xdr:row>38</xdr:row>
      <xdr:rowOff>127203</xdr:rowOff>
    </xdr:to>
    <xdr:sp macro="" textlink="">
      <xdr:nvSpPr>
        <xdr:cNvPr id="538" name="フローチャート: 判断 537"/>
        <xdr:cNvSpPr/>
      </xdr:nvSpPr>
      <xdr:spPr>
        <a:xfrm>
          <a:off x="20383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49784</xdr:rowOff>
    </xdr:from>
    <xdr:to>
      <xdr:col>102</xdr:col>
      <xdr:colOff>165100</xdr:colOff>
      <xdr:row>38</xdr:row>
      <xdr:rowOff>151384</xdr:rowOff>
    </xdr:to>
    <xdr:sp macro="" textlink="">
      <xdr:nvSpPr>
        <xdr:cNvPr id="539" name="フローチャート: 判断 538"/>
        <xdr:cNvSpPr/>
      </xdr:nvSpPr>
      <xdr:spPr>
        <a:xfrm>
          <a:off x="19494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95097</xdr:rowOff>
    </xdr:from>
    <xdr:to>
      <xdr:col>116</xdr:col>
      <xdr:colOff>114300</xdr:colOff>
      <xdr:row>40</xdr:row>
      <xdr:rowOff>25247</xdr:rowOff>
    </xdr:to>
    <xdr:sp macro="" textlink="">
      <xdr:nvSpPr>
        <xdr:cNvPr id="545" name="楕円 544"/>
        <xdr:cNvSpPr/>
      </xdr:nvSpPr>
      <xdr:spPr>
        <a:xfrm>
          <a:off x="22110700" y="678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73524</xdr:rowOff>
    </xdr:from>
    <xdr:ext cx="534377" cy="259045"/>
    <xdr:sp macro="" textlink="">
      <xdr:nvSpPr>
        <xdr:cNvPr id="546" name="【一般廃棄物処理施設】&#10;一人当たり有形固定資産（償却資産）額該当値テキスト"/>
        <xdr:cNvSpPr txBox="1"/>
      </xdr:nvSpPr>
      <xdr:spPr>
        <a:xfrm>
          <a:off x="22199600" y="676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89433</xdr:rowOff>
    </xdr:from>
    <xdr:to>
      <xdr:col>112</xdr:col>
      <xdr:colOff>38100</xdr:colOff>
      <xdr:row>40</xdr:row>
      <xdr:rowOff>19583</xdr:rowOff>
    </xdr:to>
    <xdr:sp macro="" textlink="">
      <xdr:nvSpPr>
        <xdr:cNvPr id="547" name="楕円 546"/>
        <xdr:cNvSpPr/>
      </xdr:nvSpPr>
      <xdr:spPr>
        <a:xfrm>
          <a:off x="21272500" y="677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140233</xdr:rowOff>
    </xdr:from>
    <xdr:to>
      <xdr:col>116</xdr:col>
      <xdr:colOff>63500</xdr:colOff>
      <xdr:row>39</xdr:row>
      <xdr:rowOff>145897</xdr:rowOff>
    </xdr:to>
    <xdr:cxnSp macro="">
      <xdr:nvCxnSpPr>
        <xdr:cNvPr id="548" name="直線コネクタ 547"/>
        <xdr:cNvCxnSpPr/>
      </xdr:nvCxnSpPr>
      <xdr:spPr>
        <a:xfrm>
          <a:off x="21323300" y="6826783"/>
          <a:ext cx="838200" cy="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63424</xdr:rowOff>
    </xdr:from>
    <xdr:to>
      <xdr:col>107</xdr:col>
      <xdr:colOff>101600</xdr:colOff>
      <xdr:row>39</xdr:row>
      <xdr:rowOff>165024</xdr:rowOff>
    </xdr:to>
    <xdr:sp macro="" textlink="">
      <xdr:nvSpPr>
        <xdr:cNvPr id="549" name="楕円 548"/>
        <xdr:cNvSpPr/>
      </xdr:nvSpPr>
      <xdr:spPr>
        <a:xfrm>
          <a:off x="20383500" y="674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114224</xdr:rowOff>
    </xdr:from>
    <xdr:to>
      <xdr:col>111</xdr:col>
      <xdr:colOff>177800</xdr:colOff>
      <xdr:row>39</xdr:row>
      <xdr:rowOff>140233</xdr:rowOff>
    </xdr:to>
    <xdr:cxnSp macro="">
      <xdr:nvCxnSpPr>
        <xdr:cNvPr id="550" name="直線コネクタ 549"/>
        <xdr:cNvCxnSpPr/>
      </xdr:nvCxnSpPr>
      <xdr:spPr>
        <a:xfrm>
          <a:off x="20434300" y="6800774"/>
          <a:ext cx="889000" cy="2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94514</xdr:rowOff>
    </xdr:from>
    <xdr:to>
      <xdr:col>102</xdr:col>
      <xdr:colOff>165100</xdr:colOff>
      <xdr:row>40</xdr:row>
      <xdr:rowOff>24664</xdr:rowOff>
    </xdr:to>
    <xdr:sp macro="" textlink="">
      <xdr:nvSpPr>
        <xdr:cNvPr id="551" name="楕円 550"/>
        <xdr:cNvSpPr/>
      </xdr:nvSpPr>
      <xdr:spPr>
        <a:xfrm>
          <a:off x="19494500" y="67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114224</xdr:rowOff>
    </xdr:from>
    <xdr:to>
      <xdr:col>107</xdr:col>
      <xdr:colOff>50800</xdr:colOff>
      <xdr:row>39</xdr:row>
      <xdr:rowOff>145314</xdr:rowOff>
    </xdr:to>
    <xdr:cxnSp macro="">
      <xdr:nvCxnSpPr>
        <xdr:cNvPr id="552" name="直線コネクタ 551"/>
        <xdr:cNvCxnSpPr/>
      </xdr:nvCxnSpPr>
      <xdr:spPr>
        <a:xfrm flipV="1">
          <a:off x="19545300" y="6800774"/>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109199</xdr:rowOff>
    </xdr:from>
    <xdr:ext cx="534377" cy="259045"/>
    <xdr:sp macro="" textlink="">
      <xdr:nvSpPr>
        <xdr:cNvPr id="553" name="n_1aveValue【一般廃棄物処理施設】&#10;一人当たり有形固定資産（償却資産）額"/>
        <xdr:cNvSpPr txBox="1"/>
      </xdr:nvSpPr>
      <xdr:spPr>
        <a:xfrm>
          <a:off x="21043411" y="62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143730</xdr:rowOff>
    </xdr:from>
    <xdr:ext cx="534377" cy="259045"/>
    <xdr:sp macro="" textlink="">
      <xdr:nvSpPr>
        <xdr:cNvPr id="554" name="n_2aveValue【一般廃棄物処理施設】&#10;一人当たり有形固定資産（償却資産）額"/>
        <xdr:cNvSpPr txBox="1"/>
      </xdr:nvSpPr>
      <xdr:spPr>
        <a:xfrm>
          <a:off x="201671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167911</xdr:rowOff>
    </xdr:from>
    <xdr:ext cx="534377" cy="259045"/>
    <xdr:sp macro="" textlink="">
      <xdr:nvSpPr>
        <xdr:cNvPr id="555" name="n_3aveValue【一般廃棄物処理施設】&#10;一人当たり有形固定資産（償却資産）額"/>
        <xdr:cNvSpPr txBox="1"/>
      </xdr:nvSpPr>
      <xdr:spPr>
        <a:xfrm>
          <a:off x="19278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10710</xdr:rowOff>
    </xdr:from>
    <xdr:ext cx="534377" cy="259045"/>
    <xdr:sp macro="" textlink="">
      <xdr:nvSpPr>
        <xdr:cNvPr id="556" name="n_1mainValue【一般廃棄物処理施設】&#10;一人当たり有形固定資産（償却資産）額"/>
        <xdr:cNvSpPr txBox="1"/>
      </xdr:nvSpPr>
      <xdr:spPr>
        <a:xfrm>
          <a:off x="21043411" y="686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156151</xdr:rowOff>
    </xdr:from>
    <xdr:ext cx="534377" cy="259045"/>
    <xdr:sp macro="" textlink="">
      <xdr:nvSpPr>
        <xdr:cNvPr id="557" name="n_2mainValue【一般廃棄物処理施設】&#10;一人当たり有形固定資産（償却資産）額"/>
        <xdr:cNvSpPr txBox="1"/>
      </xdr:nvSpPr>
      <xdr:spPr>
        <a:xfrm>
          <a:off x="20167111" y="684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15791</xdr:rowOff>
    </xdr:from>
    <xdr:ext cx="534377" cy="259045"/>
    <xdr:sp macro="" textlink="">
      <xdr:nvSpPr>
        <xdr:cNvPr id="558" name="n_3mainValue【一般廃棄物処理施設】&#10;一人当たり有形固定資産（償却資産）額"/>
        <xdr:cNvSpPr txBox="1"/>
      </xdr:nvSpPr>
      <xdr:spPr>
        <a:xfrm>
          <a:off x="19278111" y="687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9" name="直線コネクタ 56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70" name="テキスト ボックス 569"/>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1" name="直線コネクタ 57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2" name="テキスト ボックス 57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3" name="直線コネクタ 57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4" name="テキスト ボックス 57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5" name="直線コネクタ 57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6" name="テキスト ボックス 57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7" name="直線コネクタ 57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8" name="テキスト ボックス 57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9" name="直線コネクタ 5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0" name="テキスト ボックス 57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62</xdr:row>
      <xdr:rowOff>161925</xdr:rowOff>
    </xdr:to>
    <xdr:cxnSp macro="">
      <xdr:nvCxnSpPr>
        <xdr:cNvPr id="582" name="直線コネクタ 581"/>
        <xdr:cNvCxnSpPr/>
      </xdr:nvCxnSpPr>
      <xdr:spPr>
        <a:xfrm flipV="1">
          <a:off x="16318864" y="9425940"/>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165752</xdr:rowOff>
    </xdr:from>
    <xdr:ext cx="405111" cy="259045"/>
    <xdr:sp macro="" textlink="">
      <xdr:nvSpPr>
        <xdr:cNvPr id="583" name="【保健センター・保健所】&#10;有形固定資産減価償却率最小値テキスト"/>
        <xdr:cNvSpPr txBox="1"/>
      </xdr:nvSpPr>
      <xdr:spPr>
        <a:xfrm>
          <a:off x="16357600"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161925</xdr:rowOff>
    </xdr:from>
    <xdr:to>
      <xdr:col>86</xdr:col>
      <xdr:colOff>25400</xdr:colOff>
      <xdr:row>62</xdr:row>
      <xdr:rowOff>161925</xdr:rowOff>
    </xdr:to>
    <xdr:cxnSp macro="">
      <xdr:nvCxnSpPr>
        <xdr:cNvPr id="584" name="直線コネクタ 583"/>
        <xdr:cNvCxnSpPr/>
      </xdr:nvCxnSpPr>
      <xdr:spPr>
        <a:xfrm>
          <a:off x="16230600" y="1079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85" name="【保健センター・保健所】&#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86" name="直線コネクタ 585"/>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12082</xdr:rowOff>
    </xdr:from>
    <xdr:ext cx="405111" cy="259045"/>
    <xdr:sp macro="" textlink="">
      <xdr:nvSpPr>
        <xdr:cNvPr id="587" name="【保健センター・保健所】&#10;有形固定資産減価償却率平均値テキスト"/>
        <xdr:cNvSpPr txBox="1"/>
      </xdr:nvSpPr>
      <xdr:spPr>
        <a:xfrm>
          <a:off x="16357600" y="995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160655</xdr:rowOff>
    </xdr:from>
    <xdr:to>
      <xdr:col>85</xdr:col>
      <xdr:colOff>177800</xdr:colOff>
      <xdr:row>59</xdr:row>
      <xdr:rowOff>90805</xdr:rowOff>
    </xdr:to>
    <xdr:sp macro="" textlink="">
      <xdr:nvSpPr>
        <xdr:cNvPr id="588" name="フローチャート: 判断 587"/>
        <xdr:cNvSpPr/>
      </xdr:nvSpPr>
      <xdr:spPr>
        <a:xfrm>
          <a:off x="162687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38735</xdr:rowOff>
    </xdr:from>
    <xdr:to>
      <xdr:col>81</xdr:col>
      <xdr:colOff>101600</xdr:colOff>
      <xdr:row>59</xdr:row>
      <xdr:rowOff>140335</xdr:rowOff>
    </xdr:to>
    <xdr:sp macro="" textlink="">
      <xdr:nvSpPr>
        <xdr:cNvPr id="589" name="フローチャート: 判断 588"/>
        <xdr:cNvSpPr/>
      </xdr:nvSpPr>
      <xdr:spPr>
        <a:xfrm>
          <a:off x="15430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590" name="フローチャート: 判断 589"/>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591" name="フローチャート: 判断 590"/>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2" name="テキスト ボックス 5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3" name="テキスト ボックス 5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4" name="テキスト ボックス 5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5" name="テキスト ボックス 5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6" name="テキスト ボックス 5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166370</xdr:rowOff>
    </xdr:from>
    <xdr:to>
      <xdr:col>85</xdr:col>
      <xdr:colOff>177800</xdr:colOff>
      <xdr:row>61</xdr:row>
      <xdr:rowOff>96520</xdr:rowOff>
    </xdr:to>
    <xdr:sp macro="" textlink="">
      <xdr:nvSpPr>
        <xdr:cNvPr id="597" name="楕円 596"/>
        <xdr:cNvSpPr/>
      </xdr:nvSpPr>
      <xdr:spPr>
        <a:xfrm>
          <a:off x="162687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144797</xdr:rowOff>
    </xdr:from>
    <xdr:ext cx="405111" cy="259045"/>
    <xdr:sp macro="" textlink="">
      <xdr:nvSpPr>
        <xdr:cNvPr id="598" name="【保健センター・保健所】&#10;有形固定資産減価償却率該当値テキスト"/>
        <xdr:cNvSpPr txBox="1"/>
      </xdr:nvSpPr>
      <xdr:spPr>
        <a:xfrm>
          <a:off x="16357600"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29210</xdr:rowOff>
    </xdr:from>
    <xdr:to>
      <xdr:col>81</xdr:col>
      <xdr:colOff>101600</xdr:colOff>
      <xdr:row>61</xdr:row>
      <xdr:rowOff>130810</xdr:rowOff>
    </xdr:to>
    <xdr:sp macro="" textlink="">
      <xdr:nvSpPr>
        <xdr:cNvPr id="599" name="楕円 598"/>
        <xdr:cNvSpPr/>
      </xdr:nvSpPr>
      <xdr:spPr>
        <a:xfrm>
          <a:off x="15430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45720</xdr:rowOff>
    </xdr:from>
    <xdr:to>
      <xdr:col>85</xdr:col>
      <xdr:colOff>127000</xdr:colOff>
      <xdr:row>61</xdr:row>
      <xdr:rowOff>80010</xdr:rowOff>
    </xdr:to>
    <xdr:cxnSp macro="">
      <xdr:nvCxnSpPr>
        <xdr:cNvPr id="600" name="直線コネクタ 599"/>
        <xdr:cNvCxnSpPr/>
      </xdr:nvCxnSpPr>
      <xdr:spPr>
        <a:xfrm flipV="1">
          <a:off x="15481300" y="105041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76835</xdr:rowOff>
    </xdr:from>
    <xdr:to>
      <xdr:col>76</xdr:col>
      <xdr:colOff>165100</xdr:colOff>
      <xdr:row>62</xdr:row>
      <xdr:rowOff>6985</xdr:rowOff>
    </xdr:to>
    <xdr:sp macro="" textlink="">
      <xdr:nvSpPr>
        <xdr:cNvPr id="601" name="楕円 600"/>
        <xdr:cNvSpPr/>
      </xdr:nvSpPr>
      <xdr:spPr>
        <a:xfrm>
          <a:off x="14541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80010</xdr:rowOff>
    </xdr:from>
    <xdr:to>
      <xdr:col>81</xdr:col>
      <xdr:colOff>50800</xdr:colOff>
      <xdr:row>61</xdr:row>
      <xdr:rowOff>127635</xdr:rowOff>
    </xdr:to>
    <xdr:cxnSp macro="">
      <xdr:nvCxnSpPr>
        <xdr:cNvPr id="602" name="直線コネクタ 601"/>
        <xdr:cNvCxnSpPr/>
      </xdr:nvCxnSpPr>
      <xdr:spPr>
        <a:xfrm flipV="1">
          <a:off x="14592300" y="1053846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126365</xdr:rowOff>
    </xdr:from>
    <xdr:to>
      <xdr:col>72</xdr:col>
      <xdr:colOff>38100</xdr:colOff>
      <xdr:row>62</xdr:row>
      <xdr:rowOff>56515</xdr:rowOff>
    </xdr:to>
    <xdr:sp macro="" textlink="">
      <xdr:nvSpPr>
        <xdr:cNvPr id="603" name="楕円 602"/>
        <xdr:cNvSpPr/>
      </xdr:nvSpPr>
      <xdr:spPr>
        <a:xfrm>
          <a:off x="13652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127635</xdr:rowOff>
    </xdr:from>
    <xdr:to>
      <xdr:col>76</xdr:col>
      <xdr:colOff>114300</xdr:colOff>
      <xdr:row>62</xdr:row>
      <xdr:rowOff>5715</xdr:rowOff>
    </xdr:to>
    <xdr:cxnSp macro="">
      <xdr:nvCxnSpPr>
        <xdr:cNvPr id="604" name="直線コネクタ 603"/>
        <xdr:cNvCxnSpPr/>
      </xdr:nvCxnSpPr>
      <xdr:spPr>
        <a:xfrm flipV="1">
          <a:off x="13703300" y="1058608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156862</xdr:rowOff>
    </xdr:from>
    <xdr:ext cx="405111" cy="259045"/>
    <xdr:sp macro="" textlink="">
      <xdr:nvSpPr>
        <xdr:cNvPr id="605" name="n_1aveValue【保健センター・保健所】&#10;有形固定資産減価償却率"/>
        <xdr:cNvSpPr txBox="1"/>
      </xdr:nvSpPr>
      <xdr:spPr>
        <a:xfrm>
          <a:off x="152660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606" name="n_2aveValue【保健センター・保健所】&#10;有形固定資産減価償却率"/>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46372</xdr:rowOff>
    </xdr:from>
    <xdr:ext cx="405111" cy="259045"/>
    <xdr:sp macro="" textlink="">
      <xdr:nvSpPr>
        <xdr:cNvPr id="607" name="n_3aveValue【保健センター・保健所】&#10;有形固定資産減価償却率"/>
        <xdr:cNvSpPr txBox="1"/>
      </xdr:nvSpPr>
      <xdr:spPr>
        <a:xfrm>
          <a:off x="13500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121937</xdr:rowOff>
    </xdr:from>
    <xdr:ext cx="405111" cy="259045"/>
    <xdr:sp macro="" textlink="">
      <xdr:nvSpPr>
        <xdr:cNvPr id="608" name="n_1mainValue【保健センター・保健所】&#10;有形固定資産減価償却率"/>
        <xdr:cNvSpPr txBox="1"/>
      </xdr:nvSpPr>
      <xdr:spPr>
        <a:xfrm>
          <a:off x="15266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169562</xdr:rowOff>
    </xdr:from>
    <xdr:ext cx="405111" cy="259045"/>
    <xdr:sp macro="" textlink="">
      <xdr:nvSpPr>
        <xdr:cNvPr id="609" name="n_2mainValue【保健センター・保健所】&#10;有形固定資産減価償却率"/>
        <xdr:cNvSpPr txBox="1"/>
      </xdr:nvSpPr>
      <xdr:spPr>
        <a:xfrm>
          <a:off x="14389744" y="1062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47642</xdr:rowOff>
    </xdr:from>
    <xdr:ext cx="405111" cy="259045"/>
    <xdr:sp macro="" textlink="">
      <xdr:nvSpPr>
        <xdr:cNvPr id="610" name="n_3mainValue【保健センター・保健所】&#10;有形固定資産減価償却率"/>
        <xdr:cNvSpPr txBox="1"/>
      </xdr:nvSpPr>
      <xdr:spPr>
        <a:xfrm>
          <a:off x="1350074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2" name="正方形/長方形 6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3" name="正方形/長方形 6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4" name="正方形/長方形 6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5" name="正方形/長方形 6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6" name="正方形/長方形 6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7" name="正方形/長方形 6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8" name="正方形/長方形 6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9" name="テキスト ボックス 6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0" name="直線コネクタ 6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1" name="直線コネクタ 62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2" name="テキスト ボックス 62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3" name="直線コネクタ 62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4" name="テキスト ボックス 62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5" name="直線コネクタ 62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6" name="テキスト ボックス 62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7" name="直線コネクタ 62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8" name="テキスト ボックス 62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9" name="直線コネクタ 6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0" name="テキスト ボックス 6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63</xdr:row>
      <xdr:rowOff>125730</xdr:rowOff>
    </xdr:to>
    <xdr:cxnSp macro="">
      <xdr:nvCxnSpPr>
        <xdr:cNvPr id="632" name="直線コネクタ 631"/>
        <xdr:cNvCxnSpPr/>
      </xdr:nvCxnSpPr>
      <xdr:spPr>
        <a:xfrm flipV="1">
          <a:off x="22160864" y="97155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33"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34" name="直線コネクタ 633"/>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35"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36" name="直線コネクタ 635"/>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133367</xdr:rowOff>
    </xdr:from>
    <xdr:ext cx="469744" cy="259045"/>
    <xdr:sp macro="" textlink="">
      <xdr:nvSpPr>
        <xdr:cNvPr id="637" name="【保健センター・保健所】&#10;一人当たり面積平均値テキスト"/>
        <xdr:cNvSpPr txBox="1"/>
      </xdr:nvSpPr>
      <xdr:spPr>
        <a:xfrm>
          <a:off x="22199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38" name="フローチャート: 判断 637"/>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639" name="フローチャート: 判断 638"/>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40" name="フローチャート: 判断 639"/>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52070</xdr:rowOff>
    </xdr:from>
    <xdr:to>
      <xdr:col>102</xdr:col>
      <xdr:colOff>165100</xdr:colOff>
      <xdr:row>61</xdr:row>
      <xdr:rowOff>153670</xdr:rowOff>
    </xdr:to>
    <xdr:sp macro="" textlink="">
      <xdr:nvSpPr>
        <xdr:cNvPr id="641" name="フローチャート: 判断 640"/>
        <xdr:cNvSpPr/>
      </xdr:nvSpPr>
      <xdr:spPr>
        <a:xfrm>
          <a:off x="19494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2" name="テキスト ボックス 64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3" name="テキスト ボックス 64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4" name="テキスト ボックス 64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5" name="テキスト ボックス 64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6" name="テキスト ボックス 64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166370</xdr:rowOff>
    </xdr:from>
    <xdr:to>
      <xdr:col>116</xdr:col>
      <xdr:colOff>114300</xdr:colOff>
      <xdr:row>60</xdr:row>
      <xdr:rowOff>96520</xdr:rowOff>
    </xdr:to>
    <xdr:sp macro="" textlink="">
      <xdr:nvSpPr>
        <xdr:cNvPr id="647" name="楕円 646"/>
        <xdr:cNvSpPr/>
      </xdr:nvSpPr>
      <xdr:spPr>
        <a:xfrm>
          <a:off x="22110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17797</xdr:rowOff>
    </xdr:from>
    <xdr:ext cx="469744" cy="259045"/>
    <xdr:sp macro="" textlink="">
      <xdr:nvSpPr>
        <xdr:cNvPr id="648" name="【保健センター・保健所】&#10;一人当たり面積該当値テキスト"/>
        <xdr:cNvSpPr txBox="1"/>
      </xdr:nvSpPr>
      <xdr:spPr>
        <a:xfrm>
          <a:off x="22199600"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166370</xdr:rowOff>
    </xdr:from>
    <xdr:to>
      <xdr:col>112</xdr:col>
      <xdr:colOff>38100</xdr:colOff>
      <xdr:row>60</xdr:row>
      <xdr:rowOff>96520</xdr:rowOff>
    </xdr:to>
    <xdr:sp macro="" textlink="">
      <xdr:nvSpPr>
        <xdr:cNvPr id="649" name="楕円 648"/>
        <xdr:cNvSpPr/>
      </xdr:nvSpPr>
      <xdr:spPr>
        <a:xfrm>
          <a:off x="21272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45720</xdr:rowOff>
    </xdr:from>
    <xdr:to>
      <xdr:col>116</xdr:col>
      <xdr:colOff>63500</xdr:colOff>
      <xdr:row>60</xdr:row>
      <xdr:rowOff>45720</xdr:rowOff>
    </xdr:to>
    <xdr:cxnSp macro="">
      <xdr:nvCxnSpPr>
        <xdr:cNvPr id="650" name="直線コネクタ 649"/>
        <xdr:cNvCxnSpPr/>
      </xdr:nvCxnSpPr>
      <xdr:spPr>
        <a:xfrm>
          <a:off x="21323300" y="10332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166370</xdr:rowOff>
    </xdr:from>
    <xdr:to>
      <xdr:col>107</xdr:col>
      <xdr:colOff>101600</xdr:colOff>
      <xdr:row>60</xdr:row>
      <xdr:rowOff>96520</xdr:rowOff>
    </xdr:to>
    <xdr:sp macro="" textlink="">
      <xdr:nvSpPr>
        <xdr:cNvPr id="651" name="楕円 650"/>
        <xdr:cNvSpPr/>
      </xdr:nvSpPr>
      <xdr:spPr>
        <a:xfrm>
          <a:off x="20383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45720</xdr:rowOff>
    </xdr:from>
    <xdr:to>
      <xdr:col>111</xdr:col>
      <xdr:colOff>177800</xdr:colOff>
      <xdr:row>60</xdr:row>
      <xdr:rowOff>45720</xdr:rowOff>
    </xdr:to>
    <xdr:cxnSp macro="">
      <xdr:nvCxnSpPr>
        <xdr:cNvPr id="652" name="直線コネクタ 651"/>
        <xdr:cNvCxnSpPr/>
      </xdr:nvCxnSpPr>
      <xdr:spPr>
        <a:xfrm>
          <a:off x="20434300" y="10332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166370</xdr:rowOff>
    </xdr:from>
    <xdr:to>
      <xdr:col>102</xdr:col>
      <xdr:colOff>165100</xdr:colOff>
      <xdr:row>60</xdr:row>
      <xdr:rowOff>96520</xdr:rowOff>
    </xdr:to>
    <xdr:sp macro="" textlink="">
      <xdr:nvSpPr>
        <xdr:cNvPr id="653" name="楕円 652"/>
        <xdr:cNvSpPr/>
      </xdr:nvSpPr>
      <xdr:spPr>
        <a:xfrm>
          <a:off x="19494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45720</xdr:rowOff>
    </xdr:from>
    <xdr:to>
      <xdr:col>107</xdr:col>
      <xdr:colOff>50800</xdr:colOff>
      <xdr:row>60</xdr:row>
      <xdr:rowOff>45720</xdr:rowOff>
    </xdr:to>
    <xdr:cxnSp macro="">
      <xdr:nvCxnSpPr>
        <xdr:cNvPr id="654" name="直線コネクタ 653"/>
        <xdr:cNvCxnSpPr/>
      </xdr:nvCxnSpPr>
      <xdr:spPr>
        <a:xfrm>
          <a:off x="19545300" y="10332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53357</xdr:rowOff>
    </xdr:from>
    <xdr:ext cx="469744" cy="259045"/>
    <xdr:sp macro="" textlink="">
      <xdr:nvSpPr>
        <xdr:cNvPr id="655" name="n_1aveValue【保健センター・保健所】&#10;一人当たり面積"/>
        <xdr:cNvSpPr txBox="1"/>
      </xdr:nvSpPr>
      <xdr:spPr>
        <a:xfrm>
          <a:off x="210757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656" name="n_2aveValue【保健センター・保健所】&#10;一人当たり面積"/>
        <xdr:cNvSpPr txBox="1"/>
      </xdr:nvSpPr>
      <xdr:spPr>
        <a:xfrm>
          <a:off x="20199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144797</xdr:rowOff>
    </xdr:from>
    <xdr:ext cx="469744" cy="259045"/>
    <xdr:sp macro="" textlink="">
      <xdr:nvSpPr>
        <xdr:cNvPr id="657" name="n_3aveValue【保健センター・保健所】&#10;一人当たり面積"/>
        <xdr:cNvSpPr txBox="1"/>
      </xdr:nvSpPr>
      <xdr:spPr>
        <a:xfrm>
          <a:off x="193104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113047</xdr:rowOff>
    </xdr:from>
    <xdr:ext cx="469744" cy="259045"/>
    <xdr:sp macro="" textlink="">
      <xdr:nvSpPr>
        <xdr:cNvPr id="658" name="n_1main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113047</xdr:rowOff>
    </xdr:from>
    <xdr:ext cx="469744" cy="259045"/>
    <xdr:sp macro="" textlink="">
      <xdr:nvSpPr>
        <xdr:cNvPr id="659" name="n_2mainValue【保健センター・保健所】&#10;一人当たり面積"/>
        <xdr:cNvSpPr txBox="1"/>
      </xdr:nvSpPr>
      <xdr:spPr>
        <a:xfrm>
          <a:off x="20199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113047</xdr:rowOff>
    </xdr:from>
    <xdr:ext cx="469744" cy="259045"/>
    <xdr:sp macro="" textlink="">
      <xdr:nvSpPr>
        <xdr:cNvPr id="660" name="n_3mainValue【保健センター・保健所】&#10;一人当たり面積"/>
        <xdr:cNvSpPr txBox="1"/>
      </xdr:nvSpPr>
      <xdr:spPr>
        <a:xfrm>
          <a:off x="19310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1" name="正方形/長方形 66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2" name="正方形/長方形 66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3" name="正方形/長方形 66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4" name="正方形/長方形 66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5" name="正方形/長方形 66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6" name="正方形/長方形 66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7" name="正方形/長方形 66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8" name="正方形/長方形 66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9" name="テキスト ボックス 66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0" name="直線コネクタ 66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1" name="テキスト ボックス 67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72" name="直線コネクタ 67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73" name="テキスト ボックス 67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74" name="直線コネクタ 67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75" name="テキスト ボックス 67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76" name="直線コネクタ 67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77" name="テキスト ボックス 67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78" name="直線コネクタ 67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79" name="テキスト ボックス 67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108965</xdr:rowOff>
    </xdr:from>
    <xdr:to>
      <xdr:col>85</xdr:col>
      <xdr:colOff>126364</xdr:colOff>
      <xdr:row>85</xdr:row>
      <xdr:rowOff>3811</xdr:rowOff>
    </xdr:to>
    <xdr:cxnSp macro="">
      <xdr:nvCxnSpPr>
        <xdr:cNvPr id="683" name="直線コネクタ 682"/>
        <xdr:cNvCxnSpPr/>
      </xdr:nvCxnSpPr>
      <xdr:spPr>
        <a:xfrm flipV="1">
          <a:off x="16318864" y="13310615"/>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7638</xdr:rowOff>
    </xdr:from>
    <xdr:ext cx="405111" cy="259045"/>
    <xdr:sp macro="" textlink="">
      <xdr:nvSpPr>
        <xdr:cNvPr id="684" name="【消防施設】&#10;有形固定資産減価償却率最小値テキスト"/>
        <xdr:cNvSpPr txBox="1"/>
      </xdr:nvSpPr>
      <xdr:spPr>
        <a:xfrm>
          <a:off x="163576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3811</xdr:rowOff>
    </xdr:from>
    <xdr:to>
      <xdr:col>86</xdr:col>
      <xdr:colOff>25400</xdr:colOff>
      <xdr:row>85</xdr:row>
      <xdr:rowOff>3811</xdr:rowOff>
    </xdr:to>
    <xdr:cxnSp macro="">
      <xdr:nvCxnSpPr>
        <xdr:cNvPr id="685" name="直線コネクタ 684"/>
        <xdr:cNvCxnSpPr/>
      </xdr:nvCxnSpPr>
      <xdr:spPr>
        <a:xfrm>
          <a:off x="16230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55642</xdr:rowOff>
    </xdr:from>
    <xdr:ext cx="405111" cy="259045"/>
    <xdr:sp macro="" textlink="">
      <xdr:nvSpPr>
        <xdr:cNvPr id="686" name="【消防施設】&#10;有形固定資産減価償却率最大値テキスト"/>
        <xdr:cNvSpPr txBox="1"/>
      </xdr:nvSpPr>
      <xdr:spPr>
        <a:xfrm>
          <a:off x="16357600" y="1308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108965</xdr:rowOff>
    </xdr:from>
    <xdr:to>
      <xdr:col>86</xdr:col>
      <xdr:colOff>25400</xdr:colOff>
      <xdr:row>77</xdr:row>
      <xdr:rowOff>108965</xdr:rowOff>
    </xdr:to>
    <xdr:cxnSp macro="">
      <xdr:nvCxnSpPr>
        <xdr:cNvPr id="687" name="直線コネクタ 686"/>
        <xdr:cNvCxnSpPr/>
      </xdr:nvCxnSpPr>
      <xdr:spPr>
        <a:xfrm>
          <a:off x="16230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124477</xdr:rowOff>
    </xdr:from>
    <xdr:ext cx="405111" cy="259045"/>
    <xdr:sp macro="" textlink="">
      <xdr:nvSpPr>
        <xdr:cNvPr id="688" name="【消防施設】&#10;有形固定資産減価償却率平均値テキスト"/>
        <xdr:cNvSpPr txBox="1"/>
      </xdr:nvSpPr>
      <xdr:spPr>
        <a:xfrm>
          <a:off x="16357600" y="1366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689" name="フローチャート: 判断 688"/>
        <xdr:cNvSpPr/>
      </xdr:nvSpPr>
      <xdr:spPr>
        <a:xfrm>
          <a:off x="16268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690" name="フローチャート: 判断 689"/>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163322</xdr:rowOff>
    </xdr:from>
    <xdr:to>
      <xdr:col>76</xdr:col>
      <xdr:colOff>165100</xdr:colOff>
      <xdr:row>81</xdr:row>
      <xdr:rowOff>93472</xdr:rowOff>
    </xdr:to>
    <xdr:sp macro="" textlink="">
      <xdr:nvSpPr>
        <xdr:cNvPr id="691" name="フローチャート: 判断 690"/>
        <xdr:cNvSpPr/>
      </xdr:nvSpPr>
      <xdr:spPr>
        <a:xfrm>
          <a:off x="14541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167894</xdr:rowOff>
    </xdr:from>
    <xdr:to>
      <xdr:col>72</xdr:col>
      <xdr:colOff>38100</xdr:colOff>
      <xdr:row>81</xdr:row>
      <xdr:rowOff>98044</xdr:rowOff>
    </xdr:to>
    <xdr:sp macro="" textlink="">
      <xdr:nvSpPr>
        <xdr:cNvPr id="692" name="フローチャート: 判断 691"/>
        <xdr:cNvSpPr/>
      </xdr:nvSpPr>
      <xdr:spPr>
        <a:xfrm>
          <a:off x="13652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133604</xdr:rowOff>
    </xdr:from>
    <xdr:to>
      <xdr:col>85</xdr:col>
      <xdr:colOff>177800</xdr:colOff>
      <xdr:row>82</xdr:row>
      <xdr:rowOff>63754</xdr:rowOff>
    </xdr:to>
    <xdr:sp macro="" textlink="">
      <xdr:nvSpPr>
        <xdr:cNvPr id="698" name="楕円 697"/>
        <xdr:cNvSpPr/>
      </xdr:nvSpPr>
      <xdr:spPr>
        <a:xfrm>
          <a:off x="16268700" y="1402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112031</xdr:rowOff>
    </xdr:from>
    <xdr:ext cx="405111" cy="259045"/>
    <xdr:sp macro="" textlink="">
      <xdr:nvSpPr>
        <xdr:cNvPr id="699" name="【消防施設】&#10;有形固定資産減価償却率該当値テキスト"/>
        <xdr:cNvSpPr txBox="1"/>
      </xdr:nvSpPr>
      <xdr:spPr>
        <a:xfrm>
          <a:off x="16357600" y="1399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14732</xdr:rowOff>
    </xdr:from>
    <xdr:to>
      <xdr:col>81</xdr:col>
      <xdr:colOff>101600</xdr:colOff>
      <xdr:row>82</xdr:row>
      <xdr:rowOff>116332</xdr:rowOff>
    </xdr:to>
    <xdr:sp macro="" textlink="">
      <xdr:nvSpPr>
        <xdr:cNvPr id="700" name="楕円 699"/>
        <xdr:cNvSpPr/>
      </xdr:nvSpPr>
      <xdr:spPr>
        <a:xfrm>
          <a:off x="15430500" y="140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12954</xdr:rowOff>
    </xdr:from>
    <xdr:to>
      <xdr:col>85</xdr:col>
      <xdr:colOff>127000</xdr:colOff>
      <xdr:row>82</xdr:row>
      <xdr:rowOff>65532</xdr:rowOff>
    </xdr:to>
    <xdr:cxnSp macro="">
      <xdr:nvCxnSpPr>
        <xdr:cNvPr id="701" name="直線コネクタ 700"/>
        <xdr:cNvCxnSpPr/>
      </xdr:nvCxnSpPr>
      <xdr:spPr>
        <a:xfrm flipV="1">
          <a:off x="15481300" y="14071854"/>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71882</xdr:rowOff>
    </xdr:from>
    <xdr:to>
      <xdr:col>76</xdr:col>
      <xdr:colOff>165100</xdr:colOff>
      <xdr:row>83</xdr:row>
      <xdr:rowOff>2032</xdr:rowOff>
    </xdr:to>
    <xdr:sp macro="" textlink="">
      <xdr:nvSpPr>
        <xdr:cNvPr id="702" name="楕円 701"/>
        <xdr:cNvSpPr/>
      </xdr:nvSpPr>
      <xdr:spPr>
        <a:xfrm>
          <a:off x="14541500" y="1413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65532</xdr:rowOff>
    </xdr:from>
    <xdr:to>
      <xdr:col>81</xdr:col>
      <xdr:colOff>50800</xdr:colOff>
      <xdr:row>82</xdr:row>
      <xdr:rowOff>122682</xdr:rowOff>
    </xdr:to>
    <xdr:cxnSp macro="">
      <xdr:nvCxnSpPr>
        <xdr:cNvPr id="703" name="直線コネクタ 702"/>
        <xdr:cNvCxnSpPr/>
      </xdr:nvCxnSpPr>
      <xdr:spPr>
        <a:xfrm flipV="1">
          <a:off x="14592300" y="1412443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04" name="楕円 703"/>
        <xdr:cNvSpPr/>
      </xdr:nvSpPr>
      <xdr:spPr>
        <a:xfrm>
          <a:off x="13652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122682</xdr:rowOff>
    </xdr:from>
    <xdr:to>
      <xdr:col>76</xdr:col>
      <xdr:colOff>114300</xdr:colOff>
      <xdr:row>83</xdr:row>
      <xdr:rowOff>3811</xdr:rowOff>
    </xdr:to>
    <xdr:cxnSp macro="">
      <xdr:nvCxnSpPr>
        <xdr:cNvPr id="705" name="直線コネクタ 704"/>
        <xdr:cNvCxnSpPr/>
      </xdr:nvCxnSpPr>
      <xdr:spPr>
        <a:xfrm flipV="1">
          <a:off x="13703300" y="14181582"/>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82566</xdr:rowOff>
    </xdr:from>
    <xdr:ext cx="405111" cy="259045"/>
    <xdr:sp macro="" textlink="">
      <xdr:nvSpPr>
        <xdr:cNvPr id="706" name="n_1aveValue【消防施設】&#10;有形固定資産減価償却率"/>
        <xdr:cNvSpPr txBox="1"/>
      </xdr:nvSpPr>
      <xdr:spPr>
        <a:xfrm>
          <a:off x="15266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109999</xdr:rowOff>
    </xdr:from>
    <xdr:ext cx="405111" cy="259045"/>
    <xdr:sp macro="" textlink="">
      <xdr:nvSpPr>
        <xdr:cNvPr id="707" name="n_2aveValue【消防施設】&#10;有形固定資産減価償却率"/>
        <xdr:cNvSpPr txBox="1"/>
      </xdr:nvSpPr>
      <xdr:spPr>
        <a:xfrm>
          <a:off x="14389744" y="1365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114571</xdr:rowOff>
    </xdr:from>
    <xdr:ext cx="405111" cy="259045"/>
    <xdr:sp macro="" textlink="">
      <xdr:nvSpPr>
        <xdr:cNvPr id="708" name="n_3aveValue【消防施設】&#10;有形固定資産減価償却率"/>
        <xdr:cNvSpPr txBox="1"/>
      </xdr:nvSpPr>
      <xdr:spPr>
        <a:xfrm>
          <a:off x="135007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107459</xdr:rowOff>
    </xdr:from>
    <xdr:ext cx="405111" cy="259045"/>
    <xdr:sp macro="" textlink="">
      <xdr:nvSpPr>
        <xdr:cNvPr id="709" name="n_1mainValue【消防施設】&#10;有形固定資産減価償却率"/>
        <xdr:cNvSpPr txBox="1"/>
      </xdr:nvSpPr>
      <xdr:spPr>
        <a:xfrm>
          <a:off x="15266044" y="1416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164609</xdr:rowOff>
    </xdr:from>
    <xdr:ext cx="405111" cy="259045"/>
    <xdr:sp macro="" textlink="">
      <xdr:nvSpPr>
        <xdr:cNvPr id="710" name="n_2mainValue【消防施設】&#10;有形固定資産減価償却率"/>
        <xdr:cNvSpPr txBox="1"/>
      </xdr:nvSpPr>
      <xdr:spPr>
        <a:xfrm>
          <a:off x="14389744" y="1422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711" name="n_3mainValue【消防施設】&#10;有形固定資産減価償却率"/>
        <xdr:cNvSpPr txBox="1"/>
      </xdr:nvSpPr>
      <xdr:spPr>
        <a:xfrm>
          <a:off x="13500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22" name="直線コネクタ 72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23" name="テキスト ボックス 72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4" name="直線コネクタ 72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5" name="テキスト ボックス 72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26" name="直線コネクタ 72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27" name="テキスト ボックス 72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28" name="直線コネクタ 72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29" name="テキスト ボックス 72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30" name="直線コネクタ 72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31" name="テキスト ボックス 73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32" name="直線コネクタ 73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33" name="テキスト ボックス 73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4" name="直線コネクタ 7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5" name="テキスト ボックス 7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20138</xdr:rowOff>
    </xdr:from>
    <xdr:to>
      <xdr:col>116</xdr:col>
      <xdr:colOff>62864</xdr:colOff>
      <xdr:row>86</xdr:row>
      <xdr:rowOff>96882</xdr:rowOff>
    </xdr:to>
    <xdr:cxnSp macro="">
      <xdr:nvCxnSpPr>
        <xdr:cNvPr id="737" name="直線コネクタ 736"/>
        <xdr:cNvCxnSpPr/>
      </xdr:nvCxnSpPr>
      <xdr:spPr>
        <a:xfrm flipV="1">
          <a:off x="22160864" y="13221788"/>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100709</xdr:rowOff>
    </xdr:from>
    <xdr:ext cx="469744" cy="259045"/>
    <xdr:sp macro="" textlink="">
      <xdr:nvSpPr>
        <xdr:cNvPr id="738" name="【消防施設】&#10;一人当たり面積最小値テキスト"/>
        <xdr:cNvSpPr txBox="1"/>
      </xdr:nvSpPr>
      <xdr:spPr>
        <a:xfrm>
          <a:off x="221996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96882</xdr:rowOff>
    </xdr:from>
    <xdr:to>
      <xdr:col>116</xdr:col>
      <xdr:colOff>152400</xdr:colOff>
      <xdr:row>86</xdr:row>
      <xdr:rowOff>96882</xdr:rowOff>
    </xdr:to>
    <xdr:cxnSp macro="">
      <xdr:nvCxnSpPr>
        <xdr:cNvPr id="739" name="直線コネクタ 738"/>
        <xdr:cNvCxnSpPr/>
      </xdr:nvCxnSpPr>
      <xdr:spPr>
        <a:xfrm>
          <a:off x="22072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138265</xdr:rowOff>
    </xdr:from>
    <xdr:ext cx="469744" cy="259045"/>
    <xdr:sp macro="" textlink="">
      <xdr:nvSpPr>
        <xdr:cNvPr id="740" name="【消防施設】&#10;一人当たり面積最大値テキスト"/>
        <xdr:cNvSpPr txBox="1"/>
      </xdr:nvSpPr>
      <xdr:spPr>
        <a:xfrm>
          <a:off x="22199600" y="1299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20138</xdr:rowOff>
    </xdr:from>
    <xdr:to>
      <xdr:col>116</xdr:col>
      <xdr:colOff>152400</xdr:colOff>
      <xdr:row>77</xdr:row>
      <xdr:rowOff>20138</xdr:rowOff>
    </xdr:to>
    <xdr:cxnSp macro="">
      <xdr:nvCxnSpPr>
        <xdr:cNvPr id="741" name="直線コネクタ 740"/>
        <xdr:cNvCxnSpPr/>
      </xdr:nvCxnSpPr>
      <xdr:spPr>
        <a:xfrm>
          <a:off x="22072600" y="1322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71863</xdr:rowOff>
    </xdr:from>
    <xdr:ext cx="469744" cy="259045"/>
    <xdr:sp macro="" textlink="">
      <xdr:nvSpPr>
        <xdr:cNvPr id="742" name="【消防施設】&#10;一人当たり面積平均値テキスト"/>
        <xdr:cNvSpPr txBox="1"/>
      </xdr:nvSpPr>
      <xdr:spPr>
        <a:xfrm>
          <a:off x="22199600" y="1464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93436</xdr:rowOff>
    </xdr:from>
    <xdr:to>
      <xdr:col>116</xdr:col>
      <xdr:colOff>114300</xdr:colOff>
      <xdr:row>86</xdr:row>
      <xdr:rowOff>23586</xdr:rowOff>
    </xdr:to>
    <xdr:sp macro="" textlink="">
      <xdr:nvSpPr>
        <xdr:cNvPr id="743" name="フローチャート: 判断 742"/>
        <xdr:cNvSpPr/>
      </xdr:nvSpPr>
      <xdr:spPr>
        <a:xfrm>
          <a:off x="22110700" y="1466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106499</xdr:rowOff>
    </xdr:from>
    <xdr:to>
      <xdr:col>112</xdr:col>
      <xdr:colOff>38100</xdr:colOff>
      <xdr:row>86</xdr:row>
      <xdr:rowOff>36649</xdr:rowOff>
    </xdr:to>
    <xdr:sp macro="" textlink="">
      <xdr:nvSpPr>
        <xdr:cNvPr id="744" name="フローチャート: 判断 743"/>
        <xdr:cNvSpPr/>
      </xdr:nvSpPr>
      <xdr:spPr>
        <a:xfrm>
          <a:off x="21272500" y="14679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142421</xdr:rowOff>
    </xdr:from>
    <xdr:to>
      <xdr:col>107</xdr:col>
      <xdr:colOff>101600</xdr:colOff>
      <xdr:row>86</xdr:row>
      <xdr:rowOff>72571</xdr:rowOff>
    </xdr:to>
    <xdr:sp macro="" textlink="">
      <xdr:nvSpPr>
        <xdr:cNvPr id="745" name="フローチャート: 判断 744"/>
        <xdr:cNvSpPr/>
      </xdr:nvSpPr>
      <xdr:spPr>
        <a:xfrm>
          <a:off x="20383500" y="147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129358</xdr:rowOff>
    </xdr:from>
    <xdr:to>
      <xdr:col>102</xdr:col>
      <xdr:colOff>165100</xdr:colOff>
      <xdr:row>86</xdr:row>
      <xdr:rowOff>59508</xdr:rowOff>
    </xdr:to>
    <xdr:sp macro="" textlink="">
      <xdr:nvSpPr>
        <xdr:cNvPr id="746" name="フローチャート: 判断 745"/>
        <xdr:cNvSpPr/>
      </xdr:nvSpPr>
      <xdr:spPr>
        <a:xfrm>
          <a:off x="19494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7" name="テキスト ボックス 7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8" name="テキスト ボックス 7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9" name="テキスト ボックス 7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0" name="テキスト ボックス 7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1" name="テキスト ボックス 7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166914</xdr:rowOff>
    </xdr:from>
    <xdr:to>
      <xdr:col>116</xdr:col>
      <xdr:colOff>114300</xdr:colOff>
      <xdr:row>85</xdr:row>
      <xdr:rowOff>97064</xdr:rowOff>
    </xdr:to>
    <xdr:sp macro="" textlink="">
      <xdr:nvSpPr>
        <xdr:cNvPr id="752" name="楕円 751"/>
        <xdr:cNvSpPr/>
      </xdr:nvSpPr>
      <xdr:spPr>
        <a:xfrm>
          <a:off x="221107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18341</xdr:rowOff>
    </xdr:from>
    <xdr:ext cx="469744" cy="259045"/>
    <xdr:sp macro="" textlink="">
      <xdr:nvSpPr>
        <xdr:cNvPr id="753" name="【消防施設】&#10;一人当たり面積該当値テキスト"/>
        <xdr:cNvSpPr txBox="1"/>
      </xdr:nvSpPr>
      <xdr:spPr>
        <a:xfrm>
          <a:off x="22199600" y="1442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163649</xdr:rowOff>
    </xdr:from>
    <xdr:to>
      <xdr:col>112</xdr:col>
      <xdr:colOff>38100</xdr:colOff>
      <xdr:row>85</xdr:row>
      <xdr:rowOff>93799</xdr:rowOff>
    </xdr:to>
    <xdr:sp macro="" textlink="">
      <xdr:nvSpPr>
        <xdr:cNvPr id="754" name="楕円 753"/>
        <xdr:cNvSpPr/>
      </xdr:nvSpPr>
      <xdr:spPr>
        <a:xfrm>
          <a:off x="21272500" y="145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42999</xdr:rowOff>
    </xdr:from>
    <xdr:to>
      <xdr:col>116</xdr:col>
      <xdr:colOff>63500</xdr:colOff>
      <xdr:row>85</xdr:row>
      <xdr:rowOff>46264</xdr:rowOff>
    </xdr:to>
    <xdr:cxnSp macro="">
      <xdr:nvCxnSpPr>
        <xdr:cNvPr id="755" name="直線コネクタ 754"/>
        <xdr:cNvCxnSpPr/>
      </xdr:nvCxnSpPr>
      <xdr:spPr>
        <a:xfrm>
          <a:off x="21323300" y="1461624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163649</xdr:rowOff>
    </xdr:from>
    <xdr:to>
      <xdr:col>107</xdr:col>
      <xdr:colOff>101600</xdr:colOff>
      <xdr:row>85</xdr:row>
      <xdr:rowOff>93799</xdr:rowOff>
    </xdr:to>
    <xdr:sp macro="" textlink="">
      <xdr:nvSpPr>
        <xdr:cNvPr id="756" name="楕円 755"/>
        <xdr:cNvSpPr/>
      </xdr:nvSpPr>
      <xdr:spPr>
        <a:xfrm>
          <a:off x="20383500" y="145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42999</xdr:rowOff>
    </xdr:from>
    <xdr:to>
      <xdr:col>111</xdr:col>
      <xdr:colOff>177800</xdr:colOff>
      <xdr:row>85</xdr:row>
      <xdr:rowOff>42999</xdr:rowOff>
    </xdr:to>
    <xdr:cxnSp macro="">
      <xdr:nvCxnSpPr>
        <xdr:cNvPr id="757" name="直線コネクタ 756"/>
        <xdr:cNvCxnSpPr/>
      </xdr:nvCxnSpPr>
      <xdr:spPr>
        <a:xfrm>
          <a:off x="20434300" y="146162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166914</xdr:rowOff>
    </xdr:from>
    <xdr:to>
      <xdr:col>102</xdr:col>
      <xdr:colOff>165100</xdr:colOff>
      <xdr:row>85</xdr:row>
      <xdr:rowOff>97064</xdr:rowOff>
    </xdr:to>
    <xdr:sp macro="" textlink="">
      <xdr:nvSpPr>
        <xdr:cNvPr id="758" name="楕円 757"/>
        <xdr:cNvSpPr/>
      </xdr:nvSpPr>
      <xdr:spPr>
        <a:xfrm>
          <a:off x="19494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42999</xdr:rowOff>
    </xdr:from>
    <xdr:to>
      <xdr:col>107</xdr:col>
      <xdr:colOff>50800</xdr:colOff>
      <xdr:row>85</xdr:row>
      <xdr:rowOff>46264</xdr:rowOff>
    </xdr:to>
    <xdr:cxnSp macro="">
      <xdr:nvCxnSpPr>
        <xdr:cNvPr id="759" name="直線コネクタ 758"/>
        <xdr:cNvCxnSpPr/>
      </xdr:nvCxnSpPr>
      <xdr:spPr>
        <a:xfrm flipV="1">
          <a:off x="19545300" y="146162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27776</xdr:rowOff>
    </xdr:from>
    <xdr:ext cx="469744" cy="259045"/>
    <xdr:sp macro="" textlink="">
      <xdr:nvSpPr>
        <xdr:cNvPr id="760" name="n_1aveValue【消防施設】&#10;一人当たり面積"/>
        <xdr:cNvSpPr txBox="1"/>
      </xdr:nvSpPr>
      <xdr:spPr>
        <a:xfrm>
          <a:off x="21075727" y="1477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63698</xdr:rowOff>
    </xdr:from>
    <xdr:ext cx="469744" cy="259045"/>
    <xdr:sp macro="" textlink="">
      <xdr:nvSpPr>
        <xdr:cNvPr id="761" name="n_2aveValue【消防施設】&#10;一人当たり面積"/>
        <xdr:cNvSpPr txBox="1"/>
      </xdr:nvSpPr>
      <xdr:spPr>
        <a:xfrm>
          <a:off x="2019942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50635</xdr:rowOff>
    </xdr:from>
    <xdr:ext cx="469744" cy="259045"/>
    <xdr:sp macro="" textlink="">
      <xdr:nvSpPr>
        <xdr:cNvPr id="762" name="n_3aveValue【消防施設】&#10;一人当たり面積"/>
        <xdr:cNvSpPr txBox="1"/>
      </xdr:nvSpPr>
      <xdr:spPr>
        <a:xfrm>
          <a:off x="193104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110326</xdr:rowOff>
    </xdr:from>
    <xdr:ext cx="469744" cy="259045"/>
    <xdr:sp macro="" textlink="">
      <xdr:nvSpPr>
        <xdr:cNvPr id="763" name="n_1mainValue【消防施設】&#10;一人当たり面積"/>
        <xdr:cNvSpPr txBox="1"/>
      </xdr:nvSpPr>
      <xdr:spPr>
        <a:xfrm>
          <a:off x="21075727" y="1434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110326</xdr:rowOff>
    </xdr:from>
    <xdr:ext cx="469744" cy="259045"/>
    <xdr:sp macro="" textlink="">
      <xdr:nvSpPr>
        <xdr:cNvPr id="764" name="n_2mainValue【消防施設】&#10;一人当たり面積"/>
        <xdr:cNvSpPr txBox="1"/>
      </xdr:nvSpPr>
      <xdr:spPr>
        <a:xfrm>
          <a:off x="20199427" y="1434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113591</xdr:rowOff>
    </xdr:from>
    <xdr:ext cx="469744" cy="259045"/>
    <xdr:sp macro="" textlink="">
      <xdr:nvSpPr>
        <xdr:cNvPr id="765" name="n_3mainValue【消防施設】&#10;一人当たり面積"/>
        <xdr:cNvSpPr txBox="1"/>
      </xdr:nvSpPr>
      <xdr:spPr>
        <a:xfrm>
          <a:off x="19310427" y="1434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6" name="正方形/長方形 76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7" name="正方形/長方形 76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8" name="正方形/長方形 76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9" name="正方形/長方形 76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0" name="正方形/長方形 76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1" name="正方形/長方形 77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2" name="正方形/長方形 77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3" name="正方形/長方形 77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4" name="テキスト ボックス 77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5" name="直線コネクタ 77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6" name="直線コネクタ 77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7" name="テキスト ボックス 77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8" name="直線コネクタ 77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9" name="テキスト ボックス 77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0" name="直線コネクタ 77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1" name="テキスト ボックス 78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2" name="直線コネクタ 78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3" name="テキスト ボックス 78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4" name="直線コネクタ 78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5" name="テキスト ボックス 78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6" name="直線コネクタ 78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7" name="テキスト ボックス 78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8" name="直線コネクタ 78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9" name="テキスト ボックス 78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4355</xdr:rowOff>
    </xdr:from>
    <xdr:to>
      <xdr:col>85</xdr:col>
      <xdr:colOff>126364</xdr:colOff>
      <xdr:row>108</xdr:row>
      <xdr:rowOff>59871</xdr:rowOff>
    </xdr:to>
    <xdr:cxnSp macro="">
      <xdr:nvCxnSpPr>
        <xdr:cNvPr id="791" name="直線コネクタ 790"/>
        <xdr:cNvCxnSpPr/>
      </xdr:nvCxnSpPr>
      <xdr:spPr>
        <a:xfrm flipV="1">
          <a:off x="16318864" y="17149355"/>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92" name="【庁舎】&#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93" name="直線コネクタ 792"/>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122482</xdr:rowOff>
    </xdr:from>
    <xdr:ext cx="405111" cy="259045"/>
    <xdr:sp macro="" textlink="">
      <xdr:nvSpPr>
        <xdr:cNvPr id="794" name="【庁舎】&#10;有形固定資産減価償却率最大値テキスト"/>
        <xdr:cNvSpPr txBox="1"/>
      </xdr:nvSpPr>
      <xdr:spPr>
        <a:xfrm>
          <a:off x="16357600" y="1692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4355</xdr:rowOff>
    </xdr:from>
    <xdr:to>
      <xdr:col>86</xdr:col>
      <xdr:colOff>25400</xdr:colOff>
      <xdr:row>100</xdr:row>
      <xdr:rowOff>4355</xdr:rowOff>
    </xdr:to>
    <xdr:cxnSp macro="">
      <xdr:nvCxnSpPr>
        <xdr:cNvPr id="795" name="直線コネクタ 794"/>
        <xdr:cNvCxnSpPr/>
      </xdr:nvCxnSpPr>
      <xdr:spPr>
        <a:xfrm>
          <a:off x="16230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54808</xdr:rowOff>
    </xdr:from>
    <xdr:ext cx="405111" cy="259045"/>
    <xdr:sp macro="" textlink="">
      <xdr:nvSpPr>
        <xdr:cNvPr id="796" name="【庁舎】&#10;有形固定資産減価償却率平均値テキスト"/>
        <xdr:cNvSpPr txBox="1"/>
      </xdr:nvSpPr>
      <xdr:spPr>
        <a:xfrm>
          <a:off x="16357600" y="17714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797" name="フローチャート: 判断 796"/>
        <xdr:cNvSpPr/>
      </xdr:nvSpPr>
      <xdr:spPr>
        <a:xfrm>
          <a:off x="162687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xdr:rowOff>
    </xdr:from>
    <xdr:to>
      <xdr:col>81</xdr:col>
      <xdr:colOff>101600</xdr:colOff>
      <xdr:row>104</xdr:row>
      <xdr:rowOff>102507</xdr:rowOff>
    </xdr:to>
    <xdr:sp macro="" textlink="">
      <xdr:nvSpPr>
        <xdr:cNvPr id="798" name="フローチャート: 判断 797"/>
        <xdr:cNvSpPr/>
      </xdr:nvSpPr>
      <xdr:spPr>
        <a:xfrm>
          <a:off x="15430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99" name="フローチャート: 判断 798"/>
        <xdr:cNvSpPr/>
      </xdr:nvSpPr>
      <xdr:spPr>
        <a:xfrm>
          <a:off x="14541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00" name="フローチャート: 判断 799"/>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1" name="テキスト ボックス 80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2" name="テキスト ボックス 80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3" name="テキスト ボックス 80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4" name="テキスト ボックス 80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5" name="テキスト ボックス 80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806" name="楕円 805"/>
        <xdr:cNvSpPr/>
      </xdr:nvSpPr>
      <xdr:spPr>
        <a:xfrm>
          <a:off x="162687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85470</xdr:rowOff>
    </xdr:from>
    <xdr:ext cx="405111" cy="259045"/>
    <xdr:sp macro="" textlink="">
      <xdr:nvSpPr>
        <xdr:cNvPr id="807" name="【庁舎】&#10;有形固定資産減価償却率該当値テキスト"/>
        <xdr:cNvSpPr txBox="1"/>
      </xdr:nvSpPr>
      <xdr:spPr>
        <a:xfrm>
          <a:off x="16357600" y="1791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133169</xdr:rowOff>
    </xdr:from>
    <xdr:to>
      <xdr:col>81</xdr:col>
      <xdr:colOff>101600</xdr:colOff>
      <xdr:row>105</xdr:row>
      <xdr:rowOff>63319</xdr:rowOff>
    </xdr:to>
    <xdr:sp macro="" textlink="">
      <xdr:nvSpPr>
        <xdr:cNvPr id="808" name="楕円 807"/>
        <xdr:cNvSpPr/>
      </xdr:nvSpPr>
      <xdr:spPr>
        <a:xfrm>
          <a:off x="15430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157843</xdr:rowOff>
    </xdr:from>
    <xdr:to>
      <xdr:col>85</xdr:col>
      <xdr:colOff>127000</xdr:colOff>
      <xdr:row>105</xdr:row>
      <xdr:rowOff>12519</xdr:rowOff>
    </xdr:to>
    <xdr:cxnSp macro="">
      <xdr:nvCxnSpPr>
        <xdr:cNvPr id="809" name="直線コネクタ 808"/>
        <xdr:cNvCxnSpPr/>
      </xdr:nvCxnSpPr>
      <xdr:spPr>
        <a:xfrm flipV="1">
          <a:off x="15481300" y="1798864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165826</xdr:rowOff>
    </xdr:from>
    <xdr:to>
      <xdr:col>76</xdr:col>
      <xdr:colOff>165100</xdr:colOff>
      <xdr:row>105</xdr:row>
      <xdr:rowOff>95976</xdr:rowOff>
    </xdr:to>
    <xdr:sp macro="" textlink="">
      <xdr:nvSpPr>
        <xdr:cNvPr id="810" name="楕円 809"/>
        <xdr:cNvSpPr/>
      </xdr:nvSpPr>
      <xdr:spPr>
        <a:xfrm>
          <a:off x="14541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12519</xdr:rowOff>
    </xdr:from>
    <xdr:to>
      <xdr:col>81</xdr:col>
      <xdr:colOff>50800</xdr:colOff>
      <xdr:row>105</xdr:row>
      <xdr:rowOff>45176</xdr:rowOff>
    </xdr:to>
    <xdr:cxnSp macro="">
      <xdr:nvCxnSpPr>
        <xdr:cNvPr id="811" name="直線コネクタ 810"/>
        <xdr:cNvCxnSpPr/>
      </xdr:nvCxnSpPr>
      <xdr:spPr>
        <a:xfrm flipV="1">
          <a:off x="14592300" y="180147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812" name="楕円 811"/>
        <xdr:cNvSpPr/>
      </xdr:nvSpPr>
      <xdr:spPr>
        <a:xfrm>
          <a:off x="13652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45176</xdr:rowOff>
    </xdr:from>
    <xdr:to>
      <xdr:col>76</xdr:col>
      <xdr:colOff>114300</xdr:colOff>
      <xdr:row>105</xdr:row>
      <xdr:rowOff>76200</xdr:rowOff>
    </xdr:to>
    <xdr:cxnSp macro="">
      <xdr:nvCxnSpPr>
        <xdr:cNvPr id="813" name="直線コネクタ 812"/>
        <xdr:cNvCxnSpPr/>
      </xdr:nvCxnSpPr>
      <xdr:spPr>
        <a:xfrm flipV="1">
          <a:off x="13703300" y="180474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119034</xdr:rowOff>
    </xdr:from>
    <xdr:ext cx="405111" cy="259045"/>
    <xdr:sp macro="" textlink="">
      <xdr:nvSpPr>
        <xdr:cNvPr id="814" name="n_1aveValue【庁舎】&#10;有形固定資産減価償却率"/>
        <xdr:cNvSpPr txBox="1"/>
      </xdr:nvSpPr>
      <xdr:spPr>
        <a:xfrm>
          <a:off x="152660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140261</xdr:rowOff>
    </xdr:from>
    <xdr:ext cx="405111" cy="259045"/>
    <xdr:sp macro="" textlink="">
      <xdr:nvSpPr>
        <xdr:cNvPr id="815" name="n_2aveValue【庁舎】&#10;有形固定資産減価償却率"/>
        <xdr:cNvSpPr txBox="1"/>
      </xdr:nvSpPr>
      <xdr:spPr>
        <a:xfrm>
          <a:off x="14389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816" name="n_3aveValue【庁舎】&#10;有形固定資産減価償却率"/>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54446</xdr:rowOff>
    </xdr:from>
    <xdr:ext cx="405111" cy="259045"/>
    <xdr:sp macro="" textlink="">
      <xdr:nvSpPr>
        <xdr:cNvPr id="817" name="n_1mainValue【庁舎】&#10;有形固定資産減価償却率"/>
        <xdr:cNvSpPr txBox="1"/>
      </xdr:nvSpPr>
      <xdr:spPr>
        <a:xfrm>
          <a:off x="15266044"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87103</xdr:rowOff>
    </xdr:from>
    <xdr:ext cx="405111" cy="259045"/>
    <xdr:sp macro="" textlink="">
      <xdr:nvSpPr>
        <xdr:cNvPr id="818" name="n_2mainValue【庁舎】&#10;有形固定資産減価償却率"/>
        <xdr:cNvSpPr txBox="1"/>
      </xdr:nvSpPr>
      <xdr:spPr>
        <a:xfrm>
          <a:off x="14389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118127</xdr:rowOff>
    </xdr:from>
    <xdr:ext cx="405111" cy="259045"/>
    <xdr:sp macro="" textlink="">
      <xdr:nvSpPr>
        <xdr:cNvPr id="819" name="n_3mainValue【庁舎】&#10;有形固定資産減価償却率"/>
        <xdr:cNvSpPr txBox="1"/>
      </xdr:nvSpPr>
      <xdr:spPr>
        <a:xfrm>
          <a:off x="13500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0" name="正方形/長方形 8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1" name="正方形/長方形 8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2" name="正方形/長方形 8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3" name="正方形/長方形 8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4" name="正方形/長方形 8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5" name="正方形/長方形 8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6" name="正方形/長方形 8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7" name="正方形/長方形 82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8" name="テキスト ボックス 82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9" name="直線コネクタ 82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0" name="直線コネクタ 82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1" name="テキスト ボックス 83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2" name="直線コネクタ 83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3" name="テキスト ボックス 83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4" name="直線コネクタ 83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5" name="テキスト ボックス 83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6" name="直線コネクタ 83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7" name="テキスト ボックス 83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8" name="直線コネクタ 83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9" name="テキスト ボックス 83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0" name="直線コネクタ 83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1" name="テキスト ボックス 84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2" name="直線コネクタ 8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3" name="テキスト ボックス 8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85998</xdr:rowOff>
    </xdr:from>
    <xdr:to>
      <xdr:col>116</xdr:col>
      <xdr:colOff>62864</xdr:colOff>
      <xdr:row>108</xdr:row>
      <xdr:rowOff>63137</xdr:rowOff>
    </xdr:to>
    <xdr:cxnSp macro="">
      <xdr:nvCxnSpPr>
        <xdr:cNvPr id="845" name="直線コネクタ 844"/>
        <xdr:cNvCxnSpPr/>
      </xdr:nvCxnSpPr>
      <xdr:spPr>
        <a:xfrm flipV="1">
          <a:off x="22160864" y="17230998"/>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66964</xdr:rowOff>
    </xdr:from>
    <xdr:ext cx="469744" cy="259045"/>
    <xdr:sp macro="" textlink="">
      <xdr:nvSpPr>
        <xdr:cNvPr id="846" name="【庁舎】&#10;一人当たり面積最小値テキスト"/>
        <xdr:cNvSpPr txBox="1"/>
      </xdr:nvSpPr>
      <xdr:spPr>
        <a:xfrm>
          <a:off x="22199600" y="185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63137</xdr:rowOff>
    </xdr:from>
    <xdr:to>
      <xdr:col>116</xdr:col>
      <xdr:colOff>152400</xdr:colOff>
      <xdr:row>108</xdr:row>
      <xdr:rowOff>63137</xdr:rowOff>
    </xdr:to>
    <xdr:cxnSp macro="">
      <xdr:nvCxnSpPr>
        <xdr:cNvPr id="847" name="直線コネクタ 846"/>
        <xdr:cNvCxnSpPr/>
      </xdr:nvCxnSpPr>
      <xdr:spPr>
        <a:xfrm>
          <a:off x="22072600" y="185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32675</xdr:rowOff>
    </xdr:from>
    <xdr:ext cx="469744" cy="259045"/>
    <xdr:sp macro="" textlink="">
      <xdr:nvSpPr>
        <xdr:cNvPr id="848" name="【庁舎】&#10;一人当たり面積最大値テキスト"/>
        <xdr:cNvSpPr txBox="1"/>
      </xdr:nvSpPr>
      <xdr:spPr>
        <a:xfrm>
          <a:off x="22199600" y="1700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85998</xdr:rowOff>
    </xdr:from>
    <xdr:to>
      <xdr:col>116</xdr:col>
      <xdr:colOff>152400</xdr:colOff>
      <xdr:row>100</xdr:row>
      <xdr:rowOff>85998</xdr:rowOff>
    </xdr:to>
    <xdr:cxnSp macro="">
      <xdr:nvCxnSpPr>
        <xdr:cNvPr id="849" name="直線コネクタ 848"/>
        <xdr:cNvCxnSpPr/>
      </xdr:nvCxnSpPr>
      <xdr:spPr>
        <a:xfrm>
          <a:off x="22072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165479</xdr:rowOff>
    </xdr:from>
    <xdr:ext cx="469744" cy="259045"/>
    <xdr:sp macro="" textlink="">
      <xdr:nvSpPr>
        <xdr:cNvPr id="850" name="【庁舎】&#10;一人当たり面積平均値テキスト"/>
        <xdr:cNvSpPr txBox="1"/>
      </xdr:nvSpPr>
      <xdr:spPr>
        <a:xfrm>
          <a:off x="22199600" y="181677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15602</xdr:rowOff>
    </xdr:from>
    <xdr:to>
      <xdr:col>116</xdr:col>
      <xdr:colOff>114300</xdr:colOff>
      <xdr:row>106</xdr:row>
      <xdr:rowOff>117202</xdr:rowOff>
    </xdr:to>
    <xdr:sp macro="" textlink="">
      <xdr:nvSpPr>
        <xdr:cNvPr id="851" name="フローチャート: 判断 850"/>
        <xdr:cNvSpPr/>
      </xdr:nvSpPr>
      <xdr:spPr>
        <a:xfrm>
          <a:off x="221107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38463</xdr:rowOff>
    </xdr:from>
    <xdr:to>
      <xdr:col>112</xdr:col>
      <xdr:colOff>38100</xdr:colOff>
      <xdr:row>106</xdr:row>
      <xdr:rowOff>140063</xdr:rowOff>
    </xdr:to>
    <xdr:sp macro="" textlink="">
      <xdr:nvSpPr>
        <xdr:cNvPr id="852" name="フローチャート: 判断 851"/>
        <xdr:cNvSpPr/>
      </xdr:nvSpPr>
      <xdr:spPr>
        <a:xfrm>
          <a:off x="21272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64588</xdr:rowOff>
    </xdr:from>
    <xdr:to>
      <xdr:col>107</xdr:col>
      <xdr:colOff>101600</xdr:colOff>
      <xdr:row>106</xdr:row>
      <xdr:rowOff>166188</xdr:rowOff>
    </xdr:to>
    <xdr:sp macro="" textlink="">
      <xdr:nvSpPr>
        <xdr:cNvPr id="853" name="フローチャート: 判断 852"/>
        <xdr:cNvSpPr/>
      </xdr:nvSpPr>
      <xdr:spPr>
        <a:xfrm>
          <a:off x="203835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44994</xdr:rowOff>
    </xdr:from>
    <xdr:to>
      <xdr:col>102</xdr:col>
      <xdr:colOff>165100</xdr:colOff>
      <xdr:row>106</xdr:row>
      <xdr:rowOff>146594</xdr:rowOff>
    </xdr:to>
    <xdr:sp macro="" textlink="">
      <xdr:nvSpPr>
        <xdr:cNvPr id="854" name="フローチャート: 判断 853"/>
        <xdr:cNvSpPr/>
      </xdr:nvSpPr>
      <xdr:spPr>
        <a:xfrm>
          <a:off x="194945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5" name="テキスト ボックス 8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6" name="テキスト ボックス 8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7" name="テキスト ボックス 8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8" name="テキスト ボックス 8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9" name="テキスト ボックス 8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907</xdr:rowOff>
    </xdr:from>
    <xdr:to>
      <xdr:col>116</xdr:col>
      <xdr:colOff>114300</xdr:colOff>
      <xdr:row>105</xdr:row>
      <xdr:rowOff>102507</xdr:rowOff>
    </xdr:to>
    <xdr:sp macro="" textlink="">
      <xdr:nvSpPr>
        <xdr:cNvPr id="860" name="楕円 859"/>
        <xdr:cNvSpPr/>
      </xdr:nvSpPr>
      <xdr:spPr>
        <a:xfrm>
          <a:off x="221107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23784</xdr:rowOff>
    </xdr:from>
    <xdr:ext cx="469744" cy="259045"/>
    <xdr:sp macro="" textlink="">
      <xdr:nvSpPr>
        <xdr:cNvPr id="861" name="【庁舎】&#10;一人当たり面積該当値テキスト"/>
        <xdr:cNvSpPr txBox="1"/>
      </xdr:nvSpPr>
      <xdr:spPr>
        <a:xfrm>
          <a:off x="22199600" y="1785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907</xdr:rowOff>
    </xdr:from>
    <xdr:to>
      <xdr:col>112</xdr:col>
      <xdr:colOff>38100</xdr:colOff>
      <xdr:row>105</xdr:row>
      <xdr:rowOff>102507</xdr:rowOff>
    </xdr:to>
    <xdr:sp macro="" textlink="">
      <xdr:nvSpPr>
        <xdr:cNvPr id="862" name="楕円 861"/>
        <xdr:cNvSpPr/>
      </xdr:nvSpPr>
      <xdr:spPr>
        <a:xfrm>
          <a:off x="21272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51707</xdr:rowOff>
    </xdr:from>
    <xdr:to>
      <xdr:col>116</xdr:col>
      <xdr:colOff>63500</xdr:colOff>
      <xdr:row>105</xdr:row>
      <xdr:rowOff>51707</xdr:rowOff>
    </xdr:to>
    <xdr:cxnSp macro="">
      <xdr:nvCxnSpPr>
        <xdr:cNvPr id="863" name="直線コネクタ 862"/>
        <xdr:cNvCxnSpPr/>
      </xdr:nvCxnSpPr>
      <xdr:spPr>
        <a:xfrm>
          <a:off x="21323300" y="18053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907</xdr:rowOff>
    </xdr:from>
    <xdr:to>
      <xdr:col>107</xdr:col>
      <xdr:colOff>101600</xdr:colOff>
      <xdr:row>105</xdr:row>
      <xdr:rowOff>102507</xdr:rowOff>
    </xdr:to>
    <xdr:sp macro="" textlink="">
      <xdr:nvSpPr>
        <xdr:cNvPr id="864" name="楕円 863"/>
        <xdr:cNvSpPr/>
      </xdr:nvSpPr>
      <xdr:spPr>
        <a:xfrm>
          <a:off x="20383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51707</xdr:rowOff>
    </xdr:from>
    <xdr:to>
      <xdr:col>111</xdr:col>
      <xdr:colOff>177800</xdr:colOff>
      <xdr:row>105</xdr:row>
      <xdr:rowOff>51707</xdr:rowOff>
    </xdr:to>
    <xdr:cxnSp macro="">
      <xdr:nvCxnSpPr>
        <xdr:cNvPr id="865" name="直線コネクタ 864"/>
        <xdr:cNvCxnSpPr/>
      </xdr:nvCxnSpPr>
      <xdr:spPr>
        <a:xfrm>
          <a:off x="20434300" y="18053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866" name="楕円 865"/>
        <xdr:cNvSpPr/>
      </xdr:nvSpPr>
      <xdr:spPr>
        <a:xfrm>
          <a:off x="19494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51707</xdr:rowOff>
    </xdr:from>
    <xdr:to>
      <xdr:col>107</xdr:col>
      <xdr:colOff>50800</xdr:colOff>
      <xdr:row>105</xdr:row>
      <xdr:rowOff>64770</xdr:rowOff>
    </xdr:to>
    <xdr:cxnSp macro="">
      <xdr:nvCxnSpPr>
        <xdr:cNvPr id="867" name="直線コネクタ 866"/>
        <xdr:cNvCxnSpPr/>
      </xdr:nvCxnSpPr>
      <xdr:spPr>
        <a:xfrm flipV="1">
          <a:off x="19545300" y="180539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131190</xdr:rowOff>
    </xdr:from>
    <xdr:ext cx="469744" cy="259045"/>
    <xdr:sp macro="" textlink="">
      <xdr:nvSpPr>
        <xdr:cNvPr id="868" name="n_1aveValue【庁舎】&#10;一人当たり面積"/>
        <xdr:cNvSpPr txBox="1"/>
      </xdr:nvSpPr>
      <xdr:spPr>
        <a:xfrm>
          <a:off x="21075727" y="183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157315</xdr:rowOff>
    </xdr:from>
    <xdr:ext cx="469744" cy="259045"/>
    <xdr:sp macro="" textlink="">
      <xdr:nvSpPr>
        <xdr:cNvPr id="869" name="n_2aveValue【庁舎】&#10;一人当たり面積"/>
        <xdr:cNvSpPr txBox="1"/>
      </xdr:nvSpPr>
      <xdr:spPr>
        <a:xfrm>
          <a:off x="20199427"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137721</xdr:rowOff>
    </xdr:from>
    <xdr:ext cx="469744" cy="259045"/>
    <xdr:sp macro="" textlink="">
      <xdr:nvSpPr>
        <xdr:cNvPr id="870" name="n_3aveValue【庁舎】&#10;一人当たり面積"/>
        <xdr:cNvSpPr txBox="1"/>
      </xdr:nvSpPr>
      <xdr:spPr>
        <a:xfrm>
          <a:off x="19310427" y="1831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119034</xdr:rowOff>
    </xdr:from>
    <xdr:ext cx="469744" cy="259045"/>
    <xdr:sp macro="" textlink="">
      <xdr:nvSpPr>
        <xdr:cNvPr id="871" name="n_1mainValue【庁舎】&#10;一人当たり面積"/>
        <xdr:cNvSpPr txBox="1"/>
      </xdr:nvSpPr>
      <xdr:spPr>
        <a:xfrm>
          <a:off x="21075727" y="1777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119034</xdr:rowOff>
    </xdr:from>
    <xdr:ext cx="469744" cy="259045"/>
    <xdr:sp macro="" textlink="">
      <xdr:nvSpPr>
        <xdr:cNvPr id="872" name="n_2mainValue【庁舎】&#10;一人当たり面積"/>
        <xdr:cNvSpPr txBox="1"/>
      </xdr:nvSpPr>
      <xdr:spPr>
        <a:xfrm>
          <a:off x="20199427" y="1777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132097</xdr:rowOff>
    </xdr:from>
    <xdr:ext cx="469744" cy="259045"/>
    <xdr:sp macro="" textlink="">
      <xdr:nvSpPr>
        <xdr:cNvPr id="873" name="n_3mainValue【庁舎】&#10;一人当たり面積"/>
        <xdr:cNvSpPr txBox="1"/>
      </xdr:nvSpPr>
      <xdr:spPr>
        <a:xfrm>
          <a:off x="19310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4" name="正方形/長方形 8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5" name="正方形/長方形 8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6" name="テキスト ボックス 8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と比較して特に有形固定資産減価償却率が高くなっている施設は、体育館・プール、一般廃棄物処理施設であり、特に低くなっている施設は、市民会館、保健センター・保健所、消防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体育館・プールについては、老朽化した尾島体育館の建替え工事を</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から行っており、今後は有形固定資産減価償却率の低下が見込まれる。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市民会館については、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に新しい市民会館が完成し、有形固定資産減価償却率は大幅に低下、一人当たり面積は増加している。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一般廃棄物処理施設については、大規模修繕を繰り返している清掃センターについて、</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から周辺自治体による</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市外</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町広域清掃組合にて建設事業を行っているため、有形固定資産減価償却率の低下及び、一人当たり有形固定資産（償却資産）額の増加が見込まれる。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群馬県太田市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224,635
213,495
175.54
78,132,622
75,567,259
1,899,329
45,358,273
64,914,284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昨年度よりも</a:t>
          </a:r>
          <a:r>
            <a:rPr kumimoji="1" lang="en-US" altLang="ja-JP" sz="1100">
              <a:solidFill>
                <a:schemeClr val="dk1"/>
              </a:solidFill>
              <a:effectLst/>
              <a:latin typeface="+mn-lt"/>
              <a:ea typeface="+mn-ea"/>
              <a:cs typeface="+mn-cs"/>
            </a:rPr>
            <a:t>0.02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低下</a:t>
          </a:r>
          <a:r>
            <a:rPr kumimoji="1" lang="ja-JP" altLang="ja-JP" sz="1100">
              <a:solidFill>
                <a:schemeClr val="dk1"/>
              </a:solidFill>
              <a:effectLst/>
              <a:latin typeface="+mn-lt"/>
              <a:ea typeface="+mn-ea"/>
              <a:cs typeface="+mn-cs"/>
            </a:rPr>
            <a:t>した。類似団体平均を</a:t>
          </a:r>
          <a:r>
            <a:rPr kumimoji="1" lang="en-US" altLang="ja-JP" sz="1100">
              <a:solidFill>
                <a:schemeClr val="dk1"/>
              </a:solidFill>
              <a:effectLst/>
              <a:latin typeface="+mn-lt"/>
              <a:ea typeface="+mn-ea"/>
              <a:cs typeface="+mn-cs"/>
            </a:rPr>
            <a:t>0.16</a:t>
          </a:r>
          <a:r>
            <a:rPr kumimoji="1" lang="ja-JP" altLang="ja-JP" sz="1100">
              <a:solidFill>
                <a:schemeClr val="dk1"/>
              </a:solidFill>
              <a:effectLst/>
              <a:latin typeface="+mn-lt"/>
              <a:ea typeface="+mn-ea"/>
              <a:cs typeface="+mn-cs"/>
            </a:rPr>
            <a:t>ポイント上回り、全国平均及び群馬県内平均を上回っている。好調な市税（個人市民税や法人市民税など）に支えられ</a:t>
          </a:r>
          <a:r>
            <a:rPr kumimoji="1" lang="ja-JP" altLang="en-US" sz="1100">
              <a:solidFill>
                <a:schemeClr val="dk1"/>
              </a:solidFill>
              <a:effectLst/>
              <a:latin typeface="+mn-lt"/>
              <a:ea typeface="+mn-ea"/>
              <a:cs typeface="+mn-cs"/>
            </a:rPr>
            <a:t>、類似団体と比べても高い</a:t>
          </a:r>
          <a:r>
            <a:rPr kumimoji="1" lang="ja-JP" altLang="ja-JP" sz="1100">
              <a:solidFill>
                <a:schemeClr val="dk1"/>
              </a:solidFill>
              <a:effectLst/>
              <a:latin typeface="+mn-lt"/>
              <a:ea typeface="+mn-ea"/>
              <a:cs typeface="+mn-cs"/>
            </a:rPr>
            <a:t>財政力指数</a:t>
          </a:r>
          <a:r>
            <a:rPr kumimoji="1" lang="ja-JP" altLang="en-US" sz="1100">
              <a:solidFill>
                <a:schemeClr val="dk1"/>
              </a:solidFill>
              <a:effectLst/>
              <a:latin typeface="+mn-lt"/>
              <a:ea typeface="+mn-ea"/>
              <a:cs typeface="+mn-cs"/>
            </a:rPr>
            <a:t>を維持している</a:t>
          </a:r>
          <a:r>
            <a:rPr kumimoji="1" lang="ja-JP" altLang="ja-JP" sz="1100">
              <a:solidFill>
                <a:schemeClr val="dk1"/>
              </a:solidFill>
              <a:effectLst/>
              <a:latin typeface="+mn-lt"/>
              <a:ea typeface="+mn-ea"/>
              <a:cs typeface="+mn-cs"/>
            </a:rPr>
            <a:t>。今後も、自主財源の確保などにより財政基盤の強化に努める。</a:t>
          </a:r>
          <a:endParaRPr lang="ja-JP" altLang="ja-JP">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140970</xdr:rowOff>
    </xdr:to>
    <xdr:cxnSp macro="">
      <xdr:nvCxnSpPr>
        <xdr:cNvPr id="62" name="直線コネクタ 61"/>
        <xdr:cNvCxnSpPr/>
      </xdr:nvCxnSpPr>
      <xdr:spPr>
        <a:xfrm flipV="1">
          <a:off x="4953000" y="623697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113047</xdr:rowOff>
    </xdr:from>
    <xdr:ext cx="762000" cy="259045"/>
    <xdr:sp macro="" textlink="">
      <xdr:nvSpPr>
        <xdr:cNvPr id="63"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140970</xdr:rowOff>
    </xdr:from>
    <xdr:to>
      <xdr:col>24</xdr:col>
      <xdr:colOff>12700</xdr:colOff>
      <xdr:row>44</xdr:row>
      <xdr:rowOff>140970</xdr:rowOff>
    </xdr:to>
    <xdr:cxnSp macro="">
      <xdr:nvCxnSpPr>
        <xdr:cNvPr id="64" name="直線コネクタ 63"/>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83820</xdr:rowOff>
    </xdr:from>
    <xdr:to>
      <xdr:col>23</xdr:col>
      <xdr:colOff>133350</xdr:colOff>
      <xdr:row>38</xdr:row>
      <xdr:rowOff>132080</xdr:rowOff>
    </xdr:to>
    <xdr:cxnSp macro="">
      <xdr:nvCxnSpPr>
        <xdr:cNvPr id="67" name="直線コネクタ 66"/>
        <xdr:cNvCxnSpPr/>
      </xdr:nvCxnSpPr>
      <xdr:spPr>
        <a:xfrm>
          <a:off x="4114800" y="65989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96537</xdr:rowOff>
    </xdr:from>
    <xdr:ext cx="762000" cy="259045"/>
    <xdr:sp macro="" textlink="">
      <xdr:nvSpPr>
        <xdr:cNvPr id="68" name="財政力平均値テキスト"/>
        <xdr:cNvSpPr txBox="1"/>
      </xdr:nvSpPr>
      <xdr:spPr>
        <a:xfrm>
          <a:off x="5041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83820</xdr:rowOff>
    </xdr:from>
    <xdr:to>
      <xdr:col>19</xdr:col>
      <xdr:colOff>133350</xdr:colOff>
      <xdr:row>39</xdr:row>
      <xdr:rowOff>33020</xdr:rowOff>
    </xdr:to>
    <xdr:cxnSp macro="">
      <xdr:nvCxnSpPr>
        <xdr:cNvPr id="70" name="直線コネクタ 69"/>
        <xdr:cNvCxnSpPr/>
      </xdr:nvCxnSpPr>
      <xdr:spPr>
        <a:xfrm flipV="1">
          <a:off x="3225800" y="659892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1270</xdr:rowOff>
    </xdr:from>
    <xdr:to>
      <xdr:col>19</xdr:col>
      <xdr:colOff>184150</xdr:colOff>
      <xdr:row>41</xdr:row>
      <xdr:rowOff>102870</xdr:rowOff>
    </xdr:to>
    <xdr:sp macro="" textlink="">
      <xdr:nvSpPr>
        <xdr:cNvPr id="71" name="フローチャート: 判断 70"/>
        <xdr:cNvSpPr/>
      </xdr:nvSpPr>
      <xdr:spPr>
        <a:xfrm>
          <a:off x="4064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87647</xdr:rowOff>
    </xdr:from>
    <xdr:ext cx="736600" cy="259045"/>
    <xdr:sp macro="" textlink="">
      <xdr:nvSpPr>
        <xdr:cNvPr id="72" name="テキスト ボックス 71"/>
        <xdr:cNvSpPr txBox="1"/>
      </xdr:nvSpPr>
      <xdr:spPr>
        <a:xfrm>
          <a:off x="3733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33020</xdr:rowOff>
    </xdr:from>
    <xdr:to>
      <xdr:col>15</xdr:col>
      <xdr:colOff>82550</xdr:colOff>
      <xdr:row>39</xdr:row>
      <xdr:rowOff>105410</xdr:rowOff>
    </xdr:to>
    <xdr:cxnSp macro="">
      <xdr:nvCxnSpPr>
        <xdr:cNvPr id="73" name="直線コネクタ 72"/>
        <xdr:cNvCxnSpPr/>
      </xdr:nvCxnSpPr>
      <xdr:spPr>
        <a:xfrm flipV="1">
          <a:off x="2336800" y="67195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4" name="フローチャート: 判断 73"/>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5" name="テキスト ボックス 74"/>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105410</xdr:rowOff>
    </xdr:from>
    <xdr:to>
      <xdr:col>11</xdr:col>
      <xdr:colOff>31750</xdr:colOff>
      <xdr:row>40</xdr:row>
      <xdr:rowOff>30480</xdr:rowOff>
    </xdr:to>
    <xdr:cxnSp macro="">
      <xdr:nvCxnSpPr>
        <xdr:cNvPr id="76" name="直線コネクタ 75"/>
        <xdr:cNvCxnSpPr/>
      </xdr:nvCxnSpPr>
      <xdr:spPr>
        <a:xfrm flipV="1">
          <a:off x="1447800" y="67919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12717</xdr:rowOff>
    </xdr:from>
    <xdr:ext cx="762000" cy="259045"/>
    <xdr:sp macro="" textlink="">
      <xdr:nvSpPr>
        <xdr:cNvPr id="78" name="テキスト ボックス 77"/>
        <xdr:cNvSpPr txBox="1"/>
      </xdr:nvSpPr>
      <xdr:spPr>
        <a:xfrm>
          <a:off x="1955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81280</xdr:rowOff>
    </xdr:from>
    <xdr:to>
      <xdr:col>23</xdr:col>
      <xdr:colOff>184150</xdr:colOff>
      <xdr:row>39</xdr:row>
      <xdr:rowOff>11430</xdr:rowOff>
    </xdr:to>
    <xdr:sp macro="" textlink="">
      <xdr:nvSpPr>
        <xdr:cNvPr id="86" name="楕円 85"/>
        <xdr:cNvSpPr/>
      </xdr:nvSpPr>
      <xdr:spPr>
        <a:xfrm>
          <a:off x="4902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97807</xdr:rowOff>
    </xdr:from>
    <xdr:ext cx="762000" cy="259045"/>
    <xdr:sp macro="" textlink="">
      <xdr:nvSpPr>
        <xdr:cNvPr id="87" name="財政力該当値テキスト"/>
        <xdr:cNvSpPr txBox="1"/>
      </xdr:nvSpPr>
      <xdr:spPr>
        <a:xfrm>
          <a:off x="5041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33020</xdr:rowOff>
    </xdr:from>
    <xdr:to>
      <xdr:col>19</xdr:col>
      <xdr:colOff>184150</xdr:colOff>
      <xdr:row>38</xdr:row>
      <xdr:rowOff>134620</xdr:rowOff>
    </xdr:to>
    <xdr:sp macro="" textlink="">
      <xdr:nvSpPr>
        <xdr:cNvPr id="88" name="楕円 87"/>
        <xdr:cNvSpPr/>
      </xdr:nvSpPr>
      <xdr:spPr>
        <a:xfrm>
          <a:off x="4064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144797</xdr:rowOff>
    </xdr:from>
    <xdr:ext cx="736600" cy="259045"/>
    <xdr:sp macro="" textlink="">
      <xdr:nvSpPr>
        <xdr:cNvPr id="89" name="テキスト ボックス 88"/>
        <xdr:cNvSpPr txBox="1"/>
      </xdr:nvSpPr>
      <xdr:spPr>
        <a:xfrm>
          <a:off x="3733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153670</xdr:rowOff>
    </xdr:from>
    <xdr:to>
      <xdr:col>15</xdr:col>
      <xdr:colOff>133350</xdr:colOff>
      <xdr:row>39</xdr:row>
      <xdr:rowOff>83820</xdr:rowOff>
    </xdr:to>
    <xdr:sp macro="" textlink="">
      <xdr:nvSpPr>
        <xdr:cNvPr id="90" name="楕円 89"/>
        <xdr:cNvSpPr/>
      </xdr:nvSpPr>
      <xdr:spPr>
        <a:xfrm>
          <a:off x="3175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93997</xdr:rowOff>
    </xdr:from>
    <xdr:ext cx="762000" cy="259045"/>
    <xdr:sp macro="" textlink="">
      <xdr:nvSpPr>
        <xdr:cNvPr id="91" name="テキスト ボックス 90"/>
        <xdr:cNvSpPr txBox="1"/>
      </xdr:nvSpPr>
      <xdr:spPr>
        <a:xfrm>
          <a:off x="2844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54610</xdr:rowOff>
    </xdr:from>
    <xdr:to>
      <xdr:col>11</xdr:col>
      <xdr:colOff>82550</xdr:colOff>
      <xdr:row>39</xdr:row>
      <xdr:rowOff>156210</xdr:rowOff>
    </xdr:to>
    <xdr:sp macro="" textlink="">
      <xdr:nvSpPr>
        <xdr:cNvPr id="92" name="楕円 91"/>
        <xdr:cNvSpPr/>
      </xdr:nvSpPr>
      <xdr:spPr>
        <a:xfrm>
          <a:off x="2286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166387</xdr:rowOff>
    </xdr:from>
    <xdr:ext cx="762000" cy="259045"/>
    <xdr:sp macro="" textlink="">
      <xdr:nvSpPr>
        <xdr:cNvPr id="93" name="テキスト ボックス 92"/>
        <xdr:cNvSpPr txBox="1"/>
      </xdr:nvSpPr>
      <xdr:spPr>
        <a:xfrm>
          <a:off x="1955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151130</xdr:rowOff>
    </xdr:from>
    <xdr:to>
      <xdr:col>7</xdr:col>
      <xdr:colOff>31750</xdr:colOff>
      <xdr:row>40</xdr:row>
      <xdr:rowOff>81280</xdr:rowOff>
    </xdr:to>
    <xdr:sp macro="" textlink="">
      <xdr:nvSpPr>
        <xdr:cNvPr id="94" name="楕円 93"/>
        <xdr:cNvSpPr/>
      </xdr:nvSpPr>
      <xdr:spPr>
        <a:xfrm>
          <a:off x="1397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91457</xdr:rowOff>
    </xdr:from>
    <xdr:ext cx="762000" cy="259045"/>
    <xdr:sp macro="" textlink="">
      <xdr:nvSpPr>
        <xdr:cNvPr id="95" name="テキスト ボックス 94"/>
        <xdr:cNvSpPr txBox="1"/>
      </xdr:nvSpPr>
      <xdr:spPr>
        <a:xfrm>
          <a:off x="1066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昨年度よりも</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下回り</a:t>
          </a:r>
          <a:r>
            <a:rPr kumimoji="1" lang="ja-JP" altLang="ja-JP" sz="1100">
              <a:solidFill>
                <a:schemeClr val="dk1"/>
              </a:solidFill>
              <a:effectLst/>
              <a:latin typeface="+mn-lt"/>
              <a:ea typeface="+mn-ea"/>
              <a:cs typeface="+mn-cs"/>
            </a:rPr>
            <a:t>、全国平均</a:t>
          </a:r>
          <a:r>
            <a:rPr kumimoji="1" lang="ja-JP" altLang="en-US" sz="1100">
              <a:solidFill>
                <a:schemeClr val="dk1"/>
              </a:solidFill>
              <a:effectLst/>
              <a:latin typeface="+mn-lt"/>
              <a:ea typeface="+mn-ea"/>
              <a:cs typeface="+mn-cs"/>
            </a:rPr>
            <a:t>及び群馬県内平均を下</a:t>
          </a:r>
          <a:r>
            <a:rPr kumimoji="1" lang="ja-JP" altLang="ja-JP" sz="1100">
              <a:solidFill>
                <a:schemeClr val="dk1"/>
              </a:solidFill>
              <a:effectLst/>
              <a:latin typeface="+mn-lt"/>
              <a:ea typeface="+mn-ea"/>
              <a:cs typeface="+mn-cs"/>
            </a:rPr>
            <a:t>回っている。</a:t>
          </a:r>
          <a:endParaRPr lang="ja-JP" altLang="ja-JP" sz="1400">
            <a:effectLst/>
          </a:endParaRPr>
        </a:p>
        <a:p>
          <a:r>
            <a:rPr kumimoji="1" lang="ja-JP" altLang="ja-JP" sz="1100">
              <a:solidFill>
                <a:srgbClr val="FF0000"/>
              </a:solidFill>
              <a:effectLst/>
              <a:latin typeface="+mn-lt"/>
              <a:ea typeface="+mn-ea"/>
              <a:cs typeface="+mn-cs"/>
            </a:rPr>
            <a:t>為替相場の影響などにより輸送機器関連を中心とした企業の業績が悪化したことにより、分母である経常一般財源収入額が減少したことが要因である。</a:t>
          </a:r>
          <a:endParaRPr lang="ja-JP" altLang="ja-JP" sz="1400">
            <a:solidFill>
              <a:srgbClr val="FF0000"/>
            </a:solidFill>
            <a:effectLst/>
          </a:endParaRPr>
        </a:p>
        <a:p>
          <a:r>
            <a:rPr kumimoji="1" lang="ja-JP" altLang="ja-JP" sz="1100">
              <a:solidFill>
                <a:schemeClr val="dk1"/>
              </a:solidFill>
              <a:effectLst/>
              <a:latin typeface="+mn-lt"/>
              <a:ea typeface="+mn-ea"/>
              <a:cs typeface="+mn-cs"/>
            </a:rPr>
            <a:t>今後についても、物件費や扶助費が増加傾向にあるため、経常的な経費の抑制を心がけていく必要がある。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41402</xdr:rowOff>
    </xdr:to>
    <xdr:cxnSp macro="">
      <xdr:nvCxnSpPr>
        <xdr:cNvPr id="123" name="直線コネクタ 122"/>
        <xdr:cNvCxnSpPr/>
      </xdr:nvCxnSpPr>
      <xdr:spPr>
        <a:xfrm flipV="1">
          <a:off x="4953000" y="10283444"/>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13479</xdr:rowOff>
    </xdr:from>
    <xdr:ext cx="762000" cy="259045"/>
    <xdr:sp macro="" textlink="">
      <xdr:nvSpPr>
        <xdr:cNvPr id="124" name="財政構造の弾力性最小値テキスト"/>
        <xdr:cNvSpPr txBox="1"/>
      </xdr:nvSpPr>
      <xdr:spPr>
        <a:xfrm>
          <a:off x="5041900" y="1150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41402</xdr:rowOff>
    </xdr:from>
    <xdr:to>
      <xdr:col>24</xdr:col>
      <xdr:colOff>12700</xdr:colOff>
      <xdr:row>67</xdr:row>
      <xdr:rowOff>41402</xdr:rowOff>
    </xdr:to>
    <xdr:cxnSp macro="">
      <xdr:nvCxnSpPr>
        <xdr:cNvPr id="125" name="直線コネクタ 124"/>
        <xdr:cNvCxnSpPr/>
      </xdr:nvCxnSpPr>
      <xdr:spPr>
        <a:xfrm>
          <a:off x="4864100" y="1152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6"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27" name="直線コネクタ 126"/>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87630</xdr:rowOff>
    </xdr:from>
    <xdr:to>
      <xdr:col>23</xdr:col>
      <xdr:colOff>133350</xdr:colOff>
      <xdr:row>65</xdr:row>
      <xdr:rowOff>75438</xdr:rowOff>
    </xdr:to>
    <xdr:cxnSp macro="">
      <xdr:nvCxnSpPr>
        <xdr:cNvPr id="128" name="直線コネクタ 127"/>
        <xdr:cNvCxnSpPr/>
      </xdr:nvCxnSpPr>
      <xdr:spPr>
        <a:xfrm flipV="1">
          <a:off x="4114800" y="11060430"/>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81297</xdr:rowOff>
    </xdr:from>
    <xdr:ext cx="762000" cy="259045"/>
    <xdr:sp macro="" textlink="">
      <xdr:nvSpPr>
        <xdr:cNvPr id="129" name="財政構造の弾力性平均値テキスト"/>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0" name="フローチャート: 判断 129"/>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61214</xdr:rowOff>
    </xdr:from>
    <xdr:to>
      <xdr:col>19</xdr:col>
      <xdr:colOff>133350</xdr:colOff>
      <xdr:row>65</xdr:row>
      <xdr:rowOff>75438</xdr:rowOff>
    </xdr:to>
    <xdr:cxnSp macro="">
      <xdr:nvCxnSpPr>
        <xdr:cNvPr id="131" name="直線コネクタ 130"/>
        <xdr:cNvCxnSpPr/>
      </xdr:nvCxnSpPr>
      <xdr:spPr>
        <a:xfrm>
          <a:off x="3225800" y="10862564"/>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123698</xdr:rowOff>
    </xdr:from>
    <xdr:to>
      <xdr:col>19</xdr:col>
      <xdr:colOff>184150</xdr:colOff>
      <xdr:row>65</xdr:row>
      <xdr:rowOff>53848</xdr:rowOff>
    </xdr:to>
    <xdr:sp macro="" textlink="">
      <xdr:nvSpPr>
        <xdr:cNvPr id="132" name="フローチャート: 判断 131"/>
        <xdr:cNvSpPr/>
      </xdr:nvSpPr>
      <xdr:spPr>
        <a:xfrm>
          <a:off x="4064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64025</xdr:rowOff>
    </xdr:from>
    <xdr:ext cx="736600" cy="259045"/>
    <xdr:sp macro="" textlink="">
      <xdr:nvSpPr>
        <xdr:cNvPr id="133" name="テキスト ボックス 132"/>
        <xdr:cNvSpPr txBox="1"/>
      </xdr:nvSpPr>
      <xdr:spPr>
        <a:xfrm>
          <a:off x="3733800" y="10865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61214</xdr:rowOff>
    </xdr:from>
    <xdr:to>
      <xdr:col>15</xdr:col>
      <xdr:colOff>82550</xdr:colOff>
      <xdr:row>64</xdr:row>
      <xdr:rowOff>58674</xdr:rowOff>
    </xdr:to>
    <xdr:cxnSp macro="">
      <xdr:nvCxnSpPr>
        <xdr:cNvPr id="134" name="直線コネクタ 133"/>
        <xdr:cNvCxnSpPr/>
      </xdr:nvCxnSpPr>
      <xdr:spPr>
        <a:xfrm flipV="1">
          <a:off x="2336800" y="10862564"/>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5" name="フローチャート: 判断 134"/>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36" name="テキスト ボックス 135"/>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138684</xdr:rowOff>
    </xdr:from>
    <xdr:to>
      <xdr:col>11</xdr:col>
      <xdr:colOff>31750</xdr:colOff>
      <xdr:row>64</xdr:row>
      <xdr:rowOff>58674</xdr:rowOff>
    </xdr:to>
    <xdr:cxnSp macro="">
      <xdr:nvCxnSpPr>
        <xdr:cNvPr id="137" name="直線コネクタ 136"/>
        <xdr:cNvCxnSpPr/>
      </xdr:nvCxnSpPr>
      <xdr:spPr>
        <a:xfrm>
          <a:off x="1447800" y="10597134"/>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38" name="フローチャート: 判断 137"/>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39" name="テキスト ボックス 138"/>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40" name="フローチャート: 判断 139"/>
        <xdr:cNvSpPr/>
      </xdr:nvSpPr>
      <xdr:spPr>
        <a:xfrm>
          <a:off x="1397000" y="1104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161815</xdr:rowOff>
    </xdr:from>
    <xdr:ext cx="762000" cy="259045"/>
    <xdr:sp macro="" textlink="">
      <xdr:nvSpPr>
        <xdr:cNvPr id="141" name="テキスト ボックス 140"/>
        <xdr:cNvSpPr txBox="1"/>
      </xdr:nvSpPr>
      <xdr:spPr>
        <a:xfrm>
          <a:off x="1066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47" name="楕円 146"/>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53357</xdr:rowOff>
    </xdr:from>
    <xdr:ext cx="762000" cy="259045"/>
    <xdr:sp macro="" textlink="">
      <xdr:nvSpPr>
        <xdr:cNvPr id="148" name="財政構造の弾力性該当値テキスト"/>
        <xdr:cNvSpPr txBox="1"/>
      </xdr:nvSpPr>
      <xdr:spPr>
        <a:xfrm>
          <a:off x="50419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24638</xdr:rowOff>
    </xdr:from>
    <xdr:to>
      <xdr:col>19</xdr:col>
      <xdr:colOff>184150</xdr:colOff>
      <xdr:row>65</xdr:row>
      <xdr:rowOff>126238</xdr:rowOff>
    </xdr:to>
    <xdr:sp macro="" textlink="">
      <xdr:nvSpPr>
        <xdr:cNvPr id="149" name="楕円 148"/>
        <xdr:cNvSpPr/>
      </xdr:nvSpPr>
      <xdr:spPr>
        <a:xfrm>
          <a:off x="4064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111015</xdr:rowOff>
    </xdr:from>
    <xdr:ext cx="736600" cy="259045"/>
    <xdr:sp macro="" textlink="">
      <xdr:nvSpPr>
        <xdr:cNvPr id="150" name="テキスト ボックス 149"/>
        <xdr:cNvSpPr txBox="1"/>
      </xdr:nvSpPr>
      <xdr:spPr>
        <a:xfrm>
          <a:off x="3733800" y="1125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10414</xdr:rowOff>
    </xdr:from>
    <xdr:to>
      <xdr:col>15</xdr:col>
      <xdr:colOff>133350</xdr:colOff>
      <xdr:row>63</xdr:row>
      <xdr:rowOff>112014</xdr:rowOff>
    </xdr:to>
    <xdr:sp macro="" textlink="">
      <xdr:nvSpPr>
        <xdr:cNvPr id="151" name="楕円 150"/>
        <xdr:cNvSpPr/>
      </xdr:nvSpPr>
      <xdr:spPr>
        <a:xfrm>
          <a:off x="3175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122191</xdr:rowOff>
    </xdr:from>
    <xdr:ext cx="762000" cy="259045"/>
    <xdr:sp macro="" textlink="">
      <xdr:nvSpPr>
        <xdr:cNvPr id="152" name="テキスト ボックス 151"/>
        <xdr:cNvSpPr txBox="1"/>
      </xdr:nvSpPr>
      <xdr:spPr>
        <a:xfrm>
          <a:off x="2844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7874</xdr:rowOff>
    </xdr:from>
    <xdr:to>
      <xdr:col>11</xdr:col>
      <xdr:colOff>82550</xdr:colOff>
      <xdr:row>64</xdr:row>
      <xdr:rowOff>109474</xdr:rowOff>
    </xdr:to>
    <xdr:sp macro="" textlink="">
      <xdr:nvSpPr>
        <xdr:cNvPr id="153" name="楕円 152"/>
        <xdr:cNvSpPr/>
      </xdr:nvSpPr>
      <xdr:spPr>
        <a:xfrm>
          <a:off x="2286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119651</xdr:rowOff>
    </xdr:from>
    <xdr:ext cx="762000" cy="259045"/>
    <xdr:sp macro="" textlink="">
      <xdr:nvSpPr>
        <xdr:cNvPr id="154" name="テキスト ボックス 153"/>
        <xdr:cNvSpPr txBox="1"/>
      </xdr:nvSpPr>
      <xdr:spPr>
        <a:xfrm>
          <a:off x="1955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55" name="楕円 154"/>
        <xdr:cNvSpPr/>
      </xdr:nvSpPr>
      <xdr:spPr>
        <a:xfrm>
          <a:off x="1397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56" name="テキスト ボックス 155"/>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[114,310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対前年度比で</a:t>
          </a:r>
          <a:r>
            <a:rPr kumimoji="1" lang="en-US" altLang="ja-JP" sz="1100">
              <a:solidFill>
                <a:schemeClr val="dk1"/>
              </a:solidFill>
              <a:effectLst/>
              <a:latin typeface="+mn-lt"/>
              <a:ea typeface="+mn-ea"/>
              <a:cs typeface="+mn-cs"/>
            </a:rPr>
            <a:t>533</a:t>
          </a:r>
          <a:r>
            <a:rPr kumimoji="1" lang="ja-JP" altLang="ja-JP" sz="1100">
              <a:solidFill>
                <a:schemeClr val="dk1"/>
              </a:solidFill>
              <a:effectLst/>
              <a:latin typeface="+mn-lt"/>
              <a:ea typeface="+mn-ea"/>
              <a:cs typeface="+mn-cs"/>
            </a:rPr>
            <a:t>円増加し、全国平均、群馬県平均を下回っているが、類似団体平均は上回っている。</a:t>
          </a:r>
          <a:endParaRPr lang="ja-JP" altLang="ja-JP" sz="1400">
            <a:effectLst/>
          </a:endParaRPr>
        </a:p>
        <a:p>
          <a:r>
            <a:rPr kumimoji="1" lang="ja-JP" altLang="ja-JP" sz="1100">
              <a:solidFill>
                <a:schemeClr val="dk1"/>
              </a:solidFill>
              <a:effectLst/>
              <a:latin typeface="+mn-lt"/>
              <a:ea typeface="+mn-ea"/>
              <a:cs typeface="+mn-cs"/>
            </a:rPr>
            <a:t>人件費は職員数や退職者数の減などにより減少傾向だが、</a:t>
          </a:r>
          <a:r>
            <a:rPr kumimoji="1" lang="ja-JP" altLang="en-US" sz="1100">
              <a:solidFill>
                <a:schemeClr val="dk1"/>
              </a:solidFill>
              <a:effectLst/>
              <a:latin typeface="+mn-lt"/>
              <a:ea typeface="+mn-ea"/>
              <a:cs typeface="+mn-cs"/>
            </a:rPr>
            <a:t>臨時雇上賃金の増加などによる物件費の増加が</a:t>
          </a:r>
          <a:r>
            <a:rPr kumimoji="1" lang="ja-JP" altLang="ja-JP" sz="1100">
              <a:solidFill>
                <a:schemeClr val="dk1"/>
              </a:solidFill>
              <a:effectLst/>
              <a:latin typeface="+mn-lt"/>
              <a:ea typeface="+mn-ea"/>
              <a:cs typeface="+mn-cs"/>
            </a:rPr>
            <a:t>人件費の減少を上回ったことが要因である。</a:t>
          </a:r>
          <a:endParaRPr lang="ja-JP" altLang="ja-JP" sz="1400">
            <a:effectLst/>
          </a:endParaRPr>
        </a:p>
        <a:p>
          <a:r>
            <a:rPr kumimoji="1" lang="ja-JP" altLang="ja-JP" sz="1100">
              <a:solidFill>
                <a:schemeClr val="dk1"/>
              </a:solidFill>
              <a:effectLst/>
              <a:latin typeface="+mn-lt"/>
              <a:ea typeface="+mn-ea"/>
              <a:cs typeface="+mn-cs"/>
            </a:rPr>
            <a:t>組織の効率化を図り適正な定員管理</a:t>
          </a:r>
          <a:r>
            <a:rPr kumimoji="1" lang="ja-JP" altLang="en-US" sz="1100">
              <a:solidFill>
                <a:schemeClr val="dk1"/>
              </a:solidFill>
              <a:effectLst/>
              <a:latin typeface="+mn-lt"/>
              <a:ea typeface="+mn-ea"/>
              <a:cs typeface="+mn-cs"/>
            </a:rPr>
            <a:t>を行うことで人件費を抑制するとともに、</a:t>
          </a:r>
          <a:r>
            <a:rPr kumimoji="1" lang="ja-JP" altLang="ja-JP" sz="1100">
              <a:solidFill>
                <a:schemeClr val="dk1"/>
              </a:solidFill>
              <a:effectLst/>
              <a:latin typeface="+mn-lt"/>
              <a:ea typeface="+mn-ea"/>
              <a:cs typeface="+mn-cs"/>
            </a:rPr>
            <a:t>業務の見直しによる物件費の縮減に努めたい。</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163503</xdr:rowOff>
    </xdr:from>
    <xdr:to>
      <xdr:col>23</xdr:col>
      <xdr:colOff>133350</xdr:colOff>
      <xdr:row>88</xdr:row>
      <xdr:rowOff>162705</xdr:rowOff>
    </xdr:to>
    <xdr:cxnSp macro="">
      <xdr:nvCxnSpPr>
        <xdr:cNvPr id="188" name="直線コネクタ 187"/>
        <xdr:cNvCxnSpPr/>
      </xdr:nvCxnSpPr>
      <xdr:spPr>
        <a:xfrm flipV="1">
          <a:off x="4953000" y="13708053"/>
          <a:ext cx="0" cy="1542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134782</xdr:rowOff>
    </xdr:from>
    <xdr:ext cx="762000" cy="259045"/>
    <xdr:sp macro="" textlink="">
      <xdr:nvSpPr>
        <xdr:cNvPr id="189" name="人件費・物件費等の状況最小値テキスト"/>
        <xdr:cNvSpPr txBox="1"/>
      </xdr:nvSpPr>
      <xdr:spPr>
        <a:xfrm>
          <a:off x="5041900" y="1522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162705</xdr:rowOff>
    </xdr:from>
    <xdr:to>
      <xdr:col>24</xdr:col>
      <xdr:colOff>12700</xdr:colOff>
      <xdr:row>88</xdr:row>
      <xdr:rowOff>162705</xdr:rowOff>
    </xdr:to>
    <xdr:cxnSp macro="">
      <xdr:nvCxnSpPr>
        <xdr:cNvPr id="190" name="直線コネクタ 189"/>
        <xdr:cNvCxnSpPr/>
      </xdr:nvCxnSpPr>
      <xdr:spPr>
        <a:xfrm>
          <a:off x="4864100" y="1525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78430</xdr:rowOff>
    </xdr:from>
    <xdr:ext cx="762000" cy="259045"/>
    <xdr:sp macro="" textlink="">
      <xdr:nvSpPr>
        <xdr:cNvPr id="191" name="人件費・物件費等の状況最大値テキスト"/>
        <xdr:cNvSpPr txBox="1"/>
      </xdr:nvSpPr>
      <xdr:spPr>
        <a:xfrm>
          <a:off x="5041900" y="1345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163503</xdr:rowOff>
    </xdr:from>
    <xdr:to>
      <xdr:col>24</xdr:col>
      <xdr:colOff>12700</xdr:colOff>
      <xdr:row>79</xdr:row>
      <xdr:rowOff>163503</xdr:rowOff>
    </xdr:to>
    <xdr:cxnSp macro="">
      <xdr:nvCxnSpPr>
        <xdr:cNvPr id="192" name="直線コネクタ 191"/>
        <xdr:cNvCxnSpPr/>
      </xdr:nvCxnSpPr>
      <xdr:spPr>
        <a:xfrm>
          <a:off x="4864100" y="1370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95035</xdr:rowOff>
    </xdr:from>
    <xdr:to>
      <xdr:col>23</xdr:col>
      <xdr:colOff>133350</xdr:colOff>
      <xdr:row>83</xdr:row>
      <xdr:rowOff>104222</xdr:rowOff>
    </xdr:to>
    <xdr:cxnSp macro="">
      <xdr:nvCxnSpPr>
        <xdr:cNvPr id="193" name="直線コネクタ 192"/>
        <xdr:cNvCxnSpPr/>
      </xdr:nvCxnSpPr>
      <xdr:spPr>
        <a:xfrm>
          <a:off x="4114800" y="14325385"/>
          <a:ext cx="838200" cy="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125057</xdr:rowOff>
    </xdr:from>
    <xdr:ext cx="762000" cy="259045"/>
    <xdr:sp macro="" textlink="">
      <xdr:nvSpPr>
        <xdr:cNvPr id="194" name="人件費・物件費等の状況平均値テキスト"/>
        <xdr:cNvSpPr txBox="1"/>
      </xdr:nvSpPr>
      <xdr:spPr>
        <a:xfrm>
          <a:off x="5041900" y="1401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108530</xdr:rowOff>
    </xdr:from>
    <xdr:to>
      <xdr:col>23</xdr:col>
      <xdr:colOff>184150</xdr:colOff>
      <xdr:row>83</xdr:row>
      <xdr:rowOff>38680</xdr:rowOff>
    </xdr:to>
    <xdr:sp macro="" textlink="">
      <xdr:nvSpPr>
        <xdr:cNvPr id="195" name="フローチャート: 判断 194"/>
        <xdr:cNvSpPr/>
      </xdr:nvSpPr>
      <xdr:spPr>
        <a:xfrm>
          <a:off x="4902200" y="1416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82297</xdr:rowOff>
    </xdr:from>
    <xdr:to>
      <xdr:col>19</xdr:col>
      <xdr:colOff>133350</xdr:colOff>
      <xdr:row>83</xdr:row>
      <xdr:rowOff>95035</xdr:rowOff>
    </xdr:to>
    <xdr:cxnSp macro="">
      <xdr:nvCxnSpPr>
        <xdr:cNvPr id="196" name="直線コネクタ 195"/>
        <xdr:cNvCxnSpPr/>
      </xdr:nvCxnSpPr>
      <xdr:spPr>
        <a:xfrm>
          <a:off x="3225800" y="14312647"/>
          <a:ext cx="889000" cy="1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91932</xdr:rowOff>
    </xdr:from>
    <xdr:to>
      <xdr:col>19</xdr:col>
      <xdr:colOff>184150</xdr:colOff>
      <xdr:row>83</xdr:row>
      <xdr:rowOff>22082</xdr:rowOff>
    </xdr:to>
    <xdr:sp macro="" textlink="">
      <xdr:nvSpPr>
        <xdr:cNvPr id="197" name="フローチャート: 判断 196"/>
        <xdr:cNvSpPr/>
      </xdr:nvSpPr>
      <xdr:spPr>
        <a:xfrm>
          <a:off x="4064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32259</xdr:rowOff>
    </xdr:from>
    <xdr:ext cx="736600" cy="259045"/>
    <xdr:sp macro="" textlink="">
      <xdr:nvSpPr>
        <xdr:cNvPr id="198" name="テキスト ボックス 197"/>
        <xdr:cNvSpPr txBox="1"/>
      </xdr:nvSpPr>
      <xdr:spPr>
        <a:xfrm>
          <a:off x="3733800" y="13919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82297</xdr:rowOff>
    </xdr:from>
    <xdr:to>
      <xdr:col>15</xdr:col>
      <xdr:colOff>82550</xdr:colOff>
      <xdr:row>83</xdr:row>
      <xdr:rowOff>88450</xdr:rowOff>
    </xdr:to>
    <xdr:cxnSp macro="">
      <xdr:nvCxnSpPr>
        <xdr:cNvPr id="199" name="直線コネクタ 198"/>
        <xdr:cNvCxnSpPr/>
      </xdr:nvCxnSpPr>
      <xdr:spPr>
        <a:xfrm flipV="1">
          <a:off x="2336800" y="14312647"/>
          <a:ext cx="8890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58564</xdr:rowOff>
    </xdr:from>
    <xdr:to>
      <xdr:col>15</xdr:col>
      <xdr:colOff>133350</xdr:colOff>
      <xdr:row>82</xdr:row>
      <xdr:rowOff>160164</xdr:rowOff>
    </xdr:to>
    <xdr:sp macro="" textlink="">
      <xdr:nvSpPr>
        <xdr:cNvPr id="200" name="フローチャート: 判断 199"/>
        <xdr:cNvSpPr/>
      </xdr:nvSpPr>
      <xdr:spPr>
        <a:xfrm>
          <a:off x="3175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170341</xdr:rowOff>
    </xdr:from>
    <xdr:ext cx="762000" cy="259045"/>
    <xdr:sp macro="" textlink="">
      <xdr:nvSpPr>
        <xdr:cNvPr id="201" name="テキスト ボックス 200"/>
        <xdr:cNvSpPr txBox="1"/>
      </xdr:nvSpPr>
      <xdr:spPr>
        <a:xfrm>
          <a:off x="2844800" y="1388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88450</xdr:rowOff>
    </xdr:from>
    <xdr:to>
      <xdr:col>11</xdr:col>
      <xdr:colOff>31750</xdr:colOff>
      <xdr:row>83</xdr:row>
      <xdr:rowOff>97672</xdr:rowOff>
    </xdr:to>
    <xdr:cxnSp macro="">
      <xdr:nvCxnSpPr>
        <xdr:cNvPr id="202" name="直線コネクタ 201"/>
        <xdr:cNvCxnSpPr/>
      </xdr:nvCxnSpPr>
      <xdr:spPr>
        <a:xfrm flipV="1">
          <a:off x="1447800" y="14318800"/>
          <a:ext cx="889000" cy="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63528</xdr:rowOff>
    </xdr:from>
    <xdr:to>
      <xdr:col>11</xdr:col>
      <xdr:colOff>82550</xdr:colOff>
      <xdr:row>82</xdr:row>
      <xdr:rowOff>165128</xdr:rowOff>
    </xdr:to>
    <xdr:sp macro="" textlink="">
      <xdr:nvSpPr>
        <xdr:cNvPr id="203" name="フローチャート: 判断 202"/>
        <xdr:cNvSpPr/>
      </xdr:nvSpPr>
      <xdr:spPr>
        <a:xfrm>
          <a:off x="2286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3855</xdr:rowOff>
    </xdr:from>
    <xdr:ext cx="762000" cy="259045"/>
    <xdr:sp macro="" textlink="">
      <xdr:nvSpPr>
        <xdr:cNvPr id="204" name="テキスト ボックス 203"/>
        <xdr:cNvSpPr txBox="1"/>
      </xdr:nvSpPr>
      <xdr:spPr>
        <a:xfrm>
          <a:off x="1955800" y="1389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28350</xdr:rowOff>
    </xdr:from>
    <xdr:to>
      <xdr:col>7</xdr:col>
      <xdr:colOff>31750</xdr:colOff>
      <xdr:row>82</xdr:row>
      <xdr:rowOff>129950</xdr:rowOff>
    </xdr:to>
    <xdr:sp macro="" textlink="">
      <xdr:nvSpPr>
        <xdr:cNvPr id="205" name="フローチャート: 判断 204"/>
        <xdr:cNvSpPr/>
      </xdr:nvSpPr>
      <xdr:spPr>
        <a:xfrm>
          <a:off x="1397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140127</xdr:rowOff>
    </xdr:from>
    <xdr:ext cx="762000" cy="259045"/>
    <xdr:sp macro="" textlink="">
      <xdr:nvSpPr>
        <xdr:cNvPr id="206" name="テキスト ボックス 205"/>
        <xdr:cNvSpPr txBox="1"/>
      </xdr:nvSpPr>
      <xdr:spPr>
        <a:xfrm>
          <a:off x="1066800" y="1385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53422</xdr:rowOff>
    </xdr:from>
    <xdr:to>
      <xdr:col>23</xdr:col>
      <xdr:colOff>184150</xdr:colOff>
      <xdr:row>83</xdr:row>
      <xdr:rowOff>155022</xdr:rowOff>
    </xdr:to>
    <xdr:sp macro="" textlink="">
      <xdr:nvSpPr>
        <xdr:cNvPr id="212" name="楕円 211"/>
        <xdr:cNvSpPr/>
      </xdr:nvSpPr>
      <xdr:spPr>
        <a:xfrm>
          <a:off x="4902200" y="1428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25499</xdr:rowOff>
    </xdr:from>
    <xdr:ext cx="762000" cy="259045"/>
    <xdr:sp macro="" textlink="">
      <xdr:nvSpPr>
        <xdr:cNvPr id="213" name="人件費・物件費等の状況該当値テキスト"/>
        <xdr:cNvSpPr txBox="1"/>
      </xdr:nvSpPr>
      <xdr:spPr>
        <a:xfrm>
          <a:off x="5041900" y="1425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44235</xdr:rowOff>
    </xdr:from>
    <xdr:to>
      <xdr:col>19</xdr:col>
      <xdr:colOff>184150</xdr:colOff>
      <xdr:row>83</xdr:row>
      <xdr:rowOff>145835</xdr:rowOff>
    </xdr:to>
    <xdr:sp macro="" textlink="">
      <xdr:nvSpPr>
        <xdr:cNvPr id="214" name="楕円 213"/>
        <xdr:cNvSpPr/>
      </xdr:nvSpPr>
      <xdr:spPr>
        <a:xfrm>
          <a:off x="4064000" y="1427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130612</xdr:rowOff>
    </xdr:from>
    <xdr:ext cx="736600" cy="259045"/>
    <xdr:sp macro="" textlink="">
      <xdr:nvSpPr>
        <xdr:cNvPr id="215" name="テキスト ボックス 214"/>
        <xdr:cNvSpPr txBox="1"/>
      </xdr:nvSpPr>
      <xdr:spPr>
        <a:xfrm>
          <a:off x="3733800" y="1436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31497</xdr:rowOff>
    </xdr:from>
    <xdr:to>
      <xdr:col>15</xdr:col>
      <xdr:colOff>133350</xdr:colOff>
      <xdr:row>83</xdr:row>
      <xdr:rowOff>133097</xdr:rowOff>
    </xdr:to>
    <xdr:sp macro="" textlink="">
      <xdr:nvSpPr>
        <xdr:cNvPr id="216" name="楕円 215"/>
        <xdr:cNvSpPr/>
      </xdr:nvSpPr>
      <xdr:spPr>
        <a:xfrm>
          <a:off x="3175000" y="1426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117874</xdr:rowOff>
    </xdr:from>
    <xdr:ext cx="762000" cy="259045"/>
    <xdr:sp macro="" textlink="">
      <xdr:nvSpPr>
        <xdr:cNvPr id="217" name="テキスト ボックス 216"/>
        <xdr:cNvSpPr txBox="1"/>
      </xdr:nvSpPr>
      <xdr:spPr>
        <a:xfrm>
          <a:off x="2844800" y="1434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37650</xdr:rowOff>
    </xdr:from>
    <xdr:to>
      <xdr:col>11</xdr:col>
      <xdr:colOff>82550</xdr:colOff>
      <xdr:row>83</xdr:row>
      <xdr:rowOff>139250</xdr:rowOff>
    </xdr:to>
    <xdr:sp macro="" textlink="">
      <xdr:nvSpPr>
        <xdr:cNvPr id="218" name="楕円 217"/>
        <xdr:cNvSpPr/>
      </xdr:nvSpPr>
      <xdr:spPr>
        <a:xfrm>
          <a:off x="2286000" y="142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124027</xdr:rowOff>
    </xdr:from>
    <xdr:ext cx="762000" cy="259045"/>
    <xdr:sp macro="" textlink="">
      <xdr:nvSpPr>
        <xdr:cNvPr id="219" name="テキスト ボックス 218"/>
        <xdr:cNvSpPr txBox="1"/>
      </xdr:nvSpPr>
      <xdr:spPr>
        <a:xfrm>
          <a:off x="1955800" y="143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46872</xdr:rowOff>
    </xdr:from>
    <xdr:to>
      <xdr:col>7</xdr:col>
      <xdr:colOff>31750</xdr:colOff>
      <xdr:row>83</xdr:row>
      <xdr:rowOff>148472</xdr:rowOff>
    </xdr:to>
    <xdr:sp macro="" textlink="">
      <xdr:nvSpPr>
        <xdr:cNvPr id="220" name="楕円 219"/>
        <xdr:cNvSpPr/>
      </xdr:nvSpPr>
      <xdr:spPr>
        <a:xfrm>
          <a:off x="1397000" y="1427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133249</xdr:rowOff>
    </xdr:from>
    <xdr:ext cx="762000" cy="259045"/>
    <xdr:sp macro="" textlink="">
      <xdr:nvSpPr>
        <xdr:cNvPr id="221" name="テキスト ボックス 220"/>
        <xdr:cNvSpPr txBox="1"/>
      </xdr:nvSpPr>
      <xdr:spPr>
        <a:xfrm>
          <a:off x="1066800" y="14363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類似団体、全国平均及び群馬県平均を上回っている。</a:t>
          </a:r>
          <a:endParaRPr lang="ja-JP" altLang="ja-JP" sz="1400">
            <a:effectLst/>
          </a:endParaRPr>
        </a:p>
        <a:p>
          <a:r>
            <a:rPr kumimoji="1" lang="ja-JP" altLang="ja-JP" sz="1100">
              <a:solidFill>
                <a:schemeClr val="dk1"/>
              </a:solidFill>
              <a:effectLst/>
              <a:latin typeface="+mn-lt"/>
              <a:ea typeface="+mn-ea"/>
              <a:cs typeface="+mn-cs"/>
            </a:rPr>
            <a:t>合併による給与格差の是正を行ったことが主な要因となり、</a:t>
          </a:r>
          <a:r>
            <a:rPr kumimoji="1" lang="ja-JP" altLang="en-US" sz="1100">
              <a:solidFill>
                <a:schemeClr val="dk1"/>
              </a:solidFill>
              <a:effectLst/>
              <a:latin typeface="+mn-lt"/>
              <a:ea typeface="+mn-ea"/>
              <a:cs typeface="+mn-cs"/>
            </a:rPr>
            <a:t>平成２９年度以前の</a:t>
          </a:r>
          <a:r>
            <a:rPr kumimoji="1" lang="ja-JP" altLang="ja-JP" sz="1100">
              <a:solidFill>
                <a:schemeClr val="dk1"/>
              </a:solidFill>
              <a:effectLst/>
              <a:latin typeface="+mn-lt"/>
              <a:ea typeface="+mn-ea"/>
              <a:cs typeface="+mn-cs"/>
            </a:rPr>
            <a:t>ラスパイレス指数は１００を</a:t>
          </a:r>
          <a:r>
            <a:rPr kumimoji="1" lang="ja-JP" altLang="en-US" sz="1100">
              <a:solidFill>
                <a:schemeClr val="dk1"/>
              </a:solidFill>
              <a:effectLst/>
              <a:latin typeface="+mn-lt"/>
              <a:ea typeface="+mn-ea"/>
              <a:cs typeface="+mn-cs"/>
            </a:rPr>
            <a:t>超えているが、平成２７年度以降は減少傾向にあり、平成３０年度においては１００となった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今後もより一層の給与適正化に努めていきたい</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100541</xdr:rowOff>
    </xdr:to>
    <xdr:cxnSp macro="">
      <xdr:nvCxnSpPr>
        <xdr:cNvPr id="250" name="直線コネクタ 249"/>
        <xdr:cNvCxnSpPr/>
      </xdr:nvCxnSpPr>
      <xdr:spPr>
        <a:xfrm flipV="1">
          <a:off x="17018000" y="13921316"/>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1"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2" name="直線コネクタ 251"/>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3"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54" name="直線コネクタ 253"/>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51859</xdr:rowOff>
    </xdr:to>
    <xdr:cxnSp macro="">
      <xdr:nvCxnSpPr>
        <xdr:cNvPr id="255" name="直線コネクタ 254"/>
        <xdr:cNvCxnSpPr/>
      </xdr:nvCxnSpPr>
      <xdr:spPr>
        <a:xfrm flipV="1">
          <a:off x="16179800" y="1460500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51859</xdr:rowOff>
    </xdr:from>
    <xdr:to>
      <xdr:col>77</xdr:col>
      <xdr:colOff>44450</xdr:colOff>
      <xdr:row>85</xdr:row>
      <xdr:rowOff>112184</xdr:rowOff>
    </xdr:to>
    <xdr:cxnSp macro="">
      <xdr:nvCxnSpPr>
        <xdr:cNvPr id="258" name="直線コネクタ 257"/>
        <xdr:cNvCxnSpPr/>
      </xdr:nvCxnSpPr>
      <xdr:spPr>
        <a:xfrm flipV="1">
          <a:off x="15290800" y="1462510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0" name="テキスト ボックス 259"/>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86</xdr:row>
      <xdr:rowOff>41275</xdr:rowOff>
    </xdr:to>
    <xdr:cxnSp macro="">
      <xdr:nvCxnSpPr>
        <xdr:cNvPr id="261" name="直線コネクタ 260"/>
        <xdr:cNvCxnSpPr/>
      </xdr:nvCxnSpPr>
      <xdr:spPr>
        <a:xfrm flipV="1">
          <a:off x="14401800" y="14685434"/>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112836</xdr:rowOff>
    </xdr:from>
    <xdr:ext cx="762000" cy="259045"/>
    <xdr:sp macro="" textlink="">
      <xdr:nvSpPr>
        <xdr:cNvPr id="263" name="テキスト ボックス 262"/>
        <xdr:cNvSpPr txBox="1"/>
      </xdr:nvSpPr>
      <xdr:spPr>
        <a:xfrm>
          <a:off x="14909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92075</xdr:rowOff>
    </xdr:from>
    <xdr:to>
      <xdr:col>68</xdr:col>
      <xdr:colOff>152400</xdr:colOff>
      <xdr:row>86</xdr:row>
      <xdr:rowOff>41275</xdr:rowOff>
    </xdr:to>
    <xdr:cxnSp macro="">
      <xdr:nvCxnSpPr>
        <xdr:cNvPr id="264" name="直線コネクタ 263"/>
        <xdr:cNvCxnSpPr/>
      </xdr:nvCxnSpPr>
      <xdr:spPr>
        <a:xfrm>
          <a:off x="13512800" y="1466532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5" name="フローチャート: 判断 264"/>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6" name="テキスト ボックス 265"/>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7" name="フローチャート: 判断 266"/>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68" name="テキスト ボックス 267"/>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4" name="楕円 273"/>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75"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1059</xdr:rowOff>
    </xdr:from>
    <xdr:to>
      <xdr:col>77</xdr:col>
      <xdr:colOff>95250</xdr:colOff>
      <xdr:row>85</xdr:row>
      <xdr:rowOff>102659</xdr:rowOff>
    </xdr:to>
    <xdr:sp macro="" textlink="">
      <xdr:nvSpPr>
        <xdr:cNvPr id="276" name="楕円 275"/>
        <xdr:cNvSpPr/>
      </xdr:nvSpPr>
      <xdr:spPr>
        <a:xfrm>
          <a:off x="16129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77" name="テキスト ボックス 276"/>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78" name="楕円 277"/>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79" name="テキスト ボックス 278"/>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161925</xdr:rowOff>
    </xdr:from>
    <xdr:to>
      <xdr:col>68</xdr:col>
      <xdr:colOff>203200</xdr:colOff>
      <xdr:row>86</xdr:row>
      <xdr:rowOff>92075</xdr:rowOff>
    </xdr:to>
    <xdr:sp macro="" textlink="">
      <xdr:nvSpPr>
        <xdr:cNvPr id="280" name="楕円 279"/>
        <xdr:cNvSpPr/>
      </xdr:nvSpPr>
      <xdr:spPr>
        <a:xfrm>
          <a:off x="14351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76852</xdr:rowOff>
    </xdr:from>
    <xdr:ext cx="762000" cy="259045"/>
    <xdr:sp macro="" textlink="">
      <xdr:nvSpPr>
        <xdr:cNvPr id="281" name="テキスト ボックス 280"/>
        <xdr:cNvSpPr txBox="1"/>
      </xdr:nvSpPr>
      <xdr:spPr>
        <a:xfrm>
          <a:off x="14020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82" name="楕円 281"/>
        <xdr:cNvSpPr/>
      </xdr:nvSpPr>
      <xdr:spPr>
        <a:xfrm>
          <a:off x="13462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127652</xdr:rowOff>
    </xdr:from>
    <xdr:ext cx="762000" cy="259045"/>
    <xdr:sp macro="" textlink="">
      <xdr:nvSpPr>
        <xdr:cNvPr id="283" name="テキスト ボックス 282"/>
        <xdr:cNvSpPr txBox="1"/>
      </xdr:nvSpPr>
      <xdr:spPr>
        <a:xfrm>
          <a:off x="13131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前年と同数となっており</a:t>
          </a:r>
          <a:r>
            <a:rPr kumimoji="1" lang="ja-JP" altLang="ja-JP" sz="1100">
              <a:solidFill>
                <a:schemeClr val="dk1"/>
              </a:solidFill>
              <a:effectLst/>
              <a:latin typeface="+mn-lt"/>
              <a:ea typeface="+mn-ea"/>
              <a:cs typeface="+mn-cs"/>
            </a:rPr>
            <a:t>、類似団体、全国及び群馬県内平均を下回っている。</a:t>
          </a:r>
          <a:endParaRPr lang="ja-JP" altLang="ja-JP" sz="1400">
            <a:effectLst/>
          </a:endParaRPr>
        </a:p>
        <a:p>
          <a:r>
            <a:rPr kumimoji="1" lang="ja-JP" altLang="ja-JP" sz="1100">
              <a:solidFill>
                <a:schemeClr val="dk1"/>
              </a:solidFill>
              <a:effectLst/>
              <a:latin typeface="+mn-lt"/>
              <a:ea typeface="+mn-ea"/>
              <a:cs typeface="+mn-cs"/>
            </a:rPr>
            <a:t>平成１８年度から始まった定員適正化計画において、１０年間で４００人の職員削減を掲げ、目標を達成することができた。</a:t>
          </a:r>
          <a:endParaRPr lang="ja-JP" altLang="ja-JP" sz="1400">
            <a:effectLst/>
          </a:endParaRPr>
        </a:p>
        <a:p>
          <a:r>
            <a:rPr kumimoji="1" lang="ja-JP" altLang="ja-JP" sz="1100">
              <a:solidFill>
                <a:schemeClr val="dk1"/>
              </a:solidFill>
              <a:effectLst/>
              <a:latin typeface="+mn-lt"/>
              <a:ea typeface="+mn-ea"/>
              <a:cs typeface="+mn-cs"/>
            </a:rPr>
            <a:t>今後の職員数は横ばいになると考えられるが、組織機構の見直しと適正な人員配置を行いながら、定員管理を行っていく。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154940</xdr:rowOff>
    </xdr:to>
    <xdr:cxnSp macro="">
      <xdr:nvCxnSpPr>
        <xdr:cNvPr id="315" name="直線コネクタ 314"/>
        <xdr:cNvCxnSpPr/>
      </xdr:nvCxnSpPr>
      <xdr:spPr>
        <a:xfrm flipV="1">
          <a:off x="17018000" y="1011936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18" name="定員管理の状況最大値テキスト"/>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19" name="直線コネクタ 318"/>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164193</xdr:rowOff>
    </xdr:from>
    <xdr:to>
      <xdr:col>81</xdr:col>
      <xdr:colOff>44450</xdr:colOff>
      <xdr:row>61</xdr:row>
      <xdr:rowOff>164193</xdr:rowOff>
    </xdr:to>
    <xdr:cxnSp macro="">
      <xdr:nvCxnSpPr>
        <xdr:cNvPr id="320" name="直線コネクタ 319"/>
        <xdr:cNvCxnSpPr/>
      </xdr:nvCxnSpPr>
      <xdr:spPr>
        <a:xfrm>
          <a:off x="16179800" y="10622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20881</xdr:rowOff>
    </xdr:from>
    <xdr:ext cx="762000" cy="259045"/>
    <xdr:sp macro="" textlink="">
      <xdr:nvSpPr>
        <xdr:cNvPr id="321" name="定員管理の状況平均値テキスト"/>
        <xdr:cNvSpPr txBox="1"/>
      </xdr:nvSpPr>
      <xdr:spPr>
        <a:xfrm>
          <a:off x="17106900" y="1065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48804</xdr:rowOff>
    </xdr:from>
    <xdr:to>
      <xdr:col>81</xdr:col>
      <xdr:colOff>95250</xdr:colOff>
      <xdr:row>62</xdr:row>
      <xdr:rowOff>150404</xdr:rowOff>
    </xdr:to>
    <xdr:sp macro="" textlink="">
      <xdr:nvSpPr>
        <xdr:cNvPr id="322" name="フローチャート: 判断 321"/>
        <xdr:cNvSpPr/>
      </xdr:nvSpPr>
      <xdr:spPr>
        <a:xfrm>
          <a:off x="169672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164193</xdr:rowOff>
    </xdr:from>
    <xdr:to>
      <xdr:col>77</xdr:col>
      <xdr:colOff>44450</xdr:colOff>
      <xdr:row>62</xdr:row>
      <xdr:rowOff>13426</xdr:rowOff>
    </xdr:to>
    <xdr:cxnSp macro="">
      <xdr:nvCxnSpPr>
        <xdr:cNvPr id="323" name="直線コネクタ 322"/>
        <xdr:cNvCxnSpPr/>
      </xdr:nvCxnSpPr>
      <xdr:spPr>
        <a:xfrm flipV="1">
          <a:off x="15290800" y="1062264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28122</xdr:rowOff>
    </xdr:from>
    <xdr:to>
      <xdr:col>77</xdr:col>
      <xdr:colOff>95250</xdr:colOff>
      <xdr:row>62</xdr:row>
      <xdr:rowOff>129722</xdr:rowOff>
    </xdr:to>
    <xdr:sp macro="" textlink="">
      <xdr:nvSpPr>
        <xdr:cNvPr id="324" name="フローチャート: 判断 323"/>
        <xdr:cNvSpPr/>
      </xdr:nvSpPr>
      <xdr:spPr>
        <a:xfrm>
          <a:off x="16129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114499</xdr:rowOff>
    </xdr:from>
    <xdr:ext cx="736600" cy="259045"/>
    <xdr:sp macro="" textlink="">
      <xdr:nvSpPr>
        <xdr:cNvPr id="325" name="テキスト ボックス 324"/>
        <xdr:cNvSpPr txBox="1"/>
      </xdr:nvSpPr>
      <xdr:spPr>
        <a:xfrm>
          <a:off x="15798800" y="10744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13426</xdr:rowOff>
    </xdr:from>
    <xdr:to>
      <xdr:col>72</xdr:col>
      <xdr:colOff>203200</xdr:colOff>
      <xdr:row>62</xdr:row>
      <xdr:rowOff>47897</xdr:rowOff>
    </xdr:to>
    <xdr:cxnSp macro="">
      <xdr:nvCxnSpPr>
        <xdr:cNvPr id="326" name="直線コネクタ 325"/>
        <xdr:cNvCxnSpPr/>
      </xdr:nvCxnSpPr>
      <xdr:spPr>
        <a:xfrm flipV="1">
          <a:off x="14401800" y="1064332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544</xdr:rowOff>
    </xdr:from>
    <xdr:to>
      <xdr:col>73</xdr:col>
      <xdr:colOff>44450</xdr:colOff>
      <xdr:row>62</xdr:row>
      <xdr:rowOff>102144</xdr:rowOff>
    </xdr:to>
    <xdr:sp macro="" textlink="">
      <xdr:nvSpPr>
        <xdr:cNvPr id="327" name="フローチャート: 判断 326"/>
        <xdr:cNvSpPr/>
      </xdr:nvSpPr>
      <xdr:spPr>
        <a:xfrm>
          <a:off x="15240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86921</xdr:rowOff>
    </xdr:from>
    <xdr:ext cx="762000" cy="259045"/>
    <xdr:sp macro="" textlink="">
      <xdr:nvSpPr>
        <xdr:cNvPr id="328" name="テキスト ボックス 327"/>
        <xdr:cNvSpPr txBox="1"/>
      </xdr:nvSpPr>
      <xdr:spPr>
        <a:xfrm>
          <a:off x="149098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47897</xdr:rowOff>
    </xdr:from>
    <xdr:to>
      <xdr:col>68</xdr:col>
      <xdr:colOff>152400</xdr:colOff>
      <xdr:row>62</xdr:row>
      <xdr:rowOff>116840</xdr:rowOff>
    </xdr:to>
    <xdr:cxnSp macro="">
      <xdr:nvCxnSpPr>
        <xdr:cNvPr id="329" name="直線コネクタ 328"/>
        <xdr:cNvCxnSpPr/>
      </xdr:nvCxnSpPr>
      <xdr:spPr>
        <a:xfrm flipV="1">
          <a:off x="13512800" y="1067779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165100</xdr:rowOff>
    </xdr:from>
    <xdr:to>
      <xdr:col>68</xdr:col>
      <xdr:colOff>203200</xdr:colOff>
      <xdr:row>62</xdr:row>
      <xdr:rowOff>95250</xdr:rowOff>
    </xdr:to>
    <xdr:sp macro="" textlink="">
      <xdr:nvSpPr>
        <xdr:cNvPr id="330" name="フローチャート: 判断 329"/>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105427</xdr:rowOff>
    </xdr:from>
    <xdr:ext cx="762000" cy="259045"/>
    <xdr:sp macro="" textlink="">
      <xdr:nvSpPr>
        <xdr:cNvPr id="331" name="テキスト ボックス 330"/>
        <xdr:cNvSpPr txBox="1"/>
      </xdr:nvSpPr>
      <xdr:spPr>
        <a:xfrm>
          <a:off x="14020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108874</xdr:rowOff>
    </xdr:from>
    <xdr:ext cx="762000" cy="259045"/>
    <xdr:sp macro="" textlink="">
      <xdr:nvSpPr>
        <xdr:cNvPr id="333" name="テキスト ボックス 332"/>
        <xdr:cNvSpPr txBox="1"/>
      </xdr:nvSpPr>
      <xdr:spPr>
        <a:xfrm>
          <a:off x="13131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113393</xdr:rowOff>
    </xdr:from>
    <xdr:to>
      <xdr:col>81</xdr:col>
      <xdr:colOff>95250</xdr:colOff>
      <xdr:row>62</xdr:row>
      <xdr:rowOff>43543</xdr:rowOff>
    </xdr:to>
    <xdr:sp macro="" textlink="">
      <xdr:nvSpPr>
        <xdr:cNvPr id="339" name="楕円 338"/>
        <xdr:cNvSpPr/>
      </xdr:nvSpPr>
      <xdr:spPr>
        <a:xfrm>
          <a:off x="169672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129920</xdr:rowOff>
    </xdr:from>
    <xdr:ext cx="762000" cy="259045"/>
    <xdr:sp macro="" textlink="">
      <xdr:nvSpPr>
        <xdr:cNvPr id="340" name="定員管理の状況該当値テキスト"/>
        <xdr:cNvSpPr txBox="1"/>
      </xdr:nvSpPr>
      <xdr:spPr>
        <a:xfrm>
          <a:off x="171069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113393</xdr:rowOff>
    </xdr:from>
    <xdr:to>
      <xdr:col>77</xdr:col>
      <xdr:colOff>95250</xdr:colOff>
      <xdr:row>62</xdr:row>
      <xdr:rowOff>43543</xdr:rowOff>
    </xdr:to>
    <xdr:sp macro="" textlink="">
      <xdr:nvSpPr>
        <xdr:cNvPr id="341" name="楕円 340"/>
        <xdr:cNvSpPr/>
      </xdr:nvSpPr>
      <xdr:spPr>
        <a:xfrm>
          <a:off x="16129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53720</xdr:rowOff>
    </xdr:from>
    <xdr:ext cx="736600" cy="259045"/>
    <xdr:sp macro="" textlink="">
      <xdr:nvSpPr>
        <xdr:cNvPr id="342" name="テキスト ボックス 341"/>
        <xdr:cNvSpPr txBox="1"/>
      </xdr:nvSpPr>
      <xdr:spPr>
        <a:xfrm>
          <a:off x="15798800" y="1034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134076</xdr:rowOff>
    </xdr:from>
    <xdr:to>
      <xdr:col>73</xdr:col>
      <xdr:colOff>44450</xdr:colOff>
      <xdr:row>62</xdr:row>
      <xdr:rowOff>64226</xdr:rowOff>
    </xdr:to>
    <xdr:sp macro="" textlink="">
      <xdr:nvSpPr>
        <xdr:cNvPr id="343" name="楕円 342"/>
        <xdr:cNvSpPr/>
      </xdr:nvSpPr>
      <xdr:spPr>
        <a:xfrm>
          <a:off x="152400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74403</xdr:rowOff>
    </xdr:from>
    <xdr:ext cx="762000" cy="259045"/>
    <xdr:sp macro="" textlink="">
      <xdr:nvSpPr>
        <xdr:cNvPr id="344" name="テキスト ボックス 343"/>
        <xdr:cNvSpPr txBox="1"/>
      </xdr:nvSpPr>
      <xdr:spPr>
        <a:xfrm>
          <a:off x="14909800" y="1036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168547</xdr:rowOff>
    </xdr:from>
    <xdr:to>
      <xdr:col>68</xdr:col>
      <xdr:colOff>203200</xdr:colOff>
      <xdr:row>62</xdr:row>
      <xdr:rowOff>98697</xdr:rowOff>
    </xdr:to>
    <xdr:sp macro="" textlink="">
      <xdr:nvSpPr>
        <xdr:cNvPr id="345" name="楕円 344"/>
        <xdr:cNvSpPr/>
      </xdr:nvSpPr>
      <xdr:spPr>
        <a:xfrm>
          <a:off x="143510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83474</xdr:rowOff>
    </xdr:from>
    <xdr:ext cx="762000" cy="259045"/>
    <xdr:sp macro="" textlink="">
      <xdr:nvSpPr>
        <xdr:cNvPr id="346" name="テキスト ボックス 345"/>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66040</xdr:rowOff>
    </xdr:from>
    <xdr:to>
      <xdr:col>64</xdr:col>
      <xdr:colOff>152400</xdr:colOff>
      <xdr:row>62</xdr:row>
      <xdr:rowOff>167640</xdr:rowOff>
    </xdr:to>
    <xdr:sp macro="" textlink="">
      <xdr:nvSpPr>
        <xdr:cNvPr id="347" name="楕円 346"/>
        <xdr:cNvSpPr/>
      </xdr:nvSpPr>
      <xdr:spPr>
        <a:xfrm>
          <a:off x="13462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152417</xdr:rowOff>
    </xdr:from>
    <xdr:ext cx="762000" cy="259045"/>
    <xdr:sp macro="" textlink="">
      <xdr:nvSpPr>
        <xdr:cNvPr id="348" name="テキスト ボックス 347"/>
        <xdr:cNvSpPr txBox="1"/>
      </xdr:nvSpPr>
      <xdr:spPr>
        <a:xfrm>
          <a:off x="13131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対前年度比で</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し、全国平均、群馬県平均を下回っているが、類似団体平均を上回ってい</a:t>
          </a:r>
          <a:r>
            <a:rPr kumimoji="1" lang="ja-JP" altLang="en-US" sz="1100">
              <a:solidFill>
                <a:schemeClr val="dk1"/>
              </a:solidFill>
              <a:effectLst/>
              <a:latin typeface="+mn-lt"/>
              <a:ea typeface="+mn-ea"/>
              <a:cs typeface="+mn-cs"/>
            </a:rPr>
            <a:t>る。</a:t>
          </a:r>
          <a:endParaRPr lang="ja-JP" altLang="ja-JP" sz="1400">
            <a:effectLst/>
          </a:endParaRPr>
        </a:p>
        <a:p>
          <a:r>
            <a:rPr kumimoji="1" lang="ja-JP" altLang="en-US" sz="1100">
              <a:solidFill>
                <a:schemeClr val="dk1"/>
              </a:solidFill>
              <a:effectLst/>
              <a:latin typeface="+mn-lt"/>
              <a:ea typeface="+mn-ea"/>
              <a:cs typeface="+mn-cs"/>
            </a:rPr>
            <a:t>市債の元利償還額は減少しているが、標準財政規模が小さくなったため実質公債費比率は悪化した。</a:t>
          </a:r>
          <a:endParaRPr lang="ja-JP" altLang="ja-JP" sz="1400">
            <a:effectLst/>
          </a:endParaRPr>
        </a:p>
        <a:p>
          <a:r>
            <a:rPr kumimoji="1" lang="ja-JP" altLang="ja-JP" sz="1100">
              <a:solidFill>
                <a:schemeClr val="dk1"/>
              </a:solidFill>
              <a:effectLst/>
              <a:latin typeface="+mn-lt"/>
              <a:ea typeface="+mn-ea"/>
              <a:cs typeface="+mn-cs"/>
            </a:rPr>
            <a:t>市債現在高は減少傾向にあり、引き続き市債事業を厳選し、「償還元金を超えない市債の発行」を堅持することにより、比率の抑制に努めていく。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44</xdr:row>
      <xdr:rowOff>4233</xdr:rowOff>
    </xdr:to>
    <xdr:cxnSp macro="">
      <xdr:nvCxnSpPr>
        <xdr:cNvPr id="376" name="直線コネクタ 375"/>
        <xdr:cNvCxnSpPr/>
      </xdr:nvCxnSpPr>
      <xdr:spPr>
        <a:xfrm flipV="1">
          <a:off x="17018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79" name="公債費負担の状況最大値テキスト"/>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0" name="直線コネクタ 379"/>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167217</xdr:rowOff>
    </xdr:from>
    <xdr:to>
      <xdr:col>81</xdr:col>
      <xdr:colOff>44450</xdr:colOff>
      <xdr:row>41</xdr:row>
      <xdr:rowOff>3810</xdr:rowOff>
    </xdr:to>
    <xdr:cxnSp macro="">
      <xdr:nvCxnSpPr>
        <xdr:cNvPr id="381" name="直線コネクタ 380"/>
        <xdr:cNvCxnSpPr/>
      </xdr:nvCxnSpPr>
      <xdr:spPr>
        <a:xfrm>
          <a:off x="16179800" y="702521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2"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167217</xdr:rowOff>
    </xdr:from>
    <xdr:to>
      <xdr:col>77</xdr:col>
      <xdr:colOff>44450</xdr:colOff>
      <xdr:row>41</xdr:row>
      <xdr:rowOff>68156</xdr:rowOff>
    </xdr:to>
    <xdr:cxnSp macro="">
      <xdr:nvCxnSpPr>
        <xdr:cNvPr id="384" name="直線コネクタ 383"/>
        <xdr:cNvCxnSpPr/>
      </xdr:nvCxnSpPr>
      <xdr:spPr>
        <a:xfrm flipV="1">
          <a:off x="15290800" y="702521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6" name="テキスト ボックス 385"/>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68156</xdr:rowOff>
    </xdr:from>
    <xdr:to>
      <xdr:col>72</xdr:col>
      <xdr:colOff>203200</xdr:colOff>
      <xdr:row>41</xdr:row>
      <xdr:rowOff>108373</xdr:rowOff>
    </xdr:to>
    <xdr:cxnSp macro="">
      <xdr:nvCxnSpPr>
        <xdr:cNvPr id="387" name="直線コネクタ 386"/>
        <xdr:cNvCxnSpPr/>
      </xdr:nvCxnSpPr>
      <xdr:spPr>
        <a:xfrm flipV="1">
          <a:off x="14401800" y="709760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8" name="フローチャート: 判断 387"/>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389" name="テキスト ボックス 388"/>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108373</xdr:rowOff>
    </xdr:from>
    <xdr:to>
      <xdr:col>68</xdr:col>
      <xdr:colOff>152400</xdr:colOff>
      <xdr:row>41</xdr:row>
      <xdr:rowOff>156633</xdr:rowOff>
    </xdr:to>
    <xdr:cxnSp macro="">
      <xdr:nvCxnSpPr>
        <xdr:cNvPr id="390" name="直線コネクタ 389"/>
        <xdr:cNvCxnSpPr/>
      </xdr:nvCxnSpPr>
      <xdr:spPr>
        <a:xfrm flipV="1">
          <a:off x="13512800" y="71378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1" name="フローチャート: 判断 390"/>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392" name="テキスト ボックス 391"/>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4" name="テキスト ボックス 393"/>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400" name="楕円 399"/>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96537</xdr:rowOff>
    </xdr:from>
    <xdr:ext cx="762000" cy="259045"/>
    <xdr:sp macro="" textlink="">
      <xdr:nvSpPr>
        <xdr:cNvPr id="401" name="公債費負担の状況該当値テキスト"/>
        <xdr:cNvSpPr txBox="1"/>
      </xdr:nvSpPr>
      <xdr:spPr>
        <a:xfrm>
          <a:off x="17106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116417</xdr:rowOff>
    </xdr:from>
    <xdr:to>
      <xdr:col>77</xdr:col>
      <xdr:colOff>95250</xdr:colOff>
      <xdr:row>41</xdr:row>
      <xdr:rowOff>46567</xdr:rowOff>
    </xdr:to>
    <xdr:sp macro="" textlink="">
      <xdr:nvSpPr>
        <xdr:cNvPr id="402" name="楕円 401"/>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31344</xdr:rowOff>
    </xdr:from>
    <xdr:ext cx="736600" cy="259045"/>
    <xdr:sp macro="" textlink="">
      <xdr:nvSpPr>
        <xdr:cNvPr id="403" name="テキスト ボックス 402"/>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17356</xdr:rowOff>
    </xdr:from>
    <xdr:to>
      <xdr:col>73</xdr:col>
      <xdr:colOff>44450</xdr:colOff>
      <xdr:row>41</xdr:row>
      <xdr:rowOff>118956</xdr:rowOff>
    </xdr:to>
    <xdr:sp macro="" textlink="">
      <xdr:nvSpPr>
        <xdr:cNvPr id="404" name="楕円 403"/>
        <xdr:cNvSpPr/>
      </xdr:nvSpPr>
      <xdr:spPr>
        <a:xfrm>
          <a:off x="15240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405" name="テキスト ボックス 404"/>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57573</xdr:rowOff>
    </xdr:from>
    <xdr:to>
      <xdr:col>68</xdr:col>
      <xdr:colOff>203200</xdr:colOff>
      <xdr:row>41</xdr:row>
      <xdr:rowOff>159173</xdr:rowOff>
    </xdr:to>
    <xdr:sp macro="" textlink="">
      <xdr:nvSpPr>
        <xdr:cNvPr id="406" name="楕円 405"/>
        <xdr:cNvSpPr/>
      </xdr:nvSpPr>
      <xdr:spPr>
        <a:xfrm>
          <a:off x="14351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407" name="テキスト ボックス 406"/>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408" name="楕円 407"/>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20760</xdr:rowOff>
    </xdr:from>
    <xdr:ext cx="762000" cy="259045"/>
    <xdr:sp macro="" textlink="">
      <xdr:nvSpPr>
        <xdr:cNvPr id="409" name="テキスト ボックス 408"/>
        <xdr:cNvSpPr txBox="1"/>
      </xdr:nvSpPr>
      <xdr:spPr>
        <a:xfrm>
          <a:off x="13131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対前年度比で</a:t>
          </a:r>
          <a:r>
            <a:rPr kumimoji="1" lang="en-US" altLang="ja-JP" sz="1100">
              <a:solidFill>
                <a:schemeClr val="dk1"/>
              </a:solidFill>
              <a:effectLst/>
              <a:latin typeface="+mn-lt"/>
              <a:ea typeface="+mn-ea"/>
              <a:cs typeface="+mn-cs"/>
            </a:rPr>
            <a:t>6.6</a:t>
          </a:r>
          <a:r>
            <a:rPr kumimoji="1" lang="ja-JP" altLang="ja-JP" sz="1100">
              <a:solidFill>
                <a:schemeClr val="dk1"/>
              </a:solidFill>
              <a:effectLst/>
              <a:latin typeface="+mn-lt"/>
              <a:ea typeface="+mn-ea"/>
              <a:cs typeface="+mn-cs"/>
            </a:rPr>
            <a:t>ポイント改善したが、類似団体、全国及び群馬県平均よりも高くなっている。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市税収入などの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により標準財政規模が</a:t>
          </a:r>
          <a:r>
            <a:rPr kumimoji="1" lang="ja-JP" altLang="en-US" sz="1100">
              <a:solidFill>
                <a:schemeClr val="dk1"/>
              </a:solidFill>
              <a:effectLst/>
              <a:latin typeface="+mn-lt"/>
              <a:ea typeface="+mn-ea"/>
              <a:cs typeface="+mn-cs"/>
            </a:rPr>
            <a:t>小さくなった一方で、</a:t>
          </a:r>
          <a:r>
            <a:rPr kumimoji="1" lang="ja-JP" altLang="ja-JP" sz="1100">
              <a:solidFill>
                <a:schemeClr val="dk1"/>
              </a:solidFill>
              <a:effectLst/>
              <a:latin typeface="+mn-lt"/>
              <a:ea typeface="+mn-ea"/>
              <a:cs typeface="+mn-cs"/>
            </a:rPr>
            <a:t>「償還元金を超えない市債の発行」の堅持によ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市債残高</a:t>
          </a:r>
          <a:r>
            <a:rPr kumimoji="1" lang="ja-JP" altLang="en-US" sz="1100">
              <a:solidFill>
                <a:schemeClr val="dk1"/>
              </a:solidFill>
              <a:effectLst/>
              <a:latin typeface="+mn-lt"/>
              <a:ea typeface="+mn-ea"/>
              <a:cs typeface="+mn-cs"/>
            </a:rPr>
            <a:t>が減少し、将来負担比率は改善となった。</a:t>
          </a:r>
          <a:endParaRPr lang="ja-JP" altLang="ja-JP" sz="1400">
            <a:effectLst/>
          </a:endParaRPr>
        </a:p>
        <a:p>
          <a:r>
            <a:rPr kumimoji="1" lang="ja-JP" altLang="ja-JP" sz="1100">
              <a:solidFill>
                <a:schemeClr val="dk1"/>
              </a:solidFill>
              <a:effectLst/>
              <a:latin typeface="+mn-lt"/>
              <a:ea typeface="+mn-ea"/>
              <a:cs typeface="+mn-cs"/>
            </a:rPr>
            <a:t>健全な財政運営のため、今後も市債残高の更なる縮減に努めていく</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50729</xdr:rowOff>
    </xdr:to>
    <xdr:cxnSp macro="">
      <xdr:nvCxnSpPr>
        <xdr:cNvPr id="438" name="直線コネクタ 437"/>
        <xdr:cNvCxnSpPr/>
      </xdr:nvCxnSpPr>
      <xdr:spPr>
        <a:xfrm flipV="1">
          <a:off x="17018000" y="2370667"/>
          <a:ext cx="0" cy="1623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22806</xdr:rowOff>
    </xdr:from>
    <xdr:ext cx="762000" cy="259045"/>
    <xdr:sp macro="" textlink="">
      <xdr:nvSpPr>
        <xdr:cNvPr id="439" name="将来負担の状況最小値テキスト"/>
        <xdr:cNvSpPr txBox="1"/>
      </xdr:nvSpPr>
      <xdr:spPr>
        <a:xfrm>
          <a:off x="17106900" y="396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50729</xdr:rowOff>
    </xdr:from>
    <xdr:to>
      <xdr:col>81</xdr:col>
      <xdr:colOff>133350</xdr:colOff>
      <xdr:row>23</xdr:row>
      <xdr:rowOff>50729</xdr:rowOff>
    </xdr:to>
    <xdr:cxnSp macro="">
      <xdr:nvCxnSpPr>
        <xdr:cNvPr id="440" name="直線コネクタ 439"/>
        <xdr:cNvCxnSpPr/>
      </xdr:nvCxnSpPr>
      <xdr:spPr>
        <a:xfrm>
          <a:off x="16929100" y="3994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99342</xdr:rowOff>
    </xdr:from>
    <xdr:to>
      <xdr:col>81</xdr:col>
      <xdr:colOff>44450</xdr:colOff>
      <xdr:row>17</xdr:row>
      <xdr:rowOff>16369</xdr:rowOff>
    </xdr:to>
    <xdr:cxnSp macro="">
      <xdr:nvCxnSpPr>
        <xdr:cNvPr id="443" name="直線コネクタ 442"/>
        <xdr:cNvCxnSpPr/>
      </xdr:nvCxnSpPr>
      <xdr:spPr>
        <a:xfrm flipV="1">
          <a:off x="16179800" y="2842542"/>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74312</xdr:rowOff>
    </xdr:from>
    <xdr:ext cx="762000" cy="259045"/>
    <xdr:sp macro="" textlink="">
      <xdr:nvSpPr>
        <xdr:cNvPr id="444" name="将来負担の状況平均値テキスト"/>
        <xdr:cNvSpPr txBox="1"/>
      </xdr:nvSpPr>
      <xdr:spPr>
        <a:xfrm>
          <a:off x="17106900" y="2474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57785</xdr:rowOff>
    </xdr:from>
    <xdr:to>
      <xdr:col>81</xdr:col>
      <xdr:colOff>95250</xdr:colOff>
      <xdr:row>15</xdr:row>
      <xdr:rowOff>159385</xdr:rowOff>
    </xdr:to>
    <xdr:sp macro="" textlink="">
      <xdr:nvSpPr>
        <xdr:cNvPr id="445" name="フローチャート: 判断 444"/>
        <xdr:cNvSpPr/>
      </xdr:nvSpPr>
      <xdr:spPr>
        <a:xfrm>
          <a:off x="16967200" y="262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16369</xdr:rowOff>
    </xdr:from>
    <xdr:to>
      <xdr:col>77</xdr:col>
      <xdr:colOff>44450</xdr:colOff>
      <xdr:row>17</xdr:row>
      <xdr:rowOff>134338</xdr:rowOff>
    </xdr:to>
    <xdr:cxnSp macro="">
      <xdr:nvCxnSpPr>
        <xdr:cNvPr id="446" name="直線コネクタ 445"/>
        <xdr:cNvCxnSpPr/>
      </xdr:nvCxnSpPr>
      <xdr:spPr>
        <a:xfrm flipV="1">
          <a:off x="15290800" y="2931019"/>
          <a:ext cx="889000" cy="11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150283</xdr:rowOff>
    </xdr:from>
    <xdr:to>
      <xdr:col>77</xdr:col>
      <xdr:colOff>95250</xdr:colOff>
      <xdr:row>16</xdr:row>
      <xdr:rowOff>80433</xdr:rowOff>
    </xdr:to>
    <xdr:sp macro="" textlink="">
      <xdr:nvSpPr>
        <xdr:cNvPr id="447" name="フローチャート: 判断 446"/>
        <xdr:cNvSpPr/>
      </xdr:nvSpPr>
      <xdr:spPr>
        <a:xfrm>
          <a:off x="161290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90610</xdr:rowOff>
    </xdr:from>
    <xdr:ext cx="736600" cy="259045"/>
    <xdr:sp macro="" textlink="">
      <xdr:nvSpPr>
        <xdr:cNvPr id="448" name="テキスト ボックス 447"/>
        <xdr:cNvSpPr txBox="1"/>
      </xdr:nvSpPr>
      <xdr:spPr>
        <a:xfrm>
          <a:off x="15798800" y="249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134338</xdr:rowOff>
    </xdr:from>
    <xdr:to>
      <xdr:col>72</xdr:col>
      <xdr:colOff>203200</xdr:colOff>
      <xdr:row>17</xdr:row>
      <xdr:rowOff>149084</xdr:rowOff>
    </xdr:to>
    <xdr:cxnSp macro="">
      <xdr:nvCxnSpPr>
        <xdr:cNvPr id="449" name="直線コネクタ 448"/>
        <xdr:cNvCxnSpPr/>
      </xdr:nvCxnSpPr>
      <xdr:spPr>
        <a:xfrm flipV="1">
          <a:off x="14401800" y="3048988"/>
          <a:ext cx="8890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163689</xdr:rowOff>
    </xdr:from>
    <xdr:to>
      <xdr:col>73</xdr:col>
      <xdr:colOff>44450</xdr:colOff>
      <xdr:row>16</xdr:row>
      <xdr:rowOff>93839</xdr:rowOff>
    </xdr:to>
    <xdr:sp macro="" textlink="">
      <xdr:nvSpPr>
        <xdr:cNvPr id="450" name="フローチャート: 判断 449"/>
        <xdr:cNvSpPr/>
      </xdr:nvSpPr>
      <xdr:spPr>
        <a:xfrm>
          <a:off x="15240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104016</xdr:rowOff>
    </xdr:from>
    <xdr:ext cx="762000" cy="259045"/>
    <xdr:sp macro="" textlink="">
      <xdr:nvSpPr>
        <xdr:cNvPr id="451" name="テキスト ボックス 450"/>
        <xdr:cNvSpPr txBox="1"/>
      </xdr:nvSpPr>
      <xdr:spPr>
        <a:xfrm>
          <a:off x="14909800" y="250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149084</xdr:rowOff>
    </xdr:from>
    <xdr:to>
      <xdr:col>68</xdr:col>
      <xdr:colOff>152400</xdr:colOff>
      <xdr:row>18</xdr:row>
      <xdr:rowOff>166652</xdr:rowOff>
    </xdr:to>
    <xdr:cxnSp macro="">
      <xdr:nvCxnSpPr>
        <xdr:cNvPr id="452" name="直線コネクタ 451"/>
        <xdr:cNvCxnSpPr/>
      </xdr:nvCxnSpPr>
      <xdr:spPr>
        <a:xfrm flipV="1">
          <a:off x="13512800" y="3063734"/>
          <a:ext cx="8890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78034</xdr:rowOff>
    </xdr:from>
    <xdr:to>
      <xdr:col>68</xdr:col>
      <xdr:colOff>203200</xdr:colOff>
      <xdr:row>17</xdr:row>
      <xdr:rowOff>8184</xdr:rowOff>
    </xdr:to>
    <xdr:sp macro="" textlink="">
      <xdr:nvSpPr>
        <xdr:cNvPr id="453" name="フローチャート: 判断 452"/>
        <xdr:cNvSpPr/>
      </xdr:nvSpPr>
      <xdr:spPr>
        <a:xfrm>
          <a:off x="14351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18361</xdr:rowOff>
    </xdr:from>
    <xdr:ext cx="762000" cy="259045"/>
    <xdr:sp macro="" textlink="">
      <xdr:nvSpPr>
        <xdr:cNvPr id="454" name="テキスト ボックス 453"/>
        <xdr:cNvSpPr txBox="1"/>
      </xdr:nvSpPr>
      <xdr:spPr>
        <a:xfrm>
          <a:off x="14020800" y="25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9807</xdr:rowOff>
    </xdr:from>
    <xdr:to>
      <xdr:col>64</xdr:col>
      <xdr:colOff>152400</xdr:colOff>
      <xdr:row>17</xdr:row>
      <xdr:rowOff>111407</xdr:rowOff>
    </xdr:to>
    <xdr:sp macro="" textlink="">
      <xdr:nvSpPr>
        <xdr:cNvPr id="455" name="フローチャート: 判断 454"/>
        <xdr:cNvSpPr/>
      </xdr:nvSpPr>
      <xdr:spPr>
        <a:xfrm>
          <a:off x="13462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121584</xdr:rowOff>
    </xdr:from>
    <xdr:ext cx="762000" cy="259045"/>
    <xdr:sp macro="" textlink="">
      <xdr:nvSpPr>
        <xdr:cNvPr id="456" name="テキスト ボックス 455"/>
        <xdr:cNvSpPr txBox="1"/>
      </xdr:nvSpPr>
      <xdr:spPr>
        <a:xfrm>
          <a:off x="13131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48542</xdr:rowOff>
    </xdr:from>
    <xdr:to>
      <xdr:col>81</xdr:col>
      <xdr:colOff>95250</xdr:colOff>
      <xdr:row>16</xdr:row>
      <xdr:rowOff>150142</xdr:rowOff>
    </xdr:to>
    <xdr:sp macro="" textlink="">
      <xdr:nvSpPr>
        <xdr:cNvPr id="462" name="楕円 461"/>
        <xdr:cNvSpPr/>
      </xdr:nvSpPr>
      <xdr:spPr>
        <a:xfrm>
          <a:off x="16967200" y="27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20619</xdr:rowOff>
    </xdr:from>
    <xdr:ext cx="762000" cy="259045"/>
    <xdr:sp macro="" textlink="">
      <xdr:nvSpPr>
        <xdr:cNvPr id="463" name="将来負担の状況該当値テキスト"/>
        <xdr:cNvSpPr txBox="1"/>
      </xdr:nvSpPr>
      <xdr:spPr>
        <a:xfrm>
          <a:off x="17106900" y="27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137019</xdr:rowOff>
    </xdr:from>
    <xdr:to>
      <xdr:col>77</xdr:col>
      <xdr:colOff>95250</xdr:colOff>
      <xdr:row>17</xdr:row>
      <xdr:rowOff>67169</xdr:rowOff>
    </xdr:to>
    <xdr:sp macro="" textlink="">
      <xdr:nvSpPr>
        <xdr:cNvPr id="464" name="楕円 463"/>
        <xdr:cNvSpPr/>
      </xdr:nvSpPr>
      <xdr:spPr>
        <a:xfrm>
          <a:off x="16129000" y="288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51946</xdr:rowOff>
    </xdr:from>
    <xdr:ext cx="736600" cy="259045"/>
    <xdr:sp macro="" textlink="">
      <xdr:nvSpPr>
        <xdr:cNvPr id="465" name="テキスト ボックス 464"/>
        <xdr:cNvSpPr txBox="1"/>
      </xdr:nvSpPr>
      <xdr:spPr>
        <a:xfrm>
          <a:off x="15798800" y="2966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83538</xdr:rowOff>
    </xdr:from>
    <xdr:to>
      <xdr:col>73</xdr:col>
      <xdr:colOff>44450</xdr:colOff>
      <xdr:row>18</xdr:row>
      <xdr:rowOff>13688</xdr:rowOff>
    </xdr:to>
    <xdr:sp macro="" textlink="">
      <xdr:nvSpPr>
        <xdr:cNvPr id="466" name="楕円 465"/>
        <xdr:cNvSpPr/>
      </xdr:nvSpPr>
      <xdr:spPr>
        <a:xfrm>
          <a:off x="15240000" y="299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169915</xdr:rowOff>
    </xdr:from>
    <xdr:ext cx="762000" cy="259045"/>
    <xdr:sp macro="" textlink="">
      <xdr:nvSpPr>
        <xdr:cNvPr id="467" name="テキスト ボックス 466"/>
        <xdr:cNvSpPr txBox="1"/>
      </xdr:nvSpPr>
      <xdr:spPr>
        <a:xfrm>
          <a:off x="14909800" y="308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98284</xdr:rowOff>
    </xdr:from>
    <xdr:to>
      <xdr:col>68</xdr:col>
      <xdr:colOff>203200</xdr:colOff>
      <xdr:row>18</xdr:row>
      <xdr:rowOff>28434</xdr:rowOff>
    </xdr:to>
    <xdr:sp macro="" textlink="">
      <xdr:nvSpPr>
        <xdr:cNvPr id="468" name="楕円 467"/>
        <xdr:cNvSpPr/>
      </xdr:nvSpPr>
      <xdr:spPr>
        <a:xfrm>
          <a:off x="14351000" y="301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13211</xdr:rowOff>
    </xdr:from>
    <xdr:ext cx="762000" cy="259045"/>
    <xdr:sp macro="" textlink="">
      <xdr:nvSpPr>
        <xdr:cNvPr id="469" name="テキスト ボックス 468"/>
        <xdr:cNvSpPr txBox="1"/>
      </xdr:nvSpPr>
      <xdr:spPr>
        <a:xfrm>
          <a:off x="14020800" y="309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115852</xdr:rowOff>
    </xdr:from>
    <xdr:to>
      <xdr:col>64</xdr:col>
      <xdr:colOff>152400</xdr:colOff>
      <xdr:row>19</xdr:row>
      <xdr:rowOff>46002</xdr:rowOff>
    </xdr:to>
    <xdr:sp macro="" textlink="">
      <xdr:nvSpPr>
        <xdr:cNvPr id="470" name="楕円 469"/>
        <xdr:cNvSpPr/>
      </xdr:nvSpPr>
      <xdr:spPr>
        <a:xfrm>
          <a:off x="13462000" y="320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30779</xdr:rowOff>
    </xdr:from>
    <xdr:ext cx="762000" cy="259045"/>
    <xdr:sp macro="" textlink="">
      <xdr:nvSpPr>
        <xdr:cNvPr id="471" name="テキスト ボックス 470"/>
        <xdr:cNvSpPr txBox="1"/>
      </xdr:nvSpPr>
      <xdr:spPr>
        <a:xfrm>
          <a:off x="13131800" y="3288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群馬県太田市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224,635
213,495
175.54
78,132,622
75,567,259
1,899,329
45,358,273
64,914,284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し、類似団体、全国及び群馬県平均</a:t>
          </a:r>
          <a:r>
            <a:rPr kumimoji="1" lang="ja-JP" altLang="en-US" sz="1100">
              <a:solidFill>
                <a:schemeClr val="dk1"/>
              </a:solidFill>
              <a:effectLst/>
              <a:latin typeface="+mn-lt"/>
              <a:ea typeface="+mn-ea"/>
              <a:cs typeface="+mn-cs"/>
            </a:rPr>
            <a:t>を下回っている。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今後も組織機構の見直しと適正な人員配置を行いながら、引き続き人件費の抑制に努めていく。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60325</xdr:rowOff>
    </xdr:to>
    <xdr:cxnSp macro="">
      <xdr:nvCxnSpPr>
        <xdr:cNvPr id="65" name="直線コネクタ 64"/>
        <xdr:cNvCxnSpPr/>
      </xdr:nvCxnSpPr>
      <xdr:spPr>
        <a:xfrm flipV="1">
          <a:off x="4826000" y="574675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32402</xdr:rowOff>
    </xdr:from>
    <xdr:ext cx="762000" cy="259045"/>
    <xdr:sp macro="" textlink="">
      <xdr:nvSpPr>
        <xdr:cNvPr id="66" name="人件費最小値テキスト"/>
        <xdr:cNvSpPr txBox="1"/>
      </xdr:nvSpPr>
      <xdr:spPr>
        <a:xfrm>
          <a:off x="4914900" y="706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60325</xdr:rowOff>
    </xdr:from>
    <xdr:to>
      <xdr:col>24</xdr:col>
      <xdr:colOff>114300</xdr:colOff>
      <xdr:row>41</xdr:row>
      <xdr:rowOff>60325</xdr:rowOff>
    </xdr:to>
    <xdr:cxnSp macro="">
      <xdr:nvCxnSpPr>
        <xdr:cNvPr id="67" name="直線コネクタ 66"/>
        <xdr:cNvCxnSpPr/>
      </xdr:nvCxnSpPr>
      <xdr:spPr>
        <a:xfrm>
          <a:off x="4737100" y="708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117475</xdr:rowOff>
    </xdr:from>
    <xdr:to>
      <xdr:col>24</xdr:col>
      <xdr:colOff>25400</xdr:colOff>
      <xdr:row>37</xdr:row>
      <xdr:rowOff>79375</xdr:rowOff>
    </xdr:to>
    <xdr:cxnSp macro="">
      <xdr:nvCxnSpPr>
        <xdr:cNvPr id="70" name="直線コネクタ 69"/>
        <xdr:cNvCxnSpPr/>
      </xdr:nvCxnSpPr>
      <xdr:spPr>
        <a:xfrm flipV="1">
          <a:off x="3987800" y="6289675"/>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762000" cy="259045"/>
    <xdr:sp macro="" textlink="">
      <xdr:nvSpPr>
        <xdr:cNvPr id="71"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72" name="フローチャート: 判断 71"/>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37</xdr:row>
      <xdr:rowOff>79375</xdr:rowOff>
    </xdr:to>
    <xdr:cxnSp macro="">
      <xdr:nvCxnSpPr>
        <xdr:cNvPr id="73" name="直線コネクタ 72"/>
        <xdr:cNvCxnSpPr/>
      </xdr:nvCxnSpPr>
      <xdr:spPr>
        <a:xfrm>
          <a:off x="3098800" y="6299200"/>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47625</xdr:rowOff>
    </xdr:from>
    <xdr:to>
      <xdr:col>20</xdr:col>
      <xdr:colOff>38100</xdr:colOff>
      <xdr:row>37</xdr:row>
      <xdr:rowOff>149225</xdr:rowOff>
    </xdr:to>
    <xdr:sp macro="" textlink="">
      <xdr:nvSpPr>
        <xdr:cNvPr id="74" name="フローチャート: 判断 73"/>
        <xdr:cNvSpPr/>
      </xdr:nvSpPr>
      <xdr:spPr>
        <a:xfrm>
          <a:off x="3937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134002</xdr:rowOff>
    </xdr:from>
    <xdr:ext cx="736600" cy="259045"/>
    <xdr:sp macro="" textlink="">
      <xdr:nvSpPr>
        <xdr:cNvPr id="75" name="テキスト ボックス 74"/>
        <xdr:cNvSpPr txBox="1"/>
      </xdr:nvSpPr>
      <xdr:spPr>
        <a:xfrm>
          <a:off x="3606800" y="647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38</xdr:row>
      <xdr:rowOff>41275</xdr:rowOff>
    </xdr:to>
    <xdr:cxnSp macro="">
      <xdr:nvCxnSpPr>
        <xdr:cNvPr id="76" name="直線コネクタ 75"/>
        <xdr:cNvCxnSpPr/>
      </xdr:nvCxnSpPr>
      <xdr:spPr>
        <a:xfrm flipV="1">
          <a:off x="2209800" y="6299200"/>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76200</xdr:rowOff>
    </xdr:from>
    <xdr:to>
      <xdr:col>15</xdr:col>
      <xdr:colOff>149225</xdr:colOff>
      <xdr:row>38</xdr:row>
      <xdr:rowOff>6350</xdr:rowOff>
    </xdr:to>
    <xdr:sp macro="" textlink="">
      <xdr:nvSpPr>
        <xdr:cNvPr id="77" name="フローチャート: 判断 76"/>
        <xdr:cNvSpPr/>
      </xdr:nvSpPr>
      <xdr:spPr>
        <a:xfrm>
          <a:off x="3048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162577</xdr:rowOff>
    </xdr:from>
    <xdr:ext cx="762000" cy="259045"/>
    <xdr:sp macro="" textlink="">
      <xdr:nvSpPr>
        <xdr:cNvPr id="78" name="テキスト ボックス 77"/>
        <xdr:cNvSpPr txBox="1"/>
      </xdr:nvSpPr>
      <xdr:spPr>
        <a:xfrm>
          <a:off x="2717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107950</xdr:rowOff>
    </xdr:from>
    <xdr:to>
      <xdr:col>11</xdr:col>
      <xdr:colOff>9525</xdr:colOff>
      <xdr:row>38</xdr:row>
      <xdr:rowOff>41275</xdr:rowOff>
    </xdr:to>
    <xdr:cxnSp macro="">
      <xdr:nvCxnSpPr>
        <xdr:cNvPr id="79" name="直線コネクタ 78"/>
        <xdr:cNvCxnSpPr/>
      </xdr:nvCxnSpPr>
      <xdr:spPr>
        <a:xfrm>
          <a:off x="1320800" y="6280150"/>
          <a:ext cx="8890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28575</xdr:rowOff>
    </xdr:from>
    <xdr:to>
      <xdr:col>11</xdr:col>
      <xdr:colOff>60325</xdr:colOff>
      <xdr:row>37</xdr:row>
      <xdr:rowOff>130175</xdr:rowOff>
    </xdr:to>
    <xdr:sp macro="" textlink="">
      <xdr:nvSpPr>
        <xdr:cNvPr id="80" name="フローチャート: 判断 79"/>
        <xdr:cNvSpPr/>
      </xdr:nvSpPr>
      <xdr:spPr>
        <a:xfrm>
          <a:off x="2159000" y="637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140352</xdr:rowOff>
    </xdr:from>
    <xdr:ext cx="762000" cy="259045"/>
    <xdr:sp macro="" textlink="">
      <xdr:nvSpPr>
        <xdr:cNvPr id="81" name="テキスト ボックス 80"/>
        <xdr:cNvSpPr txBox="1"/>
      </xdr:nvSpPr>
      <xdr:spPr>
        <a:xfrm>
          <a:off x="1828800" y="614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85725</xdr:rowOff>
    </xdr:from>
    <xdr:to>
      <xdr:col>6</xdr:col>
      <xdr:colOff>171450</xdr:colOff>
      <xdr:row>38</xdr:row>
      <xdr:rowOff>15875</xdr:rowOff>
    </xdr:to>
    <xdr:sp macro="" textlink="">
      <xdr:nvSpPr>
        <xdr:cNvPr id="82" name="フローチャート: 判断 81"/>
        <xdr:cNvSpPr/>
      </xdr:nvSpPr>
      <xdr:spPr>
        <a:xfrm>
          <a:off x="1270000" y="64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652</xdr:rowOff>
    </xdr:from>
    <xdr:ext cx="762000" cy="259045"/>
    <xdr:sp macro="" textlink="">
      <xdr:nvSpPr>
        <xdr:cNvPr id="83" name="テキスト ボックス 82"/>
        <xdr:cNvSpPr txBox="1"/>
      </xdr:nvSpPr>
      <xdr:spPr>
        <a:xfrm>
          <a:off x="939800" y="651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66675</xdr:rowOff>
    </xdr:from>
    <xdr:to>
      <xdr:col>24</xdr:col>
      <xdr:colOff>76200</xdr:colOff>
      <xdr:row>36</xdr:row>
      <xdr:rowOff>168275</xdr:rowOff>
    </xdr:to>
    <xdr:sp macro="" textlink="">
      <xdr:nvSpPr>
        <xdr:cNvPr id="89" name="楕円 88"/>
        <xdr:cNvSpPr/>
      </xdr:nvSpPr>
      <xdr:spPr>
        <a:xfrm>
          <a:off x="4775200" y="623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83202</xdr:rowOff>
    </xdr:from>
    <xdr:ext cx="762000" cy="259045"/>
    <xdr:sp macro="" textlink="">
      <xdr:nvSpPr>
        <xdr:cNvPr id="90" name="人件費該当値テキスト"/>
        <xdr:cNvSpPr txBox="1"/>
      </xdr:nvSpPr>
      <xdr:spPr>
        <a:xfrm>
          <a:off x="4914900" y="608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28575</xdr:rowOff>
    </xdr:from>
    <xdr:to>
      <xdr:col>20</xdr:col>
      <xdr:colOff>38100</xdr:colOff>
      <xdr:row>37</xdr:row>
      <xdr:rowOff>130175</xdr:rowOff>
    </xdr:to>
    <xdr:sp macro="" textlink="">
      <xdr:nvSpPr>
        <xdr:cNvPr id="91" name="楕円 90"/>
        <xdr:cNvSpPr/>
      </xdr:nvSpPr>
      <xdr:spPr>
        <a:xfrm>
          <a:off x="3937000" y="637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140352</xdr:rowOff>
    </xdr:from>
    <xdr:ext cx="736600" cy="259045"/>
    <xdr:sp macro="" textlink="">
      <xdr:nvSpPr>
        <xdr:cNvPr id="92" name="テキスト ボックス 91"/>
        <xdr:cNvSpPr txBox="1"/>
      </xdr:nvSpPr>
      <xdr:spPr>
        <a:xfrm>
          <a:off x="3606800" y="6141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93" name="楕円 92"/>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94" name="テキスト ボックス 93"/>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161925</xdr:rowOff>
    </xdr:from>
    <xdr:to>
      <xdr:col>11</xdr:col>
      <xdr:colOff>60325</xdr:colOff>
      <xdr:row>38</xdr:row>
      <xdr:rowOff>92075</xdr:rowOff>
    </xdr:to>
    <xdr:sp macro="" textlink="">
      <xdr:nvSpPr>
        <xdr:cNvPr id="95" name="楕円 94"/>
        <xdr:cNvSpPr/>
      </xdr:nvSpPr>
      <xdr:spPr>
        <a:xfrm>
          <a:off x="2159000" y="65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76852</xdr:rowOff>
    </xdr:from>
    <xdr:ext cx="762000" cy="259045"/>
    <xdr:sp macro="" textlink="">
      <xdr:nvSpPr>
        <xdr:cNvPr id="96" name="テキスト ボックス 95"/>
        <xdr:cNvSpPr txBox="1"/>
      </xdr:nvSpPr>
      <xdr:spPr>
        <a:xfrm>
          <a:off x="1828800" y="659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57150</xdr:rowOff>
    </xdr:from>
    <xdr:to>
      <xdr:col>6</xdr:col>
      <xdr:colOff>171450</xdr:colOff>
      <xdr:row>36</xdr:row>
      <xdr:rowOff>158750</xdr:rowOff>
    </xdr:to>
    <xdr:sp macro="" textlink="">
      <xdr:nvSpPr>
        <xdr:cNvPr id="97" name="楕円 96"/>
        <xdr:cNvSpPr/>
      </xdr:nvSpPr>
      <xdr:spPr>
        <a:xfrm>
          <a:off x="1270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168927</xdr:rowOff>
    </xdr:from>
    <xdr:ext cx="762000" cy="259045"/>
    <xdr:sp macro="" textlink="">
      <xdr:nvSpPr>
        <xdr:cNvPr id="98" name="テキスト ボックス 97"/>
        <xdr:cNvSpPr txBox="1"/>
      </xdr:nvSpPr>
      <xdr:spPr>
        <a:xfrm>
          <a:off x="939800" y="599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した。類似団体、全国及び群馬県平均</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上回っている。</a:t>
          </a:r>
          <a:endParaRPr lang="ja-JP" altLang="ja-JP" sz="1400">
            <a:effectLst/>
          </a:endParaRPr>
        </a:p>
        <a:p>
          <a:r>
            <a:rPr kumimoji="1" lang="ja-JP" altLang="en-US" sz="1100">
              <a:solidFill>
                <a:schemeClr val="dk1"/>
              </a:solidFill>
              <a:effectLst/>
              <a:latin typeface="+mn-lt"/>
              <a:ea typeface="+mn-ea"/>
              <a:cs typeface="+mn-cs"/>
            </a:rPr>
            <a:t>地域活動支援センター指定管理料等の委託料が増加したほか</a:t>
          </a:r>
          <a:r>
            <a:rPr kumimoji="1" lang="ja-JP" altLang="ja-JP" sz="1100">
              <a:solidFill>
                <a:schemeClr val="dk1"/>
              </a:solidFill>
              <a:effectLst/>
              <a:latin typeface="+mn-lt"/>
              <a:ea typeface="+mn-ea"/>
              <a:cs typeface="+mn-cs"/>
            </a:rPr>
            <a:t>、賃金などが増加傾向にある。</a:t>
          </a:r>
          <a:endParaRPr lang="ja-JP" altLang="ja-JP" sz="1400">
            <a:effectLst/>
          </a:endParaRPr>
        </a:p>
        <a:p>
          <a:r>
            <a:rPr kumimoji="1" lang="ja-JP" altLang="ja-JP" sz="1100">
              <a:solidFill>
                <a:schemeClr val="dk1"/>
              </a:solidFill>
              <a:effectLst/>
              <a:latin typeface="+mn-lt"/>
              <a:ea typeface="+mn-ea"/>
              <a:cs typeface="+mn-cs"/>
            </a:rPr>
            <a:t>今後も既存事業の見直し並びに臨時・嘱託職員の適正な人員配置など、経費の抑制に努めていく。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146050</xdr:rowOff>
    </xdr:to>
    <xdr:cxnSp macro="">
      <xdr:nvCxnSpPr>
        <xdr:cNvPr id="128" name="直線コネクタ 127"/>
        <xdr:cNvCxnSpPr/>
      </xdr:nvCxnSpPr>
      <xdr:spPr>
        <a:xfrm flipV="1">
          <a:off x="16510000" y="2309586"/>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9"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30" name="直線コネクタ 129"/>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31"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32" name="直線コネクタ 131"/>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88900</xdr:rowOff>
    </xdr:from>
    <xdr:to>
      <xdr:col>82</xdr:col>
      <xdr:colOff>107950</xdr:colOff>
      <xdr:row>20</xdr:row>
      <xdr:rowOff>121557</xdr:rowOff>
    </xdr:to>
    <xdr:cxnSp macro="">
      <xdr:nvCxnSpPr>
        <xdr:cNvPr id="133" name="直線コネクタ 132"/>
        <xdr:cNvCxnSpPr/>
      </xdr:nvCxnSpPr>
      <xdr:spPr>
        <a:xfrm flipV="1">
          <a:off x="15671800" y="35179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68234</xdr:rowOff>
    </xdr:from>
    <xdr:ext cx="762000" cy="259045"/>
    <xdr:sp macro="" textlink="">
      <xdr:nvSpPr>
        <xdr:cNvPr id="134" name="物件費平均値テキスト"/>
        <xdr:cNvSpPr txBox="1"/>
      </xdr:nvSpPr>
      <xdr:spPr>
        <a:xfrm>
          <a:off x="16598900" y="281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5" name="フローチャート: 判断 134"/>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75293</xdr:rowOff>
    </xdr:from>
    <xdr:to>
      <xdr:col>78</xdr:col>
      <xdr:colOff>69850</xdr:colOff>
      <xdr:row>20</xdr:row>
      <xdr:rowOff>121557</xdr:rowOff>
    </xdr:to>
    <xdr:cxnSp macro="">
      <xdr:nvCxnSpPr>
        <xdr:cNvPr id="136" name="直線コネクタ 135"/>
        <xdr:cNvCxnSpPr/>
      </xdr:nvCxnSpPr>
      <xdr:spPr>
        <a:xfrm>
          <a:off x="14782800" y="3332843"/>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7" name="フローチャート: 判断 136"/>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8" name="テキスト ボックス 137"/>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53522</xdr:rowOff>
    </xdr:from>
    <xdr:to>
      <xdr:col>73</xdr:col>
      <xdr:colOff>180975</xdr:colOff>
      <xdr:row>19</xdr:row>
      <xdr:rowOff>75293</xdr:rowOff>
    </xdr:to>
    <xdr:cxnSp macro="">
      <xdr:nvCxnSpPr>
        <xdr:cNvPr id="139" name="直線コネクタ 138"/>
        <xdr:cNvCxnSpPr/>
      </xdr:nvCxnSpPr>
      <xdr:spPr>
        <a:xfrm>
          <a:off x="13893800" y="33110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40" name="フローチャート: 判断 139"/>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41" name="テキスト ボックス 140"/>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18143</xdr:rowOff>
    </xdr:from>
    <xdr:to>
      <xdr:col>69</xdr:col>
      <xdr:colOff>92075</xdr:colOff>
      <xdr:row>19</xdr:row>
      <xdr:rowOff>53522</xdr:rowOff>
    </xdr:to>
    <xdr:cxnSp macro="">
      <xdr:nvCxnSpPr>
        <xdr:cNvPr id="142" name="直線コネクタ 141"/>
        <xdr:cNvCxnSpPr/>
      </xdr:nvCxnSpPr>
      <xdr:spPr>
        <a:xfrm>
          <a:off x="13004800" y="3104243"/>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43" name="フローチャート: 判断 142"/>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44" name="テキスト ボックス 143"/>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5" name="フローチャート: 判断 144"/>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46" name="テキスト ボックス 145"/>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38100</xdr:rowOff>
    </xdr:from>
    <xdr:to>
      <xdr:col>82</xdr:col>
      <xdr:colOff>158750</xdr:colOff>
      <xdr:row>20</xdr:row>
      <xdr:rowOff>139700</xdr:rowOff>
    </xdr:to>
    <xdr:sp macro="" textlink="">
      <xdr:nvSpPr>
        <xdr:cNvPr id="152" name="楕円 151"/>
        <xdr:cNvSpPr/>
      </xdr:nvSpPr>
      <xdr:spPr>
        <a:xfrm>
          <a:off x="164592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10177</xdr:rowOff>
    </xdr:from>
    <xdr:ext cx="762000" cy="259045"/>
    <xdr:sp macro="" textlink="">
      <xdr:nvSpPr>
        <xdr:cNvPr id="153" name="物件費該当値テキスト"/>
        <xdr:cNvSpPr txBox="1"/>
      </xdr:nvSpPr>
      <xdr:spPr>
        <a:xfrm>
          <a:off x="165989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70757</xdr:rowOff>
    </xdr:from>
    <xdr:to>
      <xdr:col>78</xdr:col>
      <xdr:colOff>120650</xdr:colOff>
      <xdr:row>21</xdr:row>
      <xdr:rowOff>907</xdr:rowOff>
    </xdr:to>
    <xdr:sp macro="" textlink="">
      <xdr:nvSpPr>
        <xdr:cNvPr id="154" name="楕円 153"/>
        <xdr:cNvSpPr/>
      </xdr:nvSpPr>
      <xdr:spPr>
        <a:xfrm>
          <a:off x="15621000" y="349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157134</xdr:rowOff>
    </xdr:from>
    <xdr:ext cx="736600" cy="259045"/>
    <xdr:sp macro="" textlink="">
      <xdr:nvSpPr>
        <xdr:cNvPr id="155" name="テキスト ボックス 154"/>
        <xdr:cNvSpPr txBox="1"/>
      </xdr:nvSpPr>
      <xdr:spPr>
        <a:xfrm>
          <a:off x="15290800" y="3586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24493</xdr:rowOff>
    </xdr:from>
    <xdr:to>
      <xdr:col>74</xdr:col>
      <xdr:colOff>31750</xdr:colOff>
      <xdr:row>19</xdr:row>
      <xdr:rowOff>126093</xdr:rowOff>
    </xdr:to>
    <xdr:sp macro="" textlink="">
      <xdr:nvSpPr>
        <xdr:cNvPr id="156" name="楕円 155"/>
        <xdr:cNvSpPr/>
      </xdr:nvSpPr>
      <xdr:spPr>
        <a:xfrm>
          <a:off x="147320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110870</xdr:rowOff>
    </xdr:from>
    <xdr:ext cx="762000" cy="259045"/>
    <xdr:sp macro="" textlink="">
      <xdr:nvSpPr>
        <xdr:cNvPr id="157" name="テキスト ボックス 156"/>
        <xdr:cNvSpPr txBox="1"/>
      </xdr:nvSpPr>
      <xdr:spPr>
        <a:xfrm>
          <a:off x="14401800" y="336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2722</xdr:rowOff>
    </xdr:from>
    <xdr:to>
      <xdr:col>69</xdr:col>
      <xdr:colOff>142875</xdr:colOff>
      <xdr:row>19</xdr:row>
      <xdr:rowOff>104322</xdr:rowOff>
    </xdr:to>
    <xdr:sp macro="" textlink="">
      <xdr:nvSpPr>
        <xdr:cNvPr id="158" name="楕円 157"/>
        <xdr:cNvSpPr/>
      </xdr:nvSpPr>
      <xdr:spPr>
        <a:xfrm>
          <a:off x="13843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89099</xdr:rowOff>
    </xdr:from>
    <xdr:ext cx="762000" cy="259045"/>
    <xdr:sp macro="" textlink="">
      <xdr:nvSpPr>
        <xdr:cNvPr id="159" name="テキスト ボックス 158"/>
        <xdr:cNvSpPr txBox="1"/>
      </xdr:nvSpPr>
      <xdr:spPr>
        <a:xfrm>
          <a:off x="135128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138793</xdr:rowOff>
    </xdr:from>
    <xdr:to>
      <xdr:col>65</xdr:col>
      <xdr:colOff>53975</xdr:colOff>
      <xdr:row>18</xdr:row>
      <xdr:rowOff>68943</xdr:rowOff>
    </xdr:to>
    <xdr:sp macro="" textlink="">
      <xdr:nvSpPr>
        <xdr:cNvPr id="160" name="楕円 159"/>
        <xdr:cNvSpPr/>
      </xdr:nvSpPr>
      <xdr:spPr>
        <a:xfrm>
          <a:off x="12954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53720</xdr:rowOff>
    </xdr:from>
    <xdr:ext cx="762000" cy="259045"/>
    <xdr:sp macro="" textlink="">
      <xdr:nvSpPr>
        <xdr:cNvPr id="161" name="テキスト ボックス 160"/>
        <xdr:cNvSpPr txBox="1"/>
      </xdr:nvSpPr>
      <xdr:spPr>
        <a:xfrm>
          <a:off x="12623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し、類似団体平均</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下回っているものの、全国・群馬県平均</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上回っている状況である。</a:t>
          </a:r>
          <a:endParaRPr lang="ja-JP" altLang="ja-JP" sz="1400">
            <a:effectLst/>
          </a:endParaRPr>
        </a:p>
        <a:p>
          <a:r>
            <a:rPr kumimoji="1" lang="ja-JP" altLang="ja-JP" sz="1100">
              <a:solidFill>
                <a:schemeClr val="dk1"/>
              </a:solidFill>
              <a:effectLst/>
              <a:latin typeface="+mn-lt"/>
              <a:ea typeface="+mn-ea"/>
              <a:cs typeface="+mn-cs"/>
            </a:rPr>
            <a:t>施設型給付費や障がい福祉サービス費の増が主な要因である。</a:t>
          </a:r>
          <a:endParaRPr lang="ja-JP" altLang="ja-JP" sz="1400">
            <a:effectLst/>
          </a:endParaRPr>
        </a:p>
        <a:p>
          <a:r>
            <a:rPr kumimoji="1" lang="ja-JP" altLang="ja-JP" sz="1100">
              <a:solidFill>
                <a:schemeClr val="dk1"/>
              </a:solidFill>
              <a:effectLst/>
              <a:latin typeface="+mn-lt"/>
              <a:ea typeface="+mn-ea"/>
              <a:cs typeface="+mn-cs"/>
            </a:rPr>
            <a:t>社会保障費は増加の一途にあるが、全国的なことでもあり、今後の推移を見守りたい。</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3" name="テキスト ボックス 17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6" name="直線コネクタ 17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7" name="テキスト ボックス 17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8" name="直線コネクタ 17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9" name="テキスト ボックス 17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80" name="直線コネクタ 17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81" name="テキスト ボックス 18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2" name="直線コネクタ 18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3" name="テキスト ボックス 18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4" name="直線コネクタ 18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5" name="テキスト ボックス 18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114300</xdr:rowOff>
    </xdr:to>
    <xdr:cxnSp macro="">
      <xdr:nvCxnSpPr>
        <xdr:cNvPr id="189" name="直線コネクタ 188"/>
        <xdr:cNvCxnSpPr/>
      </xdr:nvCxnSpPr>
      <xdr:spPr>
        <a:xfrm flipV="1">
          <a:off x="4826000" y="89789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86377</xdr:rowOff>
    </xdr:from>
    <xdr:ext cx="762000" cy="259045"/>
    <xdr:sp macro="" textlink="">
      <xdr:nvSpPr>
        <xdr:cNvPr id="190" name="扶助費最小値テキスト"/>
        <xdr:cNvSpPr txBox="1"/>
      </xdr:nvSpPr>
      <xdr:spPr>
        <a:xfrm>
          <a:off x="4914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114300</xdr:rowOff>
    </xdr:from>
    <xdr:to>
      <xdr:col>24</xdr:col>
      <xdr:colOff>114300</xdr:colOff>
      <xdr:row>60</xdr:row>
      <xdr:rowOff>114300</xdr:rowOff>
    </xdr:to>
    <xdr:cxnSp macro="">
      <xdr:nvCxnSpPr>
        <xdr:cNvPr id="191" name="直線コネクタ 190"/>
        <xdr:cNvCxnSpPr/>
      </xdr:nvCxnSpPr>
      <xdr:spPr>
        <a:xfrm>
          <a:off x="4737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92" name="扶助費最大値テキスト"/>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93" name="直線コネクタ 192"/>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0</xdr:rowOff>
    </xdr:from>
    <xdr:to>
      <xdr:col>24</xdr:col>
      <xdr:colOff>25400</xdr:colOff>
      <xdr:row>56</xdr:row>
      <xdr:rowOff>38100</xdr:rowOff>
    </xdr:to>
    <xdr:cxnSp macro="">
      <xdr:nvCxnSpPr>
        <xdr:cNvPr id="194" name="直線コネクタ 193"/>
        <xdr:cNvCxnSpPr/>
      </xdr:nvCxnSpPr>
      <xdr:spPr>
        <a:xfrm flipV="1">
          <a:off x="3987800" y="9601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95" name="扶助費平均値テキスト"/>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196" name="フローチャート: 判断 195"/>
        <xdr:cNvSpPr/>
      </xdr:nvSpPr>
      <xdr:spPr>
        <a:xfrm>
          <a:off x="4775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6350</xdr:rowOff>
    </xdr:from>
    <xdr:to>
      <xdr:col>19</xdr:col>
      <xdr:colOff>187325</xdr:colOff>
      <xdr:row>56</xdr:row>
      <xdr:rowOff>38100</xdr:rowOff>
    </xdr:to>
    <xdr:cxnSp macro="">
      <xdr:nvCxnSpPr>
        <xdr:cNvPr id="197" name="直線コネクタ 196"/>
        <xdr:cNvCxnSpPr/>
      </xdr:nvCxnSpPr>
      <xdr:spPr>
        <a:xfrm>
          <a:off x="3098800" y="94361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8" name="フローチャート: 判断 197"/>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9" name="テキスト ボックス 198"/>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6350</xdr:rowOff>
    </xdr:from>
    <xdr:to>
      <xdr:col>15</xdr:col>
      <xdr:colOff>98425</xdr:colOff>
      <xdr:row>55</xdr:row>
      <xdr:rowOff>6350</xdr:rowOff>
    </xdr:to>
    <xdr:cxnSp macro="">
      <xdr:nvCxnSpPr>
        <xdr:cNvPr id="200" name="直線コネクタ 199"/>
        <xdr:cNvCxnSpPr/>
      </xdr:nvCxnSpPr>
      <xdr:spPr>
        <a:xfrm>
          <a:off x="2209800" y="943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201" name="フローチャート: 判断 200"/>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202" name="テキスト ボックス 201"/>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82550</xdr:rowOff>
    </xdr:from>
    <xdr:to>
      <xdr:col>11</xdr:col>
      <xdr:colOff>9525</xdr:colOff>
      <xdr:row>55</xdr:row>
      <xdr:rowOff>6350</xdr:rowOff>
    </xdr:to>
    <xdr:cxnSp macro="">
      <xdr:nvCxnSpPr>
        <xdr:cNvPr id="203" name="直線コネクタ 202"/>
        <xdr:cNvCxnSpPr/>
      </xdr:nvCxnSpPr>
      <xdr:spPr>
        <a:xfrm>
          <a:off x="1320800" y="91694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82550</xdr:rowOff>
    </xdr:from>
    <xdr:to>
      <xdr:col>11</xdr:col>
      <xdr:colOff>60325</xdr:colOff>
      <xdr:row>56</xdr:row>
      <xdr:rowOff>12700</xdr:rowOff>
    </xdr:to>
    <xdr:sp macro="" textlink="">
      <xdr:nvSpPr>
        <xdr:cNvPr id="204" name="フローチャート: 判断 203"/>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205" name="テキスト ボックス 204"/>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6" name="フローチャート: 判断 20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7" name="テキスト ボックス 206"/>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120650</xdr:rowOff>
    </xdr:from>
    <xdr:to>
      <xdr:col>24</xdr:col>
      <xdr:colOff>76200</xdr:colOff>
      <xdr:row>56</xdr:row>
      <xdr:rowOff>50800</xdr:rowOff>
    </xdr:to>
    <xdr:sp macro="" textlink="">
      <xdr:nvSpPr>
        <xdr:cNvPr id="213" name="楕円 212"/>
        <xdr:cNvSpPr/>
      </xdr:nvSpPr>
      <xdr:spPr>
        <a:xfrm>
          <a:off x="4775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137177</xdr:rowOff>
    </xdr:from>
    <xdr:ext cx="762000" cy="259045"/>
    <xdr:sp macro="" textlink="">
      <xdr:nvSpPr>
        <xdr:cNvPr id="214" name="扶助費該当値テキスト"/>
        <xdr:cNvSpPr txBox="1"/>
      </xdr:nvSpPr>
      <xdr:spPr>
        <a:xfrm>
          <a:off x="4914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158750</xdr:rowOff>
    </xdr:from>
    <xdr:to>
      <xdr:col>20</xdr:col>
      <xdr:colOff>38100</xdr:colOff>
      <xdr:row>56</xdr:row>
      <xdr:rowOff>88900</xdr:rowOff>
    </xdr:to>
    <xdr:sp macro="" textlink="">
      <xdr:nvSpPr>
        <xdr:cNvPr id="215" name="楕円 214"/>
        <xdr:cNvSpPr/>
      </xdr:nvSpPr>
      <xdr:spPr>
        <a:xfrm>
          <a:off x="3937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99077</xdr:rowOff>
    </xdr:from>
    <xdr:ext cx="736600" cy="259045"/>
    <xdr:sp macro="" textlink="">
      <xdr:nvSpPr>
        <xdr:cNvPr id="216" name="テキスト ボックス 215"/>
        <xdr:cNvSpPr txBox="1"/>
      </xdr:nvSpPr>
      <xdr:spPr>
        <a:xfrm>
          <a:off x="3606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127000</xdr:rowOff>
    </xdr:from>
    <xdr:to>
      <xdr:col>15</xdr:col>
      <xdr:colOff>149225</xdr:colOff>
      <xdr:row>55</xdr:row>
      <xdr:rowOff>57150</xdr:rowOff>
    </xdr:to>
    <xdr:sp macro="" textlink="">
      <xdr:nvSpPr>
        <xdr:cNvPr id="217" name="楕円 216"/>
        <xdr:cNvSpPr/>
      </xdr:nvSpPr>
      <xdr:spPr>
        <a:xfrm>
          <a:off x="3048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218" name="テキスト ボックス 217"/>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127000</xdr:rowOff>
    </xdr:from>
    <xdr:to>
      <xdr:col>11</xdr:col>
      <xdr:colOff>60325</xdr:colOff>
      <xdr:row>55</xdr:row>
      <xdr:rowOff>57150</xdr:rowOff>
    </xdr:to>
    <xdr:sp macro="" textlink="">
      <xdr:nvSpPr>
        <xdr:cNvPr id="219" name="楕円 218"/>
        <xdr:cNvSpPr/>
      </xdr:nvSpPr>
      <xdr:spPr>
        <a:xfrm>
          <a:off x="2159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220" name="テキスト ボックス 219"/>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31750</xdr:rowOff>
    </xdr:from>
    <xdr:to>
      <xdr:col>6</xdr:col>
      <xdr:colOff>171450</xdr:colOff>
      <xdr:row>53</xdr:row>
      <xdr:rowOff>133350</xdr:rowOff>
    </xdr:to>
    <xdr:sp macro="" textlink="">
      <xdr:nvSpPr>
        <xdr:cNvPr id="221" name="楕円 220"/>
        <xdr:cNvSpPr/>
      </xdr:nvSpPr>
      <xdr:spPr>
        <a:xfrm>
          <a:off x="1270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143527</xdr:rowOff>
    </xdr:from>
    <xdr:ext cx="762000" cy="259045"/>
    <xdr:sp macro="" textlink="">
      <xdr:nvSpPr>
        <xdr:cNvPr id="222" name="テキスト ボックス 221"/>
        <xdr:cNvSpPr txBox="1"/>
      </xdr:nvSpPr>
      <xdr:spPr>
        <a:xfrm>
          <a:off x="939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し、類似団体、全国及び群馬県平均を大きく下回っている。</a:t>
          </a:r>
          <a:endParaRPr lang="ja-JP" altLang="ja-JP" sz="1400">
            <a:effectLst/>
          </a:endParaRPr>
        </a:p>
        <a:p>
          <a:r>
            <a:rPr kumimoji="1" lang="ja-JP" altLang="ja-JP" sz="1100">
              <a:solidFill>
                <a:schemeClr val="dk1"/>
              </a:solidFill>
              <a:effectLst/>
              <a:latin typeface="+mn-lt"/>
              <a:ea typeface="+mn-ea"/>
              <a:cs typeface="+mn-cs"/>
            </a:rPr>
            <a:t>今後も給付費の増に伴い繰出金は増加傾向と想定されるが、経費削減に努めていく。維持補修費についても増加傾向が想定されるが、計画的な維持補修を推進する。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60</xdr:row>
      <xdr:rowOff>143328</xdr:rowOff>
    </xdr:to>
    <xdr:cxnSp macro="">
      <xdr:nvCxnSpPr>
        <xdr:cNvPr id="252" name="直線コネクタ 251"/>
        <xdr:cNvCxnSpPr/>
      </xdr:nvCxnSpPr>
      <xdr:spPr>
        <a:xfrm flipV="1">
          <a:off x="16510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53"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54" name="直線コネクタ 253"/>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5"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6" name="直線コネクタ 255"/>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37193</xdr:rowOff>
    </xdr:from>
    <xdr:to>
      <xdr:col>82</xdr:col>
      <xdr:colOff>107950</xdr:colOff>
      <xdr:row>53</xdr:row>
      <xdr:rowOff>91622</xdr:rowOff>
    </xdr:to>
    <xdr:cxnSp macro="">
      <xdr:nvCxnSpPr>
        <xdr:cNvPr id="257" name="直線コネクタ 256"/>
        <xdr:cNvCxnSpPr/>
      </xdr:nvCxnSpPr>
      <xdr:spPr>
        <a:xfrm flipV="1">
          <a:off x="15671800" y="91240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7455</xdr:rowOff>
    </xdr:from>
    <xdr:ext cx="762000" cy="259045"/>
    <xdr:sp macro="" textlink="">
      <xdr:nvSpPr>
        <xdr:cNvPr id="258" name="その他平均値テキスト"/>
        <xdr:cNvSpPr txBox="1"/>
      </xdr:nvSpPr>
      <xdr:spPr>
        <a:xfrm>
          <a:off x="16598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59" name="フローチャート: 判断 258"/>
        <xdr:cNvSpPr/>
      </xdr:nvSpPr>
      <xdr:spPr>
        <a:xfrm>
          <a:off x="16459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121557</xdr:rowOff>
    </xdr:from>
    <xdr:to>
      <xdr:col>78</xdr:col>
      <xdr:colOff>69850</xdr:colOff>
      <xdr:row>53</xdr:row>
      <xdr:rowOff>91622</xdr:rowOff>
    </xdr:to>
    <xdr:cxnSp macro="">
      <xdr:nvCxnSpPr>
        <xdr:cNvPr id="260" name="直線コネクタ 259"/>
        <xdr:cNvCxnSpPr/>
      </xdr:nvCxnSpPr>
      <xdr:spPr>
        <a:xfrm>
          <a:off x="14782800" y="90369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24493</xdr:rowOff>
    </xdr:from>
    <xdr:to>
      <xdr:col>78</xdr:col>
      <xdr:colOff>120650</xdr:colOff>
      <xdr:row>55</xdr:row>
      <xdr:rowOff>126093</xdr:rowOff>
    </xdr:to>
    <xdr:sp macro="" textlink="">
      <xdr:nvSpPr>
        <xdr:cNvPr id="261" name="フローチャート: 判断 260"/>
        <xdr:cNvSpPr/>
      </xdr:nvSpPr>
      <xdr:spPr>
        <a:xfrm>
          <a:off x="15621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110870</xdr:rowOff>
    </xdr:from>
    <xdr:ext cx="736600" cy="259045"/>
    <xdr:sp macro="" textlink="">
      <xdr:nvSpPr>
        <xdr:cNvPr id="262" name="テキスト ボックス 261"/>
        <xdr:cNvSpPr txBox="1"/>
      </xdr:nvSpPr>
      <xdr:spPr>
        <a:xfrm>
          <a:off x="15290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121557</xdr:rowOff>
    </xdr:from>
    <xdr:to>
      <xdr:col>73</xdr:col>
      <xdr:colOff>180975</xdr:colOff>
      <xdr:row>53</xdr:row>
      <xdr:rowOff>4535</xdr:rowOff>
    </xdr:to>
    <xdr:cxnSp macro="">
      <xdr:nvCxnSpPr>
        <xdr:cNvPr id="263" name="直線コネクタ 262"/>
        <xdr:cNvCxnSpPr/>
      </xdr:nvCxnSpPr>
      <xdr:spPr>
        <a:xfrm flipV="1">
          <a:off x="13893800" y="90369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24493</xdr:rowOff>
    </xdr:from>
    <xdr:to>
      <xdr:col>74</xdr:col>
      <xdr:colOff>31750</xdr:colOff>
      <xdr:row>55</xdr:row>
      <xdr:rowOff>126093</xdr:rowOff>
    </xdr:to>
    <xdr:sp macro="" textlink="">
      <xdr:nvSpPr>
        <xdr:cNvPr id="264" name="フローチャート: 判断 263"/>
        <xdr:cNvSpPr/>
      </xdr:nvSpPr>
      <xdr:spPr>
        <a:xfrm>
          <a:off x="14732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110870</xdr:rowOff>
    </xdr:from>
    <xdr:ext cx="762000" cy="259045"/>
    <xdr:sp macro="" textlink="">
      <xdr:nvSpPr>
        <xdr:cNvPr id="265" name="テキスト ボックス 264"/>
        <xdr:cNvSpPr txBox="1"/>
      </xdr:nvSpPr>
      <xdr:spPr>
        <a:xfrm>
          <a:off x="14401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23585</xdr:rowOff>
    </xdr:from>
    <xdr:to>
      <xdr:col>69</xdr:col>
      <xdr:colOff>92075</xdr:colOff>
      <xdr:row>53</xdr:row>
      <xdr:rowOff>4535</xdr:rowOff>
    </xdr:to>
    <xdr:cxnSp macro="">
      <xdr:nvCxnSpPr>
        <xdr:cNvPr id="266" name="直線コネクタ 265"/>
        <xdr:cNvCxnSpPr/>
      </xdr:nvCxnSpPr>
      <xdr:spPr>
        <a:xfrm>
          <a:off x="13004800" y="893898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24493</xdr:rowOff>
    </xdr:from>
    <xdr:to>
      <xdr:col>69</xdr:col>
      <xdr:colOff>142875</xdr:colOff>
      <xdr:row>55</xdr:row>
      <xdr:rowOff>126093</xdr:rowOff>
    </xdr:to>
    <xdr:sp macro="" textlink="">
      <xdr:nvSpPr>
        <xdr:cNvPr id="267" name="フローチャート: 判断 266"/>
        <xdr:cNvSpPr/>
      </xdr:nvSpPr>
      <xdr:spPr>
        <a:xfrm>
          <a:off x="13843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110870</xdr:rowOff>
    </xdr:from>
    <xdr:ext cx="762000" cy="259045"/>
    <xdr:sp macro="" textlink="">
      <xdr:nvSpPr>
        <xdr:cNvPr id="268" name="テキスト ボックス 267"/>
        <xdr:cNvSpPr txBox="1"/>
      </xdr:nvSpPr>
      <xdr:spPr>
        <a:xfrm>
          <a:off x="13512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69" name="フローチャート: 判断 268"/>
        <xdr:cNvSpPr/>
      </xdr:nvSpPr>
      <xdr:spPr>
        <a:xfrm>
          <a:off x="12954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154412</xdr:rowOff>
    </xdr:from>
    <xdr:ext cx="762000" cy="259045"/>
    <xdr:sp macro="" textlink="">
      <xdr:nvSpPr>
        <xdr:cNvPr id="270" name="テキスト ボックス 269"/>
        <xdr:cNvSpPr txBox="1"/>
      </xdr:nvSpPr>
      <xdr:spPr>
        <a:xfrm>
          <a:off x="12623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157843</xdr:rowOff>
    </xdr:from>
    <xdr:to>
      <xdr:col>82</xdr:col>
      <xdr:colOff>158750</xdr:colOff>
      <xdr:row>53</xdr:row>
      <xdr:rowOff>87993</xdr:rowOff>
    </xdr:to>
    <xdr:sp macro="" textlink="">
      <xdr:nvSpPr>
        <xdr:cNvPr id="276" name="楕円 275"/>
        <xdr:cNvSpPr/>
      </xdr:nvSpPr>
      <xdr:spPr>
        <a:xfrm>
          <a:off x="164592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66420</xdr:rowOff>
    </xdr:from>
    <xdr:ext cx="762000" cy="259045"/>
    <xdr:sp macro="" textlink="">
      <xdr:nvSpPr>
        <xdr:cNvPr id="277" name="その他該当値テキスト"/>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40822</xdr:rowOff>
    </xdr:from>
    <xdr:to>
      <xdr:col>78</xdr:col>
      <xdr:colOff>120650</xdr:colOff>
      <xdr:row>53</xdr:row>
      <xdr:rowOff>142422</xdr:rowOff>
    </xdr:to>
    <xdr:sp macro="" textlink="">
      <xdr:nvSpPr>
        <xdr:cNvPr id="278" name="楕円 277"/>
        <xdr:cNvSpPr/>
      </xdr:nvSpPr>
      <xdr:spPr>
        <a:xfrm>
          <a:off x="15621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152599</xdr:rowOff>
    </xdr:from>
    <xdr:ext cx="736600" cy="259045"/>
    <xdr:sp macro="" textlink="">
      <xdr:nvSpPr>
        <xdr:cNvPr id="279" name="テキスト ボックス 278"/>
        <xdr:cNvSpPr txBox="1"/>
      </xdr:nvSpPr>
      <xdr:spPr>
        <a:xfrm>
          <a:off x="15290800" y="889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70757</xdr:rowOff>
    </xdr:from>
    <xdr:to>
      <xdr:col>74</xdr:col>
      <xdr:colOff>31750</xdr:colOff>
      <xdr:row>53</xdr:row>
      <xdr:rowOff>907</xdr:rowOff>
    </xdr:to>
    <xdr:sp macro="" textlink="">
      <xdr:nvSpPr>
        <xdr:cNvPr id="280" name="楕円 279"/>
        <xdr:cNvSpPr/>
      </xdr:nvSpPr>
      <xdr:spPr>
        <a:xfrm>
          <a:off x="14732000" y="898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11084</xdr:rowOff>
    </xdr:from>
    <xdr:ext cx="762000" cy="259045"/>
    <xdr:sp macro="" textlink="">
      <xdr:nvSpPr>
        <xdr:cNvPr id="281" name="テキスト ボックス 280"/>
        <xdr:cNvSpPr txBox="1"/>
      </xdr:nvSpPr>
      <xdr:spPr>
        <a:xfrm>
          <a:off x="14401800" y="875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125185</xdr:rowOff>
    </xdr:from>
    <xdr:to>
      <xdr:col>69</xdr:col>
      <xdr:colOff>142875</xdr:colOff>
      <xdr:row>53</xdr:row>
      <xdr:rowOff>55335</xdr:rowOff>
    </xdr:to>
    <xdr:sp macro="" textlink="">
      <xdr:nvSpPr>
        <xdr:cNvPr id="282" name="楕円 281"/>
        <xdr:cNvSpPr/>
      </xdr:nvSpPr>
      <xdr:spPr>
        <a:xfrm>
          <a:off x="13843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65512</xdr:rowOff>
    </xdr:from>
    <xdr:ext cx="762000" cy="259045"/>
    <xdr:sp macro="" textlink="">
      <xdr:nvSpPr>
        <xdr:cNvPr id="283" name="テキスト ボックス 282"/>
        <xdr:cNvSpPr txBox="1"/>
      </xdr:nvSpPr>
      <xdr:spPr>
        <a:xfrm>
          <a:off x="13512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51</xdr:row>
      <xdr:rowOff>144235</xdr:rowOff>
    </xdr:from>
    <xdr:to>
      <xdr:col>65</xdr:col>
      <xdr:colOff>53975</xdr:colOff>
      <xdr:row>52</xdr:row>
      <xdr:rowOff>74385</xdr:rowOff>
    </xdr:to>
    <xdr:sp macro="" textlink="">
      <xdr:nvSpPr>
        <xdr:cNvPr id="284" name="楕円 283"/>
        <xdr:cNvSpPr/>
      </xdr:nvSpPr>
      <xdr:spPr>
        <a:xfrm>
          <a:off x="12954000" y="888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50</xdr:row>
      <xdr:rowOff>84562</xdr:rowOff>
    </xdr:from>
    <xdr:ext cx="762000" cy="259045"/>
    <xdr:sp macro="" textlink="">
      <xdr:nvSpPr>
        <xdr:cNvPr id="285" name="テキスト ボックス 284"/>
        <xdr:cNvSpPr txBox="1"/>
      </xdr:nvSpPr>
      <xdr:spPr>
        <a:xfrm>
          <a:off x="12623800" y="865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類似団体、全国及び群馬県平均を下回っている。</a:t>
          </a:r>
          <a:endParaRPr lang="ja-JP" altLang="ja-JP" sz="1400">
            <a:effectLst/>
          </a:endParaRPr>
        </a:p>
        <a:p>
          <a:r>
            <a:rPr kumimoji="1" lang="ja-JP" altLang="en-US" sz="1100">
              <a:solidFill>
                <a:schemeClr val="dk1"/>
              </a:solidFill>
              <a:effectLst/>
              <a:latin typeface="+mn-lt"/>
              <a:ea typeface="+mn-ea"/>
              <a:cs typeface="+mn-cs"/>
            </a:rPr>
            <a:t>保育園委託事業国県負担金等精算返納金などが増加したことにより決算額は前年度より増加したが、分母である経常一般財源収入額も増加したため、</a:t>
          </a:r>
          <a:r>
            <a:rPr kumimoji="1" lang="ja-JP" altLang="ja-JP" sz="1100">
              <a:solidFill>
                <a:schemeClr val="dk1"/>
              </a:solidFill>
              <a:effectLst/>
              <a:latin typeface="+mn-lt"/>
              <a:ea typeface="+mn-ea"/>
              <a:cs typeface="+mn-cs"/>
            </a:rPr>
            <a:t>前年度と同</a:t>
          </a:r>
          <a:r>
            <a:rPr kumimoji="1" lang="ja-JP" altLang="en-US" sz="1100">
              <a:solidFill>
                <a:schemeClr val="dk1"/>
              </a:solidFill>
              <a:effectLst/>
              <a:latin typeface="+mn-lt"/>
              <a:ea typeface="+mn-ea"/>
              <a:cs typeface="+mn-cs"/>
            </a:rPr>
            <a:t>ポイントとなっている。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引続き補助金の必要性や費用対効果等を見極めながら見直しを行い、抑制に努めていく。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122428</xdr:rowOff>
    </xdr:from>
    <xdr:to>
      <xdr:col>82</xdr:col>
      <xdr:colOff>107950</xdr:colOff>
      <xdr:row>41</xdr:row>
      <xdr:rowOff>152146</xdr:rowOff>
    </xdr:to>
    <xdr:cxnSp macro="">
      <xdr:nvCxnSpPr>
        <xdr:cNvPr id="311" name="直線コネクタ 310"/>
        <xdr:cNvCxnSpPr/>
      </xdr:nvCxnSpPr>
      <xdr:spPr>
        <a:xfrm flipV="1">
          <a:off x="16510000" y="5608828"/>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124223</xdr:rowOff>
    </xdr:from>
    <xdr:ext cx="762000" cy="259045"/>
    <xdr:sp macro="" textlink="">
      <xdr:nvSpPr>
        <xdr:cNvPr id="312" name="補助費等最小値テキスト"/>
        <xdr:cNvSpPr txBox="1"/>
      </xdr:nvSpPr>
      <xdr:spPr>
        <a:xfrm>
          <a:off x="16598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152146</xdr:rowOff>
    </xdr:from>
    <xdr:to>
      <xdr:col>82</xdr:col>
      <xdr:colOff>196850</xdr:colOff>
      <xdr:row>41</xdr:row>
      <xdr:rowOff>152146</xdr:rowOff>
    </xdr:to>
    <xdr:cxnSp macro="">
      <xdr:nvCxnSpPr>
        <xdr:cNvPr id="313" name="直線コネクタ 312"/>
        <xdr:cNvCxnSpPr/>
      </xdr:nvCxnSpPr>
      <xdr:spPr>
        <a:xfrm>
          <a:off x="16421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37355</xdr:rowOff>
    </xdr:from>
    <xdr:ext cx="762000" cy="259045"/>
    <xdr:sp macro="" textlink="">
      <xdr:nvSpPr>
        <xdr:cNvPr id="314" name="補助費等最大値テキスト"/>
        <xdr:cNvSpPr txBox="1"/>
      </xdr:nvSpPr>
      <xdr:spPr>
        <a:xfrm>
          <a:off x="16598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122428</xdr:rowOff>
    </xdr:from>
    <xdr:to>
      <xdr:col>82</xdr:col>
      <xdr:colOff>196850</xdr:colOff>
      <xdr:row>32</xdr:row>
      <xdr:rowOff>122428</xdr:rowOff>
    </xdr:to>
    <xdr:cxnSp macro="">
      <xdr:nvCxnSpPr>
        <xdr:cNvPr id="315" name="直線コネクタ 314"/>
        <xdr:cNvCxnSpPr/>
      </xdr:nvCxnSpPr>
      <xdr:spPr>
        <a:xfrm>
          <a:off x="16421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46990</xdr:rowOff>
    </xdr:from>
    <xdr:to>
      <xdr:col>82</xdr:col>
      <xdr:colOff>107950</xdr:colOff>
      <xdr:row>35</xdr:row>
      <xdr:rowOff>46990</xdr:rowOff>
    </xdr:to>
    <xdr:cxnSp macro="">
      <xdr:nvCxnSpPr>
        <xdr:cNvPr id="316" name="直線コネクタ 315"/>
        <xdr:cNvCxnSpPr/>
      </xdr:nvCxnSpPr>
      <xdr:spPr>
        <a:xfrm>
          <a:off x="15671800" y="6047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87139</xdr:rowOff>
    </xdr:from>
    <xdr:ext cx="762000" cy="259045"/>
    <xdr:sp macro="" textlink="">
      <xdr:nvSpPr>
        <xdr:cNvPr id="317" name="補助費等平均値テキスト"/>
        <xdr:cNvSpPr txBox="1"/>
      </xdr:nvSpPr>
      <xdr:spPr>
        <a:xfrm>
          <a:off x="16598900" y="6087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18" name="フローチャート: 判断 317"/>
        <xdr:cNvSpPr/>
      </xdr:nvSpPr>
      <xdr:spPr>
        <a:xfrm>
          <a:off x="164592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46990</xdr:rowOff>
    </xdr:from>
    <xdr:to>
      <xdr:col>78</xdr:col>
      <xdr:colOff>69850</xdr:colOff>
      <xdr:row>35</xdr:row>
      <xdr:rowOff>74422</xdr:rowOff>
    </xdr:to>
    <xdr:cxnSp macro="">
      <xdr:nvCxnSpPr>
        <xdr:cNvPr id="319" name="直線コネクタ 318"/>
        <xdr:cNvCxnSpPr/>
      </xdr:nvCxnSpPr>
      <xdr:spPr>
        <a:xfrm flipV="1">
          <a:off x="14782800" y="60477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105918</xdr:rowOff>
    </xdr:from>
    <xdr:to>
      <xdr:col>78</xdr:col>
      <xdr:colOff>120650</xdr:colOff>
      <xdr:row>36</xdr:row>
      <xdr:rowOff>36068</xdr:rowOff>
    </xdr:to>
    <xdr:sp macro="" textlink="">
      <xdr:nvSpPr>
        <xdr:cNvPr id="320" name="フローチャート: 判断 319"/>
        <xdr:cNvSpPr/>
      </xdr:nvSpPr>
      <xdr:spPr>
        <a:xfrm>
          <a:off x="15621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20845</xdr:rowOff>
    </xdr:from>
    <xdr:ext cx="736600" cy="259045"/>
    <xdr:sp macro="" textlink="">
      <xdr:nvSpPr>
        <xdr:cNvPr id="321" name="テキスト ボックス 320"/>
        <xdr:cNvSpPr txBox="1"/>
      </xdr:nvSpPr>
      <xdr:spPr>
        <a:xfrm>
          <a:off x="15290800" y="6193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74422</xdr:rowOff>
    </xdr:from>
    <xdr:to>
      <xdr:col>73</xdr:col>
      <xdr:colOff>180975</xdr:colOff>
      <xdr:row>35</xdr:row>
      <xdr:rowOff>110998</xdr:rowOff>
    </xdr:to>
    <xdr:cxnSp macro="">
      <xdr:nvCxnSpPr>
        <xdr:cNvPr id="322" name="直線コネクタ 321"/>
        <xdr:cNvCxnSpPr/>
      </xdr:nvCxnSpPr>
      <xdr:spPr>
        <a:xfrm flipV="1">
          <a:off x="13893800" y="60751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96774</xdr:rowOff>
    </xdr:from>
    <xdr:to>
      <xdr:col>74</xdr:col>
      <xdr:colOff>31750</xdr:colOff>
      <xdr:row>36</xdr:row>
      <xdr:rowOff>26924</xdr:rowOff>
    </xdr:to>
    <xdr:sp macro="" textlink="">
      <xdr:nvSpPr>
        <xdr:cNvPr id="323" name="フローチャート: 判断 322"/>
        <xdr:cNvSpPr/>
      </xdr:nvSpPr>
      <xdr:spPr>
        <a:xfrm>
          <a:off x="14732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11701</xdr:rowOff>
    </xdr:from>
    <xdr:ext cx="762000" cy="259045"/>
    <xdr:sp macro="" textlink="">
      <xdr:nvSpPr>
        <xdr:cNvPr id="324" name="テキスト ボックス 323"/>
        <xdr:cNvSpPr txBox="1"/>
      </xdr:nvSpPr>
      <xdr:spPr>
        <a:xfrm>
          <a:off x="14401800" y="618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37846</xdr:rowOff>
    </xdr:from>
    <xdr:to>
      <xdr:col>69</xdr:col>
      <xdr:colOff>92075</xdr:colOff>
      <xdr:row>35</xdr:row>
      <xdr:rowOff>110998</xdr:rowOff>
    </xdr:to>
    <xdr:cxnSp macro="">
      <xdr:nvCxnSpPr>
        <xdr:cNvPr id="325" name="直線コネクタ 324"/>
        <xdr:cNvCxnSpPr/>
      </xdr:nvCxnSpPr>
      <xdr:spPr>
        <a:xfrm>
          <a:off x="13004800" y="60385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23622</xdr:rowOff>
    </xdr:from>
    <xdr:to>
      <xdr:col>69</xdr:col>
      <xdr:colOff>142875</xdr:colOff>
      <xdr:row>35</xdr:row>
      <xdr:rowOff>125222</xdr:rowOff>
    </xdr:to>
    <xdr:sp macro="" textlink="">
      <xdr:nvSpPr>
        <xdr:cNvPr id="326" name="フローチャート: 判断 325"/>
        <xdr:cNvSpPr/>
      </xdr:nvSpPr>
      <xdr:spPr>
        <a:xfrm>
          <a:off x="13843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27" name="テキスト ボックス 326"/>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8" name="フローチャート: 判断 327"/>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29" name="テキスト ボックス 328"/>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167640</xdr:rowOff>
    </xdr:from>
    <xdr:to>
      <xdr:col>82</xdr:col>
      <xdr:colOff>158750</xdr:colOff>
      <xdr:row>35</xdr:row>
      <xdr:rowOff>97790</xdr:rowOff>
    </xdr:to>
    <xdr:sp macro="" textlink="">
      <xdr:nvSpPr>
        <xdr:cNvPr id="335" name="楕円 334"/>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12717</xdr:rowOff>
    </xdr:from>
    <xdr:ext cx="762000" cy="259045"/>
    <xdr:sp macro="" textlink="">
      <xdr:nvSpPr>
        <xdr:cNvPr id="336" name="補助費等該当値テキスト"/>
        <xdr:cNvSpPr txBox="1"/>
      </xdr:nvSpPr>
      <xdr:spPr>
        <a:xfrm>
          <a:off x="16598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167640</xdr:rowOff>
    </xdr:from>
    <xdr:to>
      <xdr:col>78</xdr:col>
      <xdr:colOff>120650</xdr:colOff>
      <xdr:row>35</xdr:row>
      <xdr:rowOff>97790</xdr:rowOff>
    </xdr:to>
    <xdr:sp macro="" textlink="">
      <xdr:nvSpPr>
        <xdr:cNvPr id="337" name="楕円 336"/>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107967</xdr:rowOff>
    </xdr:from>
    <xdr:ext cx="736600" cy="259045"/>
    <xdr:sp macro="" textlink="">
      <xdr:nvSpPr>
        <xdr:cNvPr id="338" name="テキスト ボックス 337"/>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23622</xdr:rowOff>
    </xdr:from>
    <xdr:to>
      <xdr:col>74</xdr:col>
      <xdr:colOff>31750</xdr:colOff>
      <xdr:row>35</xdr:row>
      <xdr:rowOff>125222</xdr:rowOff>
    </xdr:to>
    <xdr:sp macro="" textlink="">
      <xdr:nvSpPr>
        <xdr:cNvPr id="339" name="楕円 338"/>
        <xdr:cNvSpPr/>
      </xdr:nvSpPr>
      <xdr:spPr>
        <a:xfrm>
          <a:off x="14732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135399</xdr:rowOff>
    </xdr:from>
    <xdr:ext cx="762000" cy="259045"/>
    <xdr:sp macro="" textlink="">
      <xdr:nvSpPr>
        <xdr:cNvPr id="340" name="テキスト ボックス 339"/>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60198</xdr:rowOff>
    </xdr:from>
    <xdr:to>
      <xdr:col>69</xdr:col>
      <xdr:colOff>142875</xdr:colOff>
      <xdr:row>35</xdr:row>
      <xdr:rowOff>161798</xdr:rowOff>
    </xdr:to>
    <xdr:sp macro="" textlink="">
      <xdr:nvSpPr>
        <xdr:cNvPr id="341" name="楕円 340"/>
        <xdr:cNvSpPr/>
      </xdr:nvSpPr>
      <xdr:spPr>
        <a:xfrm>
          <a:off x="13843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146575</xdr:rowOff>
    </xdr:from>
    <xdr:ext cx="762000" cy="259045"/>
    <xdr:sp macro="" textlink="">
      <xdr:nvSpPr>
        <xdr:cNvPr id="342" name="テキスト ボックス 341"/>
        <xdr:cNvSpPr txBox="1"/>
      </xdr:nvSpPr>
      <xdr:spPr>
        <a:xfrm>
          <a:off x="13512800" y="614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158496</xdr:rowOff>
    </xdr:from>
    <xdr:to>
      <xdr:col>65</xdr:col>
      <xdr:colOff>53975</xdr:colOff>
      <xdr:row>35</xdr:row>
      <xdr:rowOff>88646</xdr:rowOff>
    </xdr:to>
    <xdr:sp macro="" textlink="">
      <xdr:nvSpPr>
        <xdr:cNvPr id="343" name="楕円 342"/>
        <xdr:cNvSpPr/>
      </xdr:nvSpPr>
      <xdr:spPr>
        <a:xfrm>
          <a:off x="12954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73423</xdr:rowOff>
    </xdr:from>
    <xdr:ext cx="762000" cy="259045"/>
    <xdr:sp macro="" textlink="">
      <xdr:nvSpPr>
        <xdr:cNvPr id="344" name="テキスト ボックス 343"/>
        <xdr:cNvSpPr txBox="1"/>
      </xdr:nvSpPr>
      <xdr:spPr>
        <a:xfrm>
          <a:off x="12623800" y="60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対前年比で</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し、全国</a:t>
          </a:r>
          <a:r>
            <a:rPr kumimoji="1" lang="ja-JP" altLang="en-US" sz="1100">
              <a:solidFill>
                <a:schemeClr val="dk1"/>
              </a:solidFill>
              <a:effectLst/>
              <a:latin typeface="+mn-lt"/>
              <a:ea typeface="+mn-ea"/>
              <a:cs typeface="+mn-cs"/>
            </a:rPr>
            <a:t>・群馬県</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下回っているものの、類似団体平均</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上回っている。</a:t>
          </a:r>
          <a:endParaRPr lang="ja-JP" altLang="ja-JP" sz="1400">
            <a:effectLst/>
          </a:endParaRPr>
        </a:p>
        <a:p>
          <a:r>
            <a:rPr kumimoji="1" lang="ja-JP" altLang="ja-JP" sz="1100">
              <a:solidFill>
                <a:schemeClr val="dk1"/>
              </a:solidFill>
              <a:effectLst/>
              <a:latin typeface="+mn-lt"/>
              <a:ea typeface="+mn-ea"/>
              <a:cs typeface="+mn-cs"/>
            </a:rPr>
            <a:t>臨財債の償還額が増えている</a:t>
          </a:r>
          <a:r>
            <a:rPr kumimoji="1" lang="ja-JP" altLang="en-US" sz="1100">
              <a:solidFill>
                <a:schemeClr val="dk1"/>
              </a:solidFill>
              <a:effectLst/>
              <a:latin typeface="+mn-lt"/>
              <a:ea typeface="+mn-ea"/>
              <a:cs typeface="+mn-cs"/>
            </a:rPr>
            <a:t>が公債費全体では減額となっており、</a:t>
          </a:r>
          <a:r>
            <a:rPr kumimoji="1" lang="ja-JP" altLang="ja-JP" sz="1100">
              <a:solidFill>
                <a:schemeClr val="dk1"/>
              </a:solidFill>
              <a:effectLst/>
              <a:latin typeface="+mn-lt"/>
              <a:ea typeface="+mn-ea"/>
              <a:cs typeface="+mn-cs"/>
            </a:rPr>
            <a:t>分母である経常一般財源収入額</a:t>
          </a:r>
          <a:r>
            <a:rPr kumimoji="1" lang="ja-JP" altLang="en-US" sz="1100">
              <a:solidFill>
                <a:schemeClr val="dk1"/>
              </a:solidFill>
              <a:effectLst/>
              <a:latin typeface="+mn-lt"/>
              <a:ea typeface="+mn-ea"/>
              <a:cs typeface="+mn-cs"/>
            </a:rPr>
            <a:t>も増加</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ため改善となった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今後も地方債事業を厳選し、「償還元金を超えない市債の発行」を堅持することにより抑制に努めていく。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58965</xdr:rowOff>
    </xdr:from>
    <xdr:to>
      <xdr:col>24</xdr:col>
      <xdr:colOff>25400</xdr:colOff>
      <xdr:row>82</xdr:row>
      <xdr:rowOff>18143</xdr:rowOff>
    </xdr:to>
    <xdr:cxnSp macro="">
      <xdr:nvCxnSpPr>
        <xdr:cNvPr id="374" name="直線コネクタ 373"/>
        <xdr:cNvCxnSpPr/>
      </xdr:nvCxnSpPr>
      <xdr:spPr>
        <a:xfrm flipV="1">
          <a:off x="4826000" y="12574815"/>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161670</xdr:rowOff>
    </xdr:from>
    <xdr:ext cx="762000" cy="259045"/>
    <xdr:sp macro="" textlink="">
      <xdr:nvSpPr>
        <xdr:cNvPr id="375" name="公債費最小値テキスト"/>
        <xdr:cNvSpPr txBox="1"/>
      </xdr:nvSpPr>
      <xdr:spPr>
        <a:xfrm>
          <a:off x="4914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18143</xdr:rowOff>
    </xdr:from>
    <xdr:to>
      <xdr:col>24</xdr:col>
      <xdr:colOff>114300</xdr:colOff>
      <xdr:row>82</xdr:row>
      <xdr:rowOff>18143</xdr:rowOff>
    </xdr:to>
    <xdr:cxnSp macro="">
      <xdr:nvCxnSpPr>
        <xdr:cNvPr id="376" name="直線コネクタ 375"/>
        <xdr:cNvCxnSpPr/>
      </xdr:nvCxnSpPr>
      <xdr:spPr>
        <a:xfrm>
          <a:off x="4737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145342</xdr:rowOff>
    </xdr:from>
    <xdr:ext cx="762000" cy="259045"/>
    <xdr:sp macro="" textlink="">
      <xdr:nvSpPr>
        <xdr:cNvPr id="377" name="公債費最大値テキスト"/>
        <xdr:cNvSpPr txBox="1"/>
      </xdr:nvSpPr>
      <xdr:spPr>
        <a:xfrm>
          <a:off x="4914900" y="1231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58965</xdr:rowOff>
    </xdr:from>
    <xdr:to>
      <xdr:col>24</xdr:col>
      <xdr:colOff>114300</xdr:colOff>
      <xdr:row>73</xdr:row>
      <xdr:rowOff>58965</xdr:rowOff>
    </xdr:to>
    <xdr:cxnSp macro="">
      <xdr:nvCxnSpPr>
        <xdr:cNvPr id="378" name="直線コネクタ 377"/>
        <xdr:cNvCxnSpPr/>
      </xdr:nvCxnSpPr>
      <xdr:spPr>
        <a:xfrm>
          <a:off x="4737100" y="12574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50800</xdr:rowOff>
    </xdr:from>
    <xdr:to>
      <xdr:col>24</xdr:col>
      <xdr:colOff>25400</xdr:colOff>
      <xdr:row>78</xdr:row>
      <xdr:rowOff>137886</xdr:rowOff>
    </xdr:to>
    <xdr:cxnSp macro="">
      <xdr:nvCxnSpPr>
        <xdr:cNvPr id="379" name="直線コネクタ 378"/>
        <xdr:cNvCxnSpPr/>
      </xdr:nvCxnSpPr>
      <xdr:spPr>
        <a:xfrm flipV="1">
          <a:off x="3987800" y="13423900"/>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79120</xdr:rowOff>
    </xdr:from>
    <xdr:ext cx="762000" cy="259045"/>
    <xdr:sp macro="" textlink="">
      <xdr:nvSpPr>
        <xdr:cNvPr id="380" name="公債費平均値テキスト"/>
        <xdr:cNvSpPr txBox="1"/>
      </xdr:nvSpPr>
      <xdr:spPr>
        <a:xfrm>
          <a:off x="4914900" y="1310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62593</xdr:rowOff>
    </xdr:from>
    <xdr:to>
      <xdr:col>24</xdr:col>
      <xdr:colOff>76200</xdr:colOff>
      <xdr:row>77</xdr:row>
      <xdr:rowOff>164193</xdr:rowOff>
    </xdr:to>
    <xdr:sp macro="" textlink="">
      <xdr:nvSpPr>
        <xdr:cNvPr id="381" name="フローチャート: 判断 380"/>
        <xdr:cNvSpPr/>
      </xdr:nvSpPr>
      <xdr:spPr>
        <a:xfrm>
          <a:off x="4775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146050</xdr:rowOff>
    </xdr:from>
    <xdr:to>
      <xdr:col>19</xdr:col>
      <xdr:colOff>187325</xdr:colOff>
      <xdr:row>78</xdr:row>
      <xdr:rowOff>137886</xdr:rowOff>
    </xdr:to>
    <xdr:cxnSp macro="">
      <xdr:nvCxnSpPr>
        <xdr:cNvPr id="382" name="直線コネクタ 381"/>
        <xdr:cNvCxnSpPr/>
      </xdr:nvCxnSpPr>
      <xdr:spPr>
        <a:xfrm>
          <a:off x="3098800" y="1334770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149679</xdr:rowOff>
    </xdr:from>
    <xdr:to>
      <xdr:col>20</xdr:col>
      <xdr:colOff>38100</xdr:colOff>
      <xdr:row>78</xdr:row>
      <xdr:rowOff>79829</xdr:rowOff>
    </xdr:to>
    <xdr:sp macro="" textlink="">
      <xdr:nvSpPr>
        <xdr:cNvPr id="383" name="フローチャート: 判断 382"/>
        <xdr:cNvSpPr/>
      </xdr:nvSpPr>
      <xdr:spPr>
        <a:xfrm>
          <a:off x="3937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90006</xdr:rowOff>
    </xdr:from>
    <xdr:ext cx="736600" cy="259045"/>
    <xdr:sp macro="" textlink="">
      <xdr:nvSpPr>
        <xdr:cNvPr id="384" name="テキスト ボックス 383"/>
        <xdr:cNvSpPr txBox="1"/>
      </xdr:nvSpPr>
      <xdr:spPr>
        <a:xfrm>
          <a:off x="3606800" y="1312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146050</xdr:rowOff>
    </xdr:from>
    <xdr:to>
      <xdr:col>15</xdr:col>
      <xdr:colOff>98425</xdr:colOff>
      <xdr:row>77</xdr:row>
      <xdr:rowOff>156936</xdr:rowOff>
    </xdr:to>
    <xdr:cxnSp macro="">
      <xdr:nvCxnSpPr>
        <xdr:cNvPr id="385" name="直線コネクタ 384"/>
        <xdr:cNvCxnSpPr/>
      </xdr:nvCxnSpPr>
      <xdr:spPr>
        <a:xfrm flipV="1">
          <a:off x="2209800" y="133477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32657</xdr:rowOff>
    </xdr:from>
    <xdr:to>
      <xdr:col>15</xdr:col>
      <xdr:colOff>149225</xdr:colOff>
      <xdr:row>78</xdr:row>
      <xdr:rowOff>134257</xdr:rowOff>
    </xdr:to>
    <xdr:sp macro="" textlink="">
      <xdr:nvSpPr>
        <xdr:cNvPr id="386" name="フローチャート: 判断 385"/>
        <xdr:cNvSpPr/>
      </xdr:nvSpPr>
      <xdr:spPr>
        <a:xfrm>
          <a:off x="3048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119034</xdr:rowOff>
    </xdr:from>
    <xdr:ext cx="762000" cy="259045"/>
    <xdr:sp macro="" textlink="">
      <xdr:nvSpPr>
        <xdr:cNvPr id="387" name="テキスト ボックス 386"/>
        <xdr:cNvSpPr txBox="1"/>
      </xdr:nvSpPr>
      <xdr:spPr>
        <a:xfrm>
          <a:off x="2717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156936</xdr:rowOff>
    </xdr:from>
    <xdr:to>
      <xdr:col>11</xdr:col>
      <xdr:colOff>9525</xdr:colOff>
      <xdr:row>77</xdr:row>
      <xdr:rowOff>167821</xdr:rowOff>
    </xdr:to>
    <xdr:cxnSp macro="">
      <xdr:nvCxnSpPr>
        <xdr:cNvPr id="388" name="直線コネクタ 387"/>
        <xdr:cNvCxnSpPr/>
      </xdr:nvCxnSpPr>
      <xdr:spPr>
        <a:xfrm flipV="1">
          <a:off x="1320800" y="133585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43543</xdr:rowOff>
    </xdr:from>
    <xdr:to>
      <xdr:col>11</xdr:col>
      <xdr:colOff>60325</xdr:colOff>
      <xdr:row>78</xdr:row>
      <xdr:rowOff>145143</xdr:rowOff>
    </xdr:to>
    <xdr:sp macro="" textlink="">
      <xdr:nvSpPr>
        <xdr:cNvPr id="389" name="フローチャート: 判断 388"/>
        <xdr:cNvSpPr/>
      </xdr:nvSpPr>
      <xdr:spPr>
        <a:xfrm>
          <a:off x="2159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129920</xdr:rowOff>
    </xdr:from>
    <xdr:ext cx="762000" cy="259045"/>
    <xdr:sp macro="" textlink="">
      <xdr:nvSpPr>
        <xdr:cNvPr id="390" name="テキスト ボックス 389"/>
        <xdr:cNvSpPr txBox="1"/>
      </xdr:nvSpPr>
      <xdr:spPr>
        <a:xfrm>
          <a:off x="1828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163286</xdr:rowOff>
    </xdr:from>
    <xdr:to>
      <xdr:col>6</xdr:col>
      <xdr:colOff>171450</xdr:colOff>
      <xdr:row>79</xdr:row>
      <xdr:rowOff>93436</xdr:rowOff>
    </xdr:to>
    <xdr:sp macro="" textlink="">
      <xdr:nvSpPr>
        <xdr:cNvPr id="391" name="フローチャート: 判断 390"/>
        <xdr:cNvSpPr/>
      </xdr:nvSpPr>
      <xdr:spPr>
        <a:xfrm>
          <a:off x="1270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78213</xdr:rowOff>
    </xdr:from>
    <xdr:ext cx="762000" cy="259045"/>
    <xdr:sp macro="" textlink="">
      <xdr:nvSpPr>
        <xdr:cNvPr id="392" name="テキスト ボックス 391"/>
        <xdr:cNvSpPr txBox="1"/>
      </xdr:nvSpPr>
      <xdr:spPr>
        <a:xfrm>
          <a:off x="939800" y="13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0</xdr:rowOff>
    </xdr:from>
    <xdr:to>
      <xdr:col>24</xdr:col>
      <xdr:colOff>76200</xdr:colOff>
      <xdr:row>78</xdr:row>
      <xdr:rowOff>101600</xdr:rowOff>
    </xdr:to>
    <xdr:sp macro="" textlink="">
      <xdr:nvSpPr>
        <xdr:cNvPr id="398" name="楕円 397"/>
        <xdr:cNvSpPr/>
      </xdr:nvSpPr>
      <xdr:spPr>
        <a:xfrm>
          <a:off x="4775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143527</xdr:rowOff>
    </xdr:from>
    <xdr:ext cx="762000" cy="259045"/>
    <xdr:sp macro="" textlink="">
      <xdr:nvSpPr>
        <xdr:cNvPr id="399" name="公債費該当値テキスト"/>
        <xdr:cNvSpPr txBox="1"/>
      </xdr:nvSpPr>
      <xdr:spPr>
        <a:xfrm>
          <a:off x="4914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87086</xdr:rowOff>
    </xdr:from>
    <xdr:to>
      <xdr:col>20</xdr:col>
      <xdr:colOff>38100</xdr:colOff>
      <xdr:row>79</xdr:row>
      <xdr:rowOff>17236</xdr:rowOff>
    </xdr:to>
    <xdr:sp macro="" textlink="">
      <xdr:nvSpPr>
        <xdr:cNvPr id="400" name="楕円 399"/>
        <xdr:cNvSpPr/>
      </xdr:nvSpPr>
      <xdr:spPr>
        <a:xfrm>
          <a:off x="3937000" y="134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2013</xdr:rowOff>
    </xdr:from>
    <xdr:ext cx="736600" cy="259045"/>
    <xdr:sp macro="" textlink="">
      <xdr:nvSpPr>
        <xdr:cNvPr id="401" name="テキスト ボックス 400"/>
        <xdr:cNvSpPr txBox="1"/>
      </xdr:nvSpPr>
      <xdr:spPr>
        <a:xfrm>
          <a:off x="3606800" y="13546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95250</xdr:rowOff>
    </xdr:from>
    <xdr:to>
      <xdr:col>15</xdr:col>
      <xdr:colOff>149225</xdr:colOff>
      <xdr:row>78</xdr:row>
      <xdr:rowOff>25400</xdr:rowOff>
    </xdr:to>
    <xdr:sp macro="" textlink="">
      <xdr:nvSpPr>
        <xdr:cNvPr id="402" name="楕円 401"/>
        <xdr:cNvSpPr/>
      </xdr:nvSpPr>
      <xdr:spPr>
        <a:xfrm>
          <a:off x="3048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35577</xdr:rowOff>
    </xdr:from>
    <xdr:ext cx="762000" cy="259045"/>
    <xdr:sp macro="" textlink="">
      <xdr:nvSpPr>
        <xdr:cNvPr id="403" name="テキスト ボックス 402"/>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106136</xdr:rowOff>
    </xdr:from>
    <xdr:to>
      <xdr:col>11</xdr:col>
      <xdr:colOff>60325</xdr:colOff>
      <xdr:row>78</xdr:row>
      <xdr:rowOff>36286</xdr:rowOff>
    </xdr:to>
    <xdr:sp macro="" textlink="">
      <xdr:nvSpPr>
        <xdr:cNvPr id="404" name="楕円 403"/>
        <xdr:cNvSpPr/>
      </xdr:nvSpPr>
      <xdr:spPr>
        <a:xfrm>
          <a:off x="21590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46463</xdr:rowOff>
    </xdr:from>
    <xdr:ext cx="762000" cy="259045"/>
    <xdr:sp macro="" textlink="">
      <xdr:nvSpPr>
        <xdr:cNvPr id="405" name="テキスト ボックス 404"/>
        <xdr:cNvSpPr txBox="1"/>
      </xdr:nvSpPr>
      <xdr:spPr>
        <a:xfrm>
          <a:off x="1828800" y="1307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117021</xdr:rowOff>
    </xdr:from>
    <xdr:to>
      <xdr:col>6</xdr:col>
      <xdr:colOff>171450</xdr:colOff>
      <xdr:row>78</xdr:row>
      <xdr:rowOff>47171</xdr:rowOff>
    </xdr:to>
    <xdr:sp macro="" textlink="">
      <xdr:nvSpPr>
        <xdr:cNvPr id="406" name="楕円 405"/>
        <xdr:cNvSpPr/>
      </xdr:nvSpPr>
      <xdr:spPr>
        <a:xfrm>
          <a:off x="1270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57348</xdr:rowOff>
    </xdr:from>
    <xdr:ext cx="762000" cy="259045"/>
    <xdr:sp macro="" textlink="">
      <xdr:nvSpPr>
        <xdr:cNvPr id="407" name="テキスト ボックス 406"/>
        <xdr:cNvSpPr txBox="1"/>
      </xdr:nvSpPr>
      <xdr:spPr>
        <a:xfrm>
          <a:off x="939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し、類似団体、全国及び群馬県平均を下回っている。</a:t>
          </a:r>
          <a:endParaRPr lang="ja-JP" altLang="ja-JP" sz="1400">
            <a:effectLst/>
          </a:endParaRPr>
        </a:p>
        <a:p>
          <a:r>
            <a:rPr kumimoji="1" lang="ja-JP" altLang="ja-JP" sz="1100">
              <a:solidFill>
                <a:schemeClr val="dk1"/>
              </a:solidFill>
              <a:effectLst/>
              <a:latin typeface="+mn-lt"/>
              <a:ea typeface="+mn-ea"/>
              <a:cs typeface="+mn-cs"/>
            </a:rPr>
            <a:t>分母である経常一般財源収入額が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したことが主な要因である。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2" name="直線コネクタ 42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3" name="テキスト ボックス 42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4" name="直線コネクタ 42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5" name="テキスト ボックス 42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6" name="直線コネクタ 42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7" name="テキスト ボックス 42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8" name="直線コネクタ 42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9" name="テキスト ボックス 42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5842</xdr:rowOff>
    </xdr:to>
    <xdr:cxnSp macro="">
      <xdr:nvCxnSpPr>
        <xdr:cNvPr id="433" name="直線コネクタ 432"/>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149369</xdr:rowOff>
    </xdr:from>
    <xdr:ext cx="762000" cy="259045"/>
    <xdr:sp macro="" textlink="">
      <xdr:nvSpPr>
        <xdr:cNvPr id="434" name="公債費以外最小値テキスト"/>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xdr:rowOff>
    </xdr:from>
    <xdr:to>
      <xdr:col>82</xdr:col>
      <xdr:colOff>196850</xdr:colOff>
      <xdr:row>81</xdr:row>
      <xdr:rowOff>5842</xdr:rowOff>
    </xdr:to>
    <xdr:cxnSp macro="">
      <xdr:nvCxnSpPr>
        <xdr:cNvPr id="435" name="直線コネクタ 434"/>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6"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7" name="直線コネクタ 436"/>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97282</xdr:rowOff>
    </xdr:from>
    <xdr:to>
      <xdr:col>82</xdr:col>
      <xdr:colOff>107950</xdr:colOff>
      <xdr:row>78</xdr:row>
      <xdr:rowOff>40132</xdr:rowOff>
    </xdr:to>
    <xdr:cxnSp macro="">
      <xdr:nvCxnSpPr>
        <xdr:cNvPr id="438" name="直線コネクタ 437"/>
        <xdr:cNvCxnSpPr/>
      </xdr:nvCxnSpPr>
      <xdr:spPr>
        <a:xfrm flipV="1">
          <a:off x="15671800" y="1329893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132859</xdr:rowOff>
    </xdr:from>
    <xdr:ext cx="762000" cy="259045"/>
    <xdr:sp macro="" textlink="">
      <xdr:nvSpPr>
        <xdr:cNvPr id="439" name="公債費以外平均値テキスト"/>
        <xdr:cNvSpPr txBox="1"/>
      </xdr:nvSpPr>
      <xdr:spPr>
        <a:xfrm>
          <a:off x="16598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40" name="フローチャート: 判断 439"/>
        <xdr:cNvSpPr/>
      </xdr:nvSpPr>
      <xdr:spPr>
        <a:xfrm>
          <a:off x="16459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113285</xdr:rowOff>
    </xdr:from>
    <xdr:to>
      <xdr:col>78</xdr:col>
      <xdr:colOff>69850</xdr:colOff>
      <xdr:row>78</xdr:row>
      <xdr:rowOff>40132</xdr:rowOff>
    </xdr:to>
    <xdr:cxnSp macro="">
      <xdr:nvCxnSpPr>
        <xdr:cNvPr id="441" name="直線コネクタ 440"/>
        <xdr:cNvCxnSpPr/>
      </xdr:nvCxnSpPr>
      <xdr:spPr>
        <a:xfrm>
          <a:off x="14782800" y="13143485"/>
          <a:ext cx="889000" cy="26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137922</xdr:rowOff>
    </xdr:from>
    <xdr:to>
      <xdr:col>78</xdr:col>
      <xdr:colOff>120650</xdr:colOff>
      <xdr:row>78</xdr:row>
      <xdr:rowOff>68072</xdr:rowOff>
    </xdr:to>
    <xdr:sp macro="" textlink="">
      <xdr:nvSpPr>
        <xdr:cNvPr id="442" name="フローチャート: 判断 441"/>
        <xdr:cNvSpPr/>
      </xdr:nvSpPr>
      <xdr:spPr>
        <a:xfrm>
          <a:off x="15621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78249</xdr:rowOff>
    </xdr:from>
    <xdr:ext cx="736600" cy="259045"/>
    <xdr:sp macro="" textlink="">
      <xdr:nvSpPr>
        <xdr:cNvPr id="443" name="テキスト ボックス 442"/>
        <xdr:cNvSpPr txBox="1"/>
      </xdr:nvSpPr>
      <xdr:spPr>
        <a:xfrm>
          <a:off x="15290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113285</xdr:rowOff>
    </xdr:from>
    <xdr:to>
      <xdr:col>73</xdr:col>
      <xdr:colOff>180975</xdr:colOff>
      <xdr:row>77</xdr:row>
      <xdr:rowOff>97282</xdr:rowOff>
    </xdr:to>
    <xdr:cxnSp macro="">
      <xdr:nvCxnSpPr>
        <xdr:cNvPr id="444" name="直線コネクタ 443"/>
        <xdr:cNvCxnSpPr/>
      </xdr:nvCxnSpPr>
      <xdr:spPr>
        <a:xfrm flipV="1">
          <a:off x="13893800" y="13143485"/>
          <a:ext cx="8890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45" name="フローチャート: 判断 444"/>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46" name="テキスト ボックス 445"/>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24130</xdr:rowOff>
    </xdr:from>
    <xdr:to>
      <xdr:col>69</xdr:col>
      <xdr:colOff>92075</xdr:colOff>
      <xdr:row>77</xdr:row>
      <xdr:rowOff>97282</xdr:rowOff>
    </xdr:to>
    <xdr:cxnSp macro="">
      <xdr:nvCxnSpPr>
        <xdr:cNvPr id="447" name="直線コネクタ 446"/>
        <xdr:cNvCxnSpPr/>
      </xdr:nvCxnSpPr>
      <xdr:spPr>
        <a:xfrm>
          <a:off x="13004800" y="12882880"/>
          <a:ext cx="889000" cy="4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8" name="フローチャート: 判断 447"/>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49" name="テキスト ボックス 448"/>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50" name="フローチャート: 判断 449"/>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100855</xdr:rowOff>
    </xdr:from>
    <xdr:ext cx="762000" cy="259045"/>
    <xdr:sp macro="" textlink="">
      <xdr:nvSpPr>
        <xdr:cNvPr id="451" name="テキスト ボックス 450"/>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57" name="楕円 456"/>
        <xdr:cNvSpPr/>
      </xdr:nvSpPr>
      <xdr:spPr>
        <a:xfrm>
          <a:off x="16459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63009</xdr:rowOff>
    </xdr:from>
    <xdr:ext cx="762000" cy="259045"/>
    <xdr:sp macro="" textlink="">
      <xdr:nvSpPr>
        <xdr:cNvPr id="458" name="公債費以外該当値テキスト"/>
        <xdr:cNvSpPr txBox="1"/>
      </xdr:nvSpPr>
      <xdr:spPr>
        <a:xfrm>
          <a:off x="16598900" y="130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160782</xdr:rowOff>
    </xdr:from>
    <xdr:to>
      <xdr:col>78</xdr:col>
      <xdr:colOff>120650</xdr:colOff>
      <xdr:row>78</xdr:row>
      <xdr:rowOff>90932</xdr:rowOff>
    </xdr:to>
    <xdr:sp macro="" textlink="">
      <xdr:nvSpPr>
        <xdr:cNvPr id="459" name="楕円 458"/>
        <xdr:cNvSpPr/>
      </xdr:nvSpPr>
      <xdr:spPr>
        <a:xfrm>
          <a:off x="15621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75709</xdr:rowOff>
    </xdr:from>
    <xdr:ext cx="736600" cy="259045"/>
    <xdr:sp macro="" textlink="">
      <xdr:nvSpPr>
        <xdr:cNvPr id="460" name="テキスト ボックス 459"/>
        <xdr:cNvSpPr txBox="1"/>
      </xdr:nvSpPr>
      <xdr:spPr>
        <a:xfrm>
          <a:off x="15290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62485</xdr:rowOff>
    </xdr:from>
    <xdr:to>
      <xdr:col>74</xdr:col>
      <xdr:colOff>31750</xdr:colOff>
      <xdr:row>76</xdr:row>
      <xdr:rowOff>164085</xdr:rowOff>
    </xdr:to>
    <xdr:sp macro="" textlink="">
      <xdr:nvSpPr>
        <xdr:cNvPr id="461" name="楕円 460"/>
        <xdr:cNvSpPr/>
      </xdr:nvSpPr>
      <xdr:spPr>
        <a:xfrm>
          <a:off x="14732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2811</xdr:rowOff>
    </xdr:from>
    <xdr:ext cx="762000" cy="259045"/>
    <xdr:sp macro="" textlink="">
      <xdr:nvSpPr>
        <xdr:cNvPr id="462" name="テキスト ボックス 461"/>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46482</xdr:rowOff>
    </xdr:from>
    <xdr:to>
      <xdr:col>69</xdr:col>
      <xdr:colOff>142875</xdr:colOff>
      <xdr:row>77</xdr:row>
      <xdr:rowOff>148082</xdr:rowOff>
    </xdr:to>
    <xdr:sp macro="" textlink="">
      <xdr:nvSpPr>
        <xdr:cNvPr id="463" name="楕円 462"/>
        <xdr:cNvSpPr/>
      </xdr:nvSpPr>
      <xdr:spPr>
        <a:xfrm>
          <a:off x="13843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64" name="テキスト ボックス 463"/>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65" name="楕円 464"/>
        <xdr:cNvSpPr/>
      </xdr:nvSpPr>
      <xdr:spPr>
        <a:xfrm>
          <a:off x="12954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66" name="テキスト ボックス 465"/>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群馬県太田市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117285</xdr:rowOff>
    </xdr:from>
    <xdr:to>
      <xdr:col>29</xdr:col>
      <xdr:colOff>127000</xdr:colOff>
      <xdr:row>20</xdr:row>
      <xdr:rowOff>148412</xdr:rowOff>
    </xdr:to>
    <xdr:cxnSp macro="">
      <xdr:nvCxnSpPr>
        <xdr:cNvPr id="45" name="直線コネクタ 44"/>
        <xdr:cNvCxnSpPr/>
      </xdr:nvCxnSpPr>
      <xdr:spPr bwMode="auto">
        <a:xfrm flipV="1">
          <a:off x="5651500" y="2050860"/>
          <a:ext cx="0" cy="1574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120489</xdr:rowOff>
    </xdr:from>
    <xdr:ext cx="762000" cy="259045"/>
    <xdr:sp macro="" textlink="">
      <xdr:nvSpPr>
        <xdr:cNvPr id="46" name="人口1人当たり決算額の推移最小値テキスト130"/>
        <xdr:cNvSpPr txBox="1"/>
      </xdr:nvSpPr>
      <xdr:spPr>
        <a:xfrm>
          <a:off x="5740400" y="359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148412</xdr:rowOff>
    </xdr:from>
    <xdr:to>
      <xdr:col>30</xdr:col>
      <xdr:colOff>25400</xdr:colOff>
      <xdr:row>20</xdr:row>
      <xdr:rowOff>148412</xdr:rowOff>
    </xdr:to>
    <xdr:cxnSp macro="">
      <xdr:nvCxnSpPr>
        <xdr:cNvPr id="47" name="直線コネクタ 46"/>
        <xdr:cNvCxnSpPr/>
      </xdr:nvCxnSpPr>
      <xdr:spPr bwMode="auto">
        <a:xfrm>
          <a:off x="5562600" y="3625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32212</xdr:rowOff>
    </xdr:from>
    <xdr:ext cx="762000" cy="259045"/>
    <xdr:sp macro="" textlink="">
      <xdr:nvSpPr>
        <xdr:cNvPr id="48" name="人口1人当たり決算額の推移最大値テキスト130"/>
        <xdr:cNvSpPr txBox="1"/>
      </xdr:nvSpPr>
      <xdr:spPr>
        <a:xfrm>
          <a:off x="5740400" y="179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117285</xdr:rowOff>
    </xdr:from>
    <xdr:to>
      <xdr:col>30</xdr:col>
      <xdr:colOff>25400</xdr:colOff>
      <xdr:row>11</xdr:row>
      <xdr:rowOff>117285</xdr:rowOff>
    </xdr:to>
    <xdr:cxnSp macro="">
      <xdr:nvCxnSpPr>
        <xdr:cNvPr id="49" name="直線コネクタ 48"/>
        <xdr:cNvCxnSpPr/>
      </xdr:nvCxnSpPr>
      <xdr:spPr bwMode="auto">
        <a:xfrm>
          <a:off x="5562600" y="2050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97473</xdr:rowOff>
    </xdr:from>
    <xdr:to>
      <xdr:col>29</xdr:col>
      <xdr:colOff>127000</xdr:colOff>
      <xdr:row>18</xdr:row>
      <xdr:rowOff>114046</xdr:rowOff>
    </xdr:to>
    <xdr:cxnSp macro="">
      <xdr:nvCxnSpPr>
        <xdr:cNvPr id="50" name="直線コネクタ 49"/>
        <xdr:cNvCxnSpPr/>
      </xdr:nvCxnSpPr>
      <xdr:spPr bwMode="auto">
        <a:xfrm>
          <a:off x="5003800" y="3231198"/>
          <a:ext cx="647700" cy="16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52608</xdr:rowOff>
    </xdr:from>
    <xdr:ext cx="762000" cy="259045"/>
    <xdr:sp macro="" textlink="">
      <xdr:nvSpPr>
        <xdr:cNvPr id="51" name="人口1人当たり決算額の推移平均値テキスト130"/>
        <xdr:cNvSpPr txBox="1"/>
      </xdr:nvSpPr>
      <xdr:spPr>
        <a:xfrm>
          <a:off x="5740400" y="28434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36081</xdr:rowOff>
    </xdr:from>
    <xdr:to>
      <xdr:col>29</xdr:col>
      <xdr:colOff>177800</xdr:colOff>
      <xdr:row>17</xdr:row>
      <xdr:rowOff>137681</xdr:rowOff>
    </xdr:to>
    <xdr:sp macro="" textlink="">
      <xdr:nvSpPr>
        <xdr:cNvPr id="52" name="フローチャート: 判断 51"/>
        <xdr:cNvSpPr/>
      </xdr:nvSpPr>
      <xdr:spPr bwMode="auto">
        <a:xfrm>
          <a:off x="56007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63183</xdr:rowOff>
    </xdr:from>
    <xdr:to>
      <xdr:col>26</xdr:col>
      <xdr:colOff>50800</xdr:colOff>
      <xdr:row>18</xdr:row>
      <xdr:rowOff>97473</xdr:rowOff>
    </xdr:to>
    <xdr:cxnSp macro="">
      <xdr:nvCxnSpPr>
        <xdr:cNvPr id="53" name="直線コネクタ 52"/>
        <xdr:cNvCxnSpPr/>
      </xdr:nvCxnSpPr>
      <xdr:spPr bwMode="auto">
        <a:xfrm>
          <a:off x="4305300" y="3196908"/>
          <a:ext cx="698500" cy="34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63475</xdr:rowOff>
    </xdr:from>
    <xdr:to>
      <xdr:col>26</xdr:col>
      <xdr:colOff>101600</xdr:colOff>
      <xdr:row>17</xdr:row>
      <xdr:rowOff>165075</xdr:rowOff>
    </xdr:to>
    <xdr:sp macro="" textlink="">
      <xdr:nvSpPr>
        <xdr:cNvPr id="54" name="フローチャート: 判断 53"/>
        <xdr:cNvSpPr/>
      </xdr:nvSpPr>
      <xdr:spPr bwMode="auto">
        <a:xfrm>
          <a:off x="49530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3802</xdr:rowOff>
    </xdr:from>
    <xdr:ext cx="736600" cy="259045"/>
    <xdr:sp macro="" textlink="">
      <xdr:nvSpPr>
        <xdr:cNvPr id="55" name="テキスト ボックス 54"/>
        <xdr:cNvSpPr txBox="1"/>
      </xdr:nvSpPr>
      <xdr:spPr>
        <a:xfrm>
          <a:off x="4622800" y="2794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698</xdr:rowOff>
    </xdr:from>
    <xdr:to>
      <xdr:col>22</xdr:col>
      <xdr:colOff>114300</xdr:colOff>
      <xdr:row>18</xdr:row>
      <xdr:rowOff>63183</xdr:rowOff>
    </xdr:to>
    <xdr:cxnSp macro="">
      <xdr:nvCxnSpPr>
        <xdr:cNvPr id="56" name="直線コネクタ 55"/>
        <xdr:cNvCxnSpPr/>
      </xdr:nvCxnSpPr>
      <xdr:spPr bwMode="auto">
        <a:xfrm>
          <a:off x="3606800" y="3134423"/>
          <a:ext cx="698500" cy="62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97117</xdr:rowOff>
    </xdr:from>
    <xdr:to>
      <xdr:col>22</xdr:col>
      <xdr:colOff>165100</xdr:colOff>
      <xdr:row>18</xdr:row>
      <xdr:rowOff>27267</xdr:rowOff>
    </xdr:to>
    <xdr:sp macro="" textlink="">
      <xdr:nvSpPr>
        <xdr:cNvPr id="57" name="フローチャート: 判断 56"/>
        <xdr:cNvSpPr/>
      </xdr:nvSpPr>
      <xdr:spPr bwMode="auto">
        <a:xfrm>
          <a:off x="42545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37444</xdr:rowOff>
    </xdr:from>
    <xdr:ext cx="762000" cy="259045"/>
    <xdr:sp macro="" textlink="">
      <xdr:nvSpPr>
        <xdr:cNvPr id="58" name="テキスト ボックス 57"/>
        <xdr:cNvSpPr txBox="1"/>
      </xdr:nvSpPr>
      <xdr:spPr>
        <a:xfrm>
          <a:off x="3924300" y="282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698</xdr:rowOff>
    </xdr:from>
    <xdr:to>
      <xdr:col>18</xdr:col>
      <xdr:colOff>177800</xdr:colOff>
      <xdr:row>18</xdr:row>
      <xdr:rowOff>19672</xdr:rowOff>
    </xdr:to>
    <xdr:cxnSp macro="">
      <xdr:nvCxnSpPr>
        <xdr:cNvPr id="59" name="直線コネクタ 58"/>
        <xdr:cNvCxnSpPr/>
      </xdr:nvCxnSpPr>
      <xdr:spPr bwMode="auto">
        <a:xfrm flipV="1">
          <a:off x="2908300" y="3134423"/>
          <a:ext cx="698500" cy="18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73647</xdr:rowOff>
    </xdr:from>
    <xdr:to>
      <xdr:col>19</xdr:col>
      <xdr:colOff>38100</xdr:colOff>
      <xdr:row>18</xdr:row>
      <xdr:rowOff>3797</xdr:rowOff>
    </xdr:to>
    <xdr:sp macro="" textlink="">
      <xdr:nvSpPr>
        <xdr:cNvPr id="60" name="フローチャート: 判断 59"/>
        <xdr:cNvSpPr/>
      </xdr:nvSpPr>
      <xdr:spPr bwMode="auto">
        <a:xfrm>
          <a:off x="35560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13974</xdr:rowOff>
    </xdr:from>
    <xdr:ext cx="762000" cy="259045"/>
    <xdr:sp macro="" textlink="">
      <xdr:nvSpPr>
        <xdr:cNvPr id="61" name="テキスト ボックス 60"/>
        <xdr:cNvSpPr txBox="1"/>
      </xdr:nvSpPr>
      <xdr:spPr>
        <a:xfrm>
          <a:off x="3225800" y="28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122377</xdr:rowOff>
    </xdr:from>
    <xdr:to>
      <xdr:col>15</xdr:col>
      <xdr:colOff>101600</xdr:colOff>
      <xdr:row>18</xdr:row>
      <xdr:rowOff>52527</xdr:rowOff>
    </xdr:to>
    <xdr:sp macro="" textlink="">
      <xdr:nvSpPr>
        <xdr:cNvPr id="62" name="フローチャート: 判断 61"/>
        <xdr:cNvSpPr/>
      </xdr:nvSpPr>
      <xdr:spPr bwMode="auto">
        <a:xfrm>
          <a:off x="28575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62704</xdr:rowOff>
    </xdr:from>
    <xdr:ext cx="762000" cy="259045"/>
    <xdr:sp macro="" textlink="">
      <xdr:nvSpPr>
        <xdr:cNvPr id="63" name="テキスト ボックス 62"/>
        <xdr:cNvSpPr txBox="1"/>
      </xdr:nvSpPr>
      <xdr:spPr>
        <a:xfrm>
          <a:off x="2527300" y="285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63246</xdr:rowOff>
    </xdr:from>
    <xdr:to>
      <xdr:col>29</xdr:col>
      <xdr:colOff>177800</xdr:colOff>
      <xdr:row>18</xdr:row>
      <xdr:rowOff>164846</xdr:rowOff>
    </xdr:to>
    <xdr:sp macro="" textlink="">
      <xdr:nvSpPr>
        <xdr:cNvPr id="69" name="楕円 68"/>
        <xdr:cNvSpPr/>
      </xdr:nvSpPr>
      <xdr:spPr bwMode="auto">
        <a:xfrm>
          <a:off x="5600700" y="3196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35323</xdr:rowOff>
    </xdr:from>
    <xdr:ext cx="762000" cy="259045"/>
    <xdr:sp macro="" textlink="">
      <xdr:nvSpPr>
        <xdr:cNvPr id="70" name="人口1人当たり決算額の推移該当値テキスト130"/>
        <xdr:cNvSpPr txBox="1"/>
      </xdr:nvSpPr>
      <xdr:spPr>
        <a:xfrm>
          <a:off x="5740400" y="316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46673</xdr:rowOff>
    </xdr:from>
    <xdr:to>
      <xdr:col>26</xdr:col>
      <xdr:colOff>101600</xdr:colOff>
      <xdr:row>18</xdr:row>
      <xdr:rowOff>148272</xdr:rowOff>
    </xdr:to>
    <xdr:sp macro="" textlink="">
      <xdr:nvSpPr>
        <xdr:cNvPr id="71" name="楕円 70"/>
        <xdr:cNvSpPr/>
      </xdr:nvSpPr>
      <xdr:spPr bwMode="auto">
        <a:xfrm>
          <a:off x="4953000" y="318039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133049</xdr:rowOff>
    </xdr:from>
    <xdr:ext cx="736600" cy="259045"/>
    <xdr:sp macro="" textlink="">
      <xdr:nvSpPr>
        <xdr:cNvPr id="72" name="テキスト ボックス 71"/>
        <xdr:cNvSpPr txBox="1"/>
      </xdr:nvSpPr>
      <xdr:spPr>
        <a:xfrm>
          <a:off x="4622800" y="3266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12383</xdr:rowOff>
    </xdr:from>
    <xdr:to>
      <xdr:col>22</xdr:col>
      <xdr:colOff>165100</xdr:colOff>
      <xdr:row>18</xdr:row>
      <xdr:rowOff>113983</xdr:rowOff>
    </xdr:to>
    <xdr:sp macro="" textlink="">
      <xdr:nvSpPr>
        <xdr:cNvPr id="73" name="楕円 72"/>
        <xdr:cNvSpPr/>
      </xdr:nvSpPr>
      <xdr:spPr bwMode="auto">
        <a:xfrm>
          <a:off x="4254500" y="3146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98760</xdr:rowOff>
    </xdr:from>
    <xdr:ext cx="762000" cy="259045"/>
    <xdr:sp macro="" textlink="">
      <xdr:nvSpPr>
        <xdr:cNvPr id="74" name="テキスト ボックス 73"/>
        <xdr:cNvSpPr txBox="1"/>
      </xdr:nvSpPr>
      <xdr:spPr>
        <a:xfrm>
          <a:off x="3924300" y="323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121348</xdr:rowOff>
    </xdr:from>
    <xdr:to>
      <xdr:col>19</xdr:col>
      <xdr:colOff>38100</xdr:colOff>
      <xdr:row>18</xdr:row>
      <xdr:rowOff>51498</xdr:rowOff>
    </xdr:to>
    <xdr:sp macro="" textlink="">
      <xdr:nvSpPr>
        <xdr:cNvPr id="75" name="楕円 74"/>
        <xdr:cNvSpPr/>
      </xdr:nvSpPr>
      <xdr:spPr bwMode="auto">
        <a:xfrm>
          <a:off x="3556000" y="3083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36275</xdr:rowOff>
    </xdr:from>
    <xdr:ext cx="762000" cy="259045"/>
    <xdr:sp macro="" textlink="">
      <xdr:nvSpPr>
        <xdr:cNvPr id="76" name="テキスト ボックス 75"/>
        <xdr:cNvSpPr txBox="1"/>
      </xdr:nvSpPr>
      <xdr:spPr>
        <a:xfrm>
          <a:off x="3225800" y="3170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140322</xdr:rowOff>
    </xdr:from>
    <xdr:to>
      <xdr:col>15</xdr:col>
      <xdr:colOff>101600</xdr:colOff>
      <xdr:row>18</xdr:row>
      <xdr:rowOff>70472</xdr:rowOff>
    </xdr:to>
    <xdr:sp macro="" textlink="">
      <xdr:nvSpPr>
        <xdr:cNvPr id="77" name="楕円 76"/>
        <xdr:cNvSpPr/>
      </xdr:nvSpPr>
      <xdr:spPr bwMode="auto">
        <a:xfrm>
          <a:off x="2857500" y="3102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55249</xdr:rowOff>
    </xdr:from>
    <xdr:ext cx="762000" cy="259045"/>
    <xdr:sp macro="" textlink="">
      <xdr:nvSpPr>
        <xdr:cNvPr id="78" name="テキスト ボックス 77"/>
        <xdr:cNvSpPr txBox="1"/>
      </xdr:nvSpPr>
      <xdr:spPr>
        <a:xfrm>
          <a:off x="2527300" y="3188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169672</xdr:rowOff>
    </xdr:from>
    <xdr:to>
      <xdr:col>29</xdr:col>
      <xdr:colOff>127000</xdr:colOff>
      <xdr:row>37</xdr:row>
      <xdr:rowOff>258597</xdr:rowOff>
    </xdr:to>
    <xdr:cxnSp macro="">
      <xdr:nvCxnSpPr>
        <xdr:cNvPr id="106" name="直線コネクタ 105"/>
        <xdr:cNvCxnSpPr/>
      </xdr:nvCxnSpPr>
      <xdr:spPr bwMode="auto">
        <a:xfrm flipV="1">
          <a:off x="5651500" y="6094222"/>
          <a:ext cx="0" cy="12890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230674</xdr:rowOff>
    </xdr:from>
    <xdr:ext cx="762000" cy="259045"/>
    <xdr:sp macro="" textlink="">
      <xdr:nvSpPr>
        <xdr:cNvPr id="107" name="人口1人当たり決算額の推移最小値テキスト445"/>
        <xdr:cNvSpPr txBox="1"/>
      </xdr:nvSpPr>
      <xdr:spPr>
        <a:xfrm>
          <a:off x="5740400" y="735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258597</xdr:rowOff>
    </xdr:from>
    <xdr:to>
      <xdr:col>30</xdr:col>
      <xdr:colOff>25400</xdr:colOff>
      <xdr:row>37</xdr:row>
      <xdr:rowOff>258597</xdr:rowOff>
    </xdr:to>
    <xdr:cxnSp macro="">
      <xdr:nvCxnSpPr>
        <xdr:cNvPr id="108" name="直線コネクタ 107"/>
        <xdr:cNvCxnSpPr/>
      </xdr:nvCxnSpPr>
      <xdr:spPr bwMode="auto">
        <a:xfrm>
          <a:off x="5562600" y="738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84599</xdr:rowOff>
    </xdr:from>
    <xdr:ext cx="762000" cy="259045"/>
    <xdr:sp macro="" textlink="">
      <xdr:nvSpPr>
        <xdr:cNvPr id="109" name="人口1人当たり決算額の推移最大値テキスト445"/>
        <xdr:cNvSpPr txBox="1"/>
      </xdr:nvSpPr>
      <xdr:spPr>
        <a:xfrm>
          <a:off x="5740400" y="583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169672</xdr:rowOff>
    </xdr:from>
    <xdr:to>
      <xdr:col>30</xdr:col>
      <xdr:colOff>25400</xdr:colOff>
      <xdr:row>33</xdr:row>
      <xdr:rowOff>169672</xdr:rowOff>
    </xdr:to>
    <xdr:cxnSp macro="">
      <xdr:nvCxnSpPr>
        <xdr:cNvPr id="110" name="直線コネクタ 109"/>
        <xdr:cNvCxnSpPr/>
      </xdr:nvCxnSpPr>
      <xdr:spPr bwMode="auto">
        <a:xfrm>
          <a:off x="5562600" y="6094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166891</xdr:rowOff>
    </xdr:from>
    <xdr:to>
      <xdr:col>29</xdr:col>
      <xdr:colOff>127000</xdr:colOff>
      <xdr:row>35</xdr:row>
      <xdr:rowOff>176530</xdr:rowOff>
    </xdr:to>
    <xdr:cxnSp macro="">
      <xdr:nvCxnSpPr>
        <xdr:cNvPr id="111" name="直線コネクタ 110"/>
        <xdr:cNvCxnSpPr/>
      </xdr:nvCxnSpPr>
      <xdr:spPr bwMode="auto">
        <a:xfrm>
          <a:off x="5003800" y="6777241"/>
          <a:ext cx="647700" cy="9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230128</xdr:rowOff>
    </xdr:from>
    <xdr:ext cx="762000" cy="259045"/>
    <xdr:sp macro="" textlink="">
      <xdr:nvSpPr>
        <xdr:cNvPr id="112" name="人口1人当たり決算額の推移平均値テキスト445"/>
        <xdr:cNvSpPr txBox="1"/>
      </xdr:nvSpPr>
      <xdr:spPr>
        <a:xfrm>
          <a:off x="5740400" y="6840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258051</xdr:rowOff>
    </xdr:from>
    <xdr:to>
      <xdr:col>29</xdr:col>
      <xdr:colOff>177800</xdr:colOff>
      <xdr:row>36</xdr:row>
      <xdr:rowOff>16751</xdr:rowOff>
    </xdr:to>
    <xdr:sp macro="" textlink="">
      <xdr:nvSpPr>
        <xdr:cNvPr id="113" name="フローチャート: 判断 112"/>
        <xdr:cNvSpPr/>
      </xdr:nvSpPr>
      <xdr:spPr bwMode="auto">
        <a:xfrm>
          <a:off x="56007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122504</xdr:rowOff>
    </xdr:from>
    <xdr:to>
      <xdr:col>26</xdr:col>
      <xdr:colOff>50800</xdr:colOff>
      <xdr:row>35</xdr:row>
      <xdr:rowOff>166891</xdr:rowOff>
    </xdr:to>
    <xdr:cxnSp macro="">
      <xdr:nvCxnSpPr>
        <xdr:cNvPr id="114" name="直線コネクタ 113"/>
        <xdr:cNvCxnSpPr/>
      </xdr:nvCxnSpPr>
      <xdr:spPr bwMode="auto">
        <a:xfrm>
          <a:off x="4305300" y="6732854"/>
          <a:ext cx="698500" cy="44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190767</xdr:rowOff>
    </xdr:from>
    <xdr:to>
      <xdr:col>26</xdr:col>
      <xdr:colOff>101600</xdr:colOff>
      <xdr:row>35</xdr:row>
      <xdr:rowOff>292367</xdr:rowOff>
    </xdr:to>
    <xdr:sp macro="" textlink="">
      <xdr:nvSpPr>
        <xdr:cNvPr id="115" name="フローチャート: 判断 114"/>
        <xdr:cNvSpPr/>
      </xdr:nvSpPr>
      <xdr:spPr bwMode="auto">
        <a:xfrm>
          <a:off x="4953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277144</xdr:rowOff>
    </xdr:from>
    <xdr:ext cx="736600" cy="259045"/>
    <xdr:sp macro="" textlink="">
      <xdr:nvSpPr>
        <xdr:cNvPr id="116" name="テキスト ボックス 115"/>
        <xdr:cNvSpPr txBox="1"/>
      </xdr:nvSpPr>
      <xdr:spPr>
        <a:xfrm>
          <a:off x="4622800" y="6887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122504</xdr:rowOff>
    </xdr:from>
    <xdr:to>
      <xdr:col>22</xdr:col>
      <xdr:colOff>114300</xdr:colOff>
      <xdr:row>35</xdr:row>
      <xdr:rowOff>134010</xdr:rowOff>
    </xdr:to>
    <xdr:cxnSp macro="">
      <xdr:nvCxnSpPr>
        <xdr:cNvPr id="117" name="直線コネクタ 116"/>
        <xdr:cNvCxnSpPr/>
      </xdr:nvCxnSpPr>
      <xdr:spPr bwMode="auto">
        <a:xfrm flipV="1">
          <a:off x="3606800" y="6732854"/>
          <a:ext cx="698500" cy="11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181089</xdr:rowOff>
    </xdr:from>
    <xdr:to>
      <xdr:col>22</xdr:col>
      <xdr:colOff>165100</xdr:colOff>
      <xdr:row>35</xdr:row>
      <xdr:rowOff>282689</xdr:rowOff>
    </xdr:to>
    <xdr:sp macro="" textlink="">
      <xdr:nvSpPr>
        <xdr:cNvPr id="118" name="フローチャート: 判断 117"/>
        <xdr:cNvSpPr/>
      </xdr:nvSpPr>
      <xdr:spPr bwMode="auto">
        <a:xfrm>
          <a:off x="4254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267466</xdr:rowOff>
    </xdr:from>
    <xdr:ext cx="762000" cy="259045"/>
    <xdr:sp macro="" textlink="">
      <xdr:nvSpPr>
        <xdr:cNvPr id="119" name="テキスト ボックス 118"/>
        <xdr:cNvSpPr txBox="1"/>
      </xdr:nvSpPr>
      <xdr:spPr>
        <a:xfrm>
          <a:off x="3924300" y="687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87871</xdr:rowOff>
    </xdr:from>
    <xdr:to>
      <xdr:col>18</xdr:col>
      <xdr:colOff>177800</xdr:colOff>
      <xdr:row>35</xdr:row>
      <xdr:rowOff>134010</xdr:rowOff>
    </xdr:to>
    <xdr:cxnSp macro="">
      <xdr:nvCxnSpPr>
        <xdr:cNvPr id="120" name="直線コネクタ 119"/>
        <xdr:cNvCxnSpPr/>
      </xdr:nvCxnSpPr>
      <xdr:spPr bwMode="auto">
        <a:xfrm>
          <a:off x="2908300" y="6698221"/>
          <a:ext cx="698500" cy="46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137198</xdr:rowOff>
    </xdr:from>
    <xdr:to>
      <xdr:col>19</xdr:col>
      <xdr:colOff>38100</xdr:colOff>
      <xdr:row>35</xdr:row>
      <xdr:rowOff>238798</xdr:rowOff>
    </xdr:to>
    <xdr:sp macro="" textlink="">
      <xdr:nvSpPr>
        <xdr:cNvPr id="121" name="フローチャート: 判断 120"/>
        <xdr:cNvSpPr/>
      </xdr:nvSpPr>
      <xdr:spPr bwMode="auto">
        <a:xfrm>
          <a:off x="3556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223575</xdr:rowOff>
    </xdr:from>
    <xdr:ext cx="762000" cy="259045"/>
    <xdr:sp macro="" textlink="">
      <xdr:nvSpPr>
        <xdr:cNvPr id="122" name="テキスト ボックス 121"/>
        <xdr:cNvSpPr txBox="1"/>
      </xdr:nvSpPr>
      <xdr:spPr>
        <a:xfrm>
          <a:off x="3225800" y="68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123558</xdr:rowOff>
    </xdr:from>
    <xdr:to>
      <xdr:col>15</xdr:col>
      <xdr:colOff>101600</xdr:colOff>
      <xdr:row>35</xdr:row>
      <xdr:rowOff>225158</xdr:rowOff>
    </xdr:to>
    <xdr:sp macro="" textlink="">
      <xdr:nvSpPr>
        <xdr:cNvPr id="123" name="フローチャート: 判断 122"/>
        <xdr:cNvSpPr/>
      </xdr:nvSpPr>
      <xdr:spPr bwMode="auto">
        <a:xfrm>
          <a:off x="2857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209935</xdr:rowOff>
    </xdr:from>
    <xdr:ext cx="762000" cy="259045"/>
    <xdr:sp macro="" textlink="">
      <xdr:nvSpPr>
        <xdr:cNvPr id="124" name="テキスト ボックス 123"/>
        <xdr:cNvSpPr txBox="1"/>
      </xdr:nvSpPr>
      <xdr:spPr>
        <a:xfrm>
          <a:off x="2527300" y="682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125730</xdr:rowOff>
    </xdr:from>
    <xdr:to>
      <xdr:col>29</xdr:col>
      <xdr:colOff>177800</xdr:colOff>
      <xdr:row>35</xdr:row>
      <xdr:rowOff>227330</xdr:rowOff>
    </xdr:to>
    <xdr:sp macro="" textlink="">
      <xdr:nvSpPr>
        <xdr:cNvPr id="130" name="楕円 129"/>
        <xdr:cNvSpPr/>
      </xdr:nvSpPr>
      <xdr:spPr bwMode="auto">
        <a:xfrm>
          <a:off x="5600700" y="6736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313707</xdr:rowOff>
    </xdr:from>
    <xdr:ext cx="762000" cy="259045"/>
    <xdr:sp macro="" textlink="">
      <xdr:nvSpPr>
        <xdr:cNvPr id="131" name="人口1人当たり決算額の推移該当値テキスト445"/>
        <xdr:cNvSpPr txBox="1"/>
      </xdr:nvSpPr>
      <xdr:spPr>
        <a:xfrm>
          <a:off x="5740400" y="658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116091</xdr:rowOff>
    </xdr:from>
    <xdr:to>
      <xdr:col>26</xdr:col>
      <xdr:colOff>101600</xdr:colOff>
      <xdr:row>35</xdr:row>
      <xdr:rowOff>217691</xdr:rowOff>
    </xdr:to>
    <xdr:sp macro="" textlink="">
      <xdr:nvSpPr>
        <xdr:cNvPr id="132" name="楕円 131"/>
        <xdr:cNvSpPr/>
      </xdr:nvSpPr>
      <xdr:spPr bwMode="auto">
        <a:xfrm>
          <a:off x="4953000" y="6726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227868</xdr:rowOff>
    </xdr:from>
    <xdr:ext cx="736600" cy="259045"/>
    <xdr:sp macro="" textlink="">
      <xdr:nvSpPr>
        <xdr:cNvPr id="133" name="テキスト ボックス 132"/>
        <xdr:cNvSpPr txBox="1"/>
      </xdr:nvSpPr>
      <xdr:spPr>
        <a:xfrm>
          <a:off x="4622800" y="6495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71704</xdr:rowOff>
    </xdr:from>
    <xdr:to>
      <xdr:col>22</xdr:col>
      <xdr:colOff>165100</xdr:colOff>
      <xdr:row>35</xdr:row>
      <xdr:rowOff>173304</xdr:rowOff>
    </xdr:to>
    <xdr:sp macro="" textlink="">
      <xdr:nvSpPr>
        <xdr:cNvPr id="134" name="楕円 133"/>
        <xdr:cNvSpPr/>
      </xdr:nvSpPr>
      <xdr:spPr bwMode="auto">
        <a:xfrm>
          <a:off x="4254500" y="6682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183481</xdr:rowOff>
    </xdr:from>
    <xdr:ext cx="762000" cy="259045"/>
    <xdr:sp macro="" textlink="">
      <xdr:nvSpPr>
        <xdr:cNvPr id="135" name="テキスト ボックス 134"/>
        <xdr:cNvSpPr txBox="1"/>
      </xdr:nvSpPr>
      <xdr:spPr>
        <a:xfrm>
          <a:off x="3924300" y="6450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83210</xdr:rowOff>
    </xdr:from>
    <xdr:to>
      <xdr:col>19</xdr:col>
      <xdr:colOff>38100</xdr:colOff>
      <xdr:row>35</xdr:row>
      <xdr:rowOff>184810</xdr:rowOff>
    </xdr:to>
    <xdr:sp macro="" textlink="">
      <xdr:nvSpPr>
        <xdr:cNvPr id="136" name="楕円 135"/>
        <xdr:cNvSpPr/>
      </xdr:nvSpPr>
      <xdr:spPr bwMode="auto">
        <a:xfrm>
          <a:off x="3556000" y="6693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194987</xdr:rowOff>
    </xdr:from>
    <xdr:ext cx="762000" cy="259045"/>
    <xdr:sp macro="" textlink="">
      <xdr:nvSpPr>
        <xdr:cNvPr id="137" name="テキスト ボックス 136"/>
        <xdr:cNvSpPr txBox="1"/>
      </xdr:nvSpPr>
      <xdr:spPr>
        <a:xfrm>
          <a:off x="3225800" y="64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37071</xdr:rowOff>
    </xdr:from>
    <xdr:to>
      <xdr:col>15</xdr:col>
      <xdr:colOff>101600</xdr:colOff>
      <xdr:row>35</xdr:row>
      <xdr:rowOff>138671</xdr:rowOff>
    </xdr:to>
    <xdr:sp macro="" textlink="">
      <xdr:nvSpPr>
        <xdr:cNvPr id="138" name="楕円 137"/>
        <xdr:cNvSpPr/>
      </xdr:nvSpPr>
      <xdr:spPr bwMode="auto">
        <a:xfrm>
          <a:off x="2857500" y="6647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148848</xdr:rowOff>
    </xdr:from>
    <xdr:ext cx="762000" cy="259045"/>
    <xdr:sp macro="" textlink="">
      <xdr:nvSpPr>
        <xdr:cNvPr id="139" name="テキスト ボックス 138"/>
        <xdr:cNvSpPr txBox="1"/>
      </xdr:nvSpPr>
      <xdr:spPr>
        <a:xfrm>
          <a:off x="2527300" y="641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群馬県太田市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224,635
213,495
175.54
78,132,622
75,567,259
1,899,329
45,358,273
64,914,284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95374</xdr:rowOff>
    </xdr:from>
    <xdr:to>
      <xdr:col>24</xdr:col>
      <xdr:colOff>62865</xdr:colOff>
      <xdr:row>39</xdr:row>
      <xdr:rowOff>76584</xdr:rowOff>
    </xdr:to>
    <xdr:cxnSp macro="">
      <xdr:nvCxnSpPr>
        <xdr:cNvPr id="54" name="直線コネクタ 53"/>
        <xdr:cNvCxnSpPr/>
      </xdr:nvCxnSpPr>
      <xdr:spPr>
        <a:xfrm flipV="1">
          <a:off x="4633595" y="5581774"/>
          <a:ext cx="1270" cy="1181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80411</xdr:rowOff>
    </xdr:from>
    <xdr:ext cx="534377" cy="259045"/>
    <xdr:sp macro="" textlink="">
      <xdr:nvSpPr>
        <xdr:cNvPr id="55" name="人件費最小値テキスト"/>
        <xdr:cNvSpPr txBox="1"/>
      </xdr:nvSpPr>
      <xdr:spPr>
        <a:xfrm>
          <a:off x="4686300" y="67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76584</xdr:rowOff>
    </xdr:from>
    <xdr:to>
      <xdr:col>24</xdr:col>
      <xdr:colOff>152400</xdr:colOff>
      <xdr:row>39</xdr:row>
      <xdr:rowOff>76584</xdr:rowOff>
    </xdr:to>
    <xdr:cxnSp macro="">
      <xdr:nvCxnSpPr>
        <xdr:cNvPr id="56" name="直線コネクタ 55"/>
        <xdr:cNvCxnSpPr/>
      </xdr:nvCxnSpPr>
      <xdr:spPr>
        <a:xfrm>
          <a:off x="4546600" y="676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42051</xdr:rowOff>
    </xdr:from>
    <xdr:ext cx="534377" cy="259045"/>
    <xdr:sp macro="" textlink="">
      <xdr:nvSpPr>
        <xdr:cNvPr id="57" name="人件費最大値テキスト"/>
        <xdr:cNvSpPr txBox="1"/>
      </xdr:nvSpPr>
      <xdr:spPr>
        <a:xfrm>
          <a:off x="4686300" y="53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95374</xdr:rowOff>
    </xdr:from>
    <xdr:to>
      <xdr:col>24</xdr:col>
      <xdr:colOff>152400</xdr:colOff>
      <xdr:row>32</xdr:row>
      <xdr:rowOff>95374</xdr:rowOff>
    </xdr:to>
    <xdr:cxnSp macro="">
      <xdr:nvCxnSpPr>
        <xdr:cNvPr id="58" name="直線コネクタ 57"/>
        <xdr:cNvCxnSpPr/>
      </xdr:nvCxnSpPr>
      <xdr:spPr>
        <a:xfrm>
          <a:off x="4546600" y="558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3203</xdr:rowOff>
    </xdr:from>
    <xdr:to>
      <xdr:col>24</xdr:col>
      <xdr:colOff>63500</xdr:colOff>
      <xdr:row>37</xdr:row>
      <xdr:rowOff>28463</xdr:rowOff>
    </xdr:to>
    <xdr:cxnSp macro="">
      <xdr:nvCxnSpPr>
        <xdr:cNvPr id="59" name="直線コネクタ 58"/>
        <xdr:cNvCxnSpPr/>
      </xdr:nvCxnSpPr>
      <xdr:spPr>
        <a:xfrm>
          <a:off x="3797300" y="6346853"/>
          <a:ext cx="8382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77830</xdr:rowOff>
    </xdr:from>
    <xdr:ext cx="534377" cy="259045"/>
    <xdr:sp macro="" textlink="">
      <xdr:nvSpPr>
        <xdr:cNvPr id="60" name="人件費平均値テキスト"/>
        <xdr:cNvSpPr txBox="1"/>
      </xdr:nvSpPr>
      <xdr:spPr>
        <a:xfrm>
          <a:off x="4686300" y="6078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54953</xdr:rowOff>
    </xdr:from>
    <xdr:to>
      <xdr:col>24</xdr:col>
      <xdr:colOff>114300</xdr:colOff>
      <xdr:row>36</xdr:row>
      <xdr:rowOff>156553</xdr:rowOff>
    </xdr:to>
    <xdr:sp macro="" textlink="">
      <xdr:nvSpPr>
        <xdr:cNvPr id="61" name="フローチャート: 判断 60"/>
        <xdr:cNvSpPr/>
      </xdr:nvSpPr>
      <xdr:spPr>
        <a:xfrm>
          <a:off x="4584700" y="62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152890</xdr:rowOff>
    </xdr:from>
    <xdr:to>
      <xdr:col>19</xdr:col>
      <xdr:colOff>177800</xdr:colOff>
      <xdr:row>37</xdr:row>
      <xdr:rowOff>3203</xdr:rowOff>
    </xdr:to>
    <xdr:cxnSp macro="">
      <xdr:nvCxnSpPr>
        <xdr:cNvPr id="62" name="直線コネクタ 61"/>
        <xdr:cNvCxnSpPr/>
      </xdr:nvCxnSpPr>
      <xdr:spPr>
        <a:xfrm>
          <a:off x="2908300" y="6325090"/>
          <a:ext cx="889000" cy="2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64211</xdr:rowOff>
    </xdr:from>
    <xdr:to>
      <xdr:col>20</xdr:col>
      <xdr:colOff>38100</xdr:colOff>
      <xdr:row>36</xdr:row>
      <xdr:rowOff>165811</xdr:rowOff>
    </xdr:to>
    <xdr:sp macro="" textlink="">
      <xdr:nvSpPr>
        <xdr:cNvPr id="63" name="フローチャート: 判断 62"/>
        <xdr:cNvSpPr/>
      </xdr:nvSpPr>
      <xdr:spPr>
        <a:xfrm>
          <a:off x="3746500" y="623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10888</xdr:rowOff>
    </xdr:from>
    <xdr:ext cx="534377" cy="259045"/>
    <xdr:sp macro="" textlink="">
      <xdr:nvSpPr>
        <xdr:cNvPr id="64" name="テキスト ボックス 63"/>
        <xdr:cNvSpPr txBox="1"/>
      </xdr:nvSpPr>
      <xdr:spPr>
        <a:xfrm>
          <a:off x="3530111" y="601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43231</xdr:rowOff>
    </xdr:from>
    <xdr:to>
      <xdr:col>15</xdr:col>
      <xdr:colOff>50800</xdr:colOff>
      <xdr:row>36</xdr:row>
      <xdr:rowOff>152890</xdr:rowOff>
    </xdr:to>
    <xdr:cxnSp macro="">
      <xdr:nvCxnSpPr>
        <xdr:cNvPr id="65" name="直線コネクタ 64"/>
        <xdr:cNvCxnSpPr/>
      </xdr:nvCxnSpPr>
      <xdr:spPr>
        <a:xfrm>
          <a:off x="2019300" y="6215431"/>
          <a:ext cx="889000" cy="10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70246</xdr:rowOff>
    </xdr:from>
    <xdr:to>
      <xdr:col>15</xdr:col>
      <xdr:colOff>101600</xdr:colOff>
      <xdr:row>37</xdr:row>
      <xdr:rowOff>396</xdr:rowOff>
    </xdr:to>
    <xdr:sp macro="" textlink="">
      <xdr:nvSpPr>
        <xdr:cNvPr id="66" name="フローチャート: 判断 65"/>
        <xdr:cNvSpPr/>
      </xdr:nvSpPr>
      <xdr:spPr>
        <a:xfrm>
          <a:off x="2857500" y="62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16923</xdr:rowOff>
    </xdr:from>
    <xdr:ext cx="534377" cy="259045"/>
    <xdr:sp macro="" textlink="">
      <xdr:nvSpPr>
        <xdr:cNvPr id="67" name="テキスト ボックス 66"/>
        <xdr:cNvSpPr txBox="1"/>
      </xdr:nvSpPr>
      <xdr:spPr>
        <a:xfrm>
          <a:off x="2641111" y="60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43231</xdr:rowOff>
    </xdr:from>
    <xdr:to>
      <xdr:col>10</xdr:col>
      <xdr:colOff>114300</xdr:colOff>
      <xdr:row>36</xdr:row>
      <xdr:rowOff>73269</xdr:rowOff>
    </xdr:to>
    <xdr:cxnSp macro="">
      <xdr:nvCxnSpPr>
        <xdr:cNvPr id="68" name="直線コネクタ 67"/>
        <xdr:cNvCxnSpPr/>
      </xdr:nvCxnSpPr>
      <xdr:spPr>
        <a:xfrm flipV="1">
          <a:off x="1130300" y="6215431"/>
          <a:ext cx="889000" cy="3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33305</xdr:rowOff>
    </xdr:from>
    <xdr:to>
      <xdr:col>10</xdr:col>
      <xdr:colOff>165100</xdr:colOff>
      <xdr:row>36</xdr:row>
      <xdr:rowOff>134905</xdr:rowOff>
    </xdr:to>
    <xdr:sp macro="" textlink="">
      <xdr:nvSpPr>
        <xdr:cNvPr id="69" name="フローチャート: 判断 68"/>
        <xdr:cNvSpPr/>
      </xdr:nvSpPr>
      <xdr:spPr>
        <a:xfrm>
          <a:off x="1968500" y="620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126032</xdr:rowOff>
    </xdr:from>
    <xdr:ext cx="534377" cy="259045"/>
    <xdr:sp macro="" textlink="">
      <xdr:nvSpPr>
        <xdr:cNvPr id="70" name="テキスト ボックス 69"/>
        <xdr:cNvSpPr txBox="1"/>
      </xdr:nvSpPr>
      <xdr:spPr>
        <a:xfrm>
          <a:off x="1752111" y="62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49581</xdr:rowOff>
    </xdr:from>
    <xdr:to>
      <xdr:col>6</xdr:col>
      <xdr:colOff>38100</xdr:colOff>
      <xdr:row>36</xdr:row>
      <xdr:rowOff>151181</xdr:rowOff>
    </xdr:to>
    <xdr:sp macro="" textlink="">
      <xdr:nvSpPr>
        <xdr:cNvPr id="71" name="フローチャート: 判断 70"/>
        <xdr:cNvSpPr/>
      </xdr:nvSpPr>
      <xdr:spPr>
        <a:xfrm>
          <a:off x="1079500" y="622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142308</xdr:rowOff>
    </xdr:from>
    <xdr:ext cx="534377" cy="259045"/>
    <xdr:sp macro="" textlink="">
      <xdr:nvSpPr>
        <xdr:cNvPr id="72" name="テキスト ボックス 71"/>
        <xdr:cNvSpPr txBox="1"/>
      </xdr:nvSpPr>
      <xdr:spPr>
        <a:xfrm>
          <a:off x="863111" y="631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149113</xdr:rowOff>
    </xdr:from>
    <xdr:to>
      <xdr:col>24</xdr:col>
      <xdr:colOff>114300</xdr:colOff>
      <xdr:row>37</xdr:row>
      <xdr:rowOff>79263</xdr:rowOff>
    </xdr:to>
    <xdr:sp macro="" textlink="">
      <xdr:nvSpPr>
        <xdr:cNvPr id="78" name="楕円 77"/>
        <xdr:cNvSpPr/>
      </xdr:nvSpPr>
      <xdr:spPr>
        <a:xfrm>
          <a:off x="4584700" y="632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127540</xdr:rowOff>
    </xdr:from>
    <xdr:ext cx="534377" cy="259045"/>
    <xdr:sp macro="" textlink="">
      <xdr:nvSpPr>
        <xdr:cNvPr id="79" name="人件費該当値テキスト"/>
        <xdr:cNvSpPr txBox="1"/>
      </xdr:nvSpPr>
      <xdr:spPr>
        <a:xfrm>
          <a:off x="4686300" y="629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123853</xdr:rowOff>
    </xdr:from>
    <xdr:to>
      <xdr:col>20</xdr:col>
      <xdr:colOff>38100</xdr:colOff>
      <xdr:row>37</xdr:row>
      <xdr:rowOff>54003</xdr:rowOff>
    </xdr:to>
    <xdr:sp macro="" textlink="">
      <xdr:nvSpPr>
        <xdr:cNvPr id="80" name="楕円 79"/>
        <xdr:cNvSpPr/>
      </xdr:nvSpPr>
      <xdr:spPr>
        <a:xfrm>
          <a:off x="3746500" y="629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45130</xdr:rowOff>
    </xdr:from>
    <xdr:ext cx="534377" cy="259045"/>
    <xdr:sp macro="" textlink="">
      <xdr:nvSpPr>
        <xdr:cNvPr id="81" name="テキスト ボックス 80"/>
        <xdr:cNvSpPr txBox="1"/>
      </xdr:nvSpPr>
      <xdr:spPr>
        <a:xfrm>
          <a:off x="3530111" y="638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102090</xdr:rowOff>
    </xdr:from>
    <xdr:to>
      <xdr:col>15</xdr:col>
      <xdr:colOff>101600</xdr:colOff>
      <xdr:row>37</xdr:row>
      <xdr:rowOff>32240</xdr:rowOff>
    </xdr:to>
    <xdr:sp macro="" textlink="">
      <xdr:nvSpPr>
        <xdr:cNvPr id="82" name="楕円 81"/>
        <xdr:cNvSpPr/>
      </xdr:nvSpPr>
      <xdr:spPr>
        <a:xfrm>
          <a:off x="2857500" y="627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23367</xdr:rowOff>
    </xdr:from>
    <xdr:ext cx="534377" cy="259045"/>
    <xdr:sp macro="" textlink="">
      <xdr:nvSpPr>
        <xdr:cNvPr id="83" name="テキスト ボックス 82"/>
        <xdr:cNvSpPr txBox="1"/>
      </xdr:nvSpPr>
      <xdr:spPr>
        <a:xfrm>
          <a:off x="2641111" y="636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163881</xdr:rowOff>
    </xdr:from>
    <xdr:to>
      <xdr:col>10</xdr:col>
      <xdr:colOff>165100</xdr:colOff>
      <xdr:row>36</xdr:row>
      <xdr:rowOff>94031</xdr:rowOff>
    </xdr:to>
    <xdr:sp macro="" textlink="">
      <xdr:nvSpPr>
        <xdr:cNvPr id="84" name="楕円 83"/>
        <xdr:cNvSpPr/>
      </xdr:nvSpPr>
      <xdr:spPr>
        <a:xfrm>
          <a:off x="1968500" y="616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110558</xdr:rowOff>
    </xdr:from>
    <xdr:ext cx="534377" cy="259045"/>
    <xdr:sp macro="" textlink="">
      <xdr:nvSpPr>
        <xdr:cNvPr id="85" name="テキスト ボックス 84"/>
        <xdr:cNvSpPr txBox="1"/>
      </xdr:nvSpPr>
      <xdr:spPr>
        <a:xfrm>
          <a:off x="1752111" y="593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22469</xdr:rowOff>
    </xdr:from>
    <xdr:to>
      <xdr:col>6</xdr:col>
      <xdr:colOff>38100</xdr:colOff>
      <xdr:row>36</xdr:row>
      <xdr:rowOff>124069</xdr:rowOff>
    </xdr:to>
    <xdr:sp macro="" textlink="">
      <xdr:nvSpPr>
        <xdr:cNvPr id="86" name="楕円 85"/>
        <xdr:cNvSpPr/>
      </xdr:nvSpPr>
      <xdr:spPr>
        <a:xfrm>
          <a:off x="1079500" y="619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140596</xdr:rowOff>
    </xdr:from>
    <xdr:ext cx="534377" cy="259045"/>
    <xdr:sp macro="" textlink="">
      <xdr:nvSpPr>
        <xdr:cNvPr id="87" name="テキスト ボックス 86"/>
        <xdr:cNvSpPr txBox="1"/>
      </xdr:nvSpPr>
      <xdr:spPr>
        <a:xfrm>
          <a:off x="863111" y="596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154330</xdr:rowOff>
    </xdr:from>
    <xdr:to>
      <xdr:col>24</xdr:col>
      <xdr:colOff>62865</xdr:colOff>
      <xdr:row>59</xdr:row>
      <xdr:rowOff>24105</xdr:rowOff>
    </xdr:to>
    <xdr:cxnSp macro="">
      <xdr:nvCxnSpPr>
        <xdr:cNvPr id="112" name="直線コネクタ 111"/>
        <xdr:cNvCxnSpPr/>
      </xdr:nvCxnSpPr>
      <xdr:spPr>
        <a:xfrm flipV="1">
          <a:off x="4633595" y="8726830"/>
          <a:ext cx="1270" cy="14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27932</xdr:rowOff>
    </xdr:from>
    <xdr:ext cx="534377" cy="259045"/>
    <xdr:sp macro="" textlink="">
      <xdr:nvSpPr>
        <xdr:cNvPr id="113" name="物件費最小値テキスト"/>
        <xdr:cNvSpPr txBox="1"/>
      </xdr:nvSpPr>
      <xdr:spPr>
        <a:xfrm>
          <a:off x="4686300" y="1014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24105</xdr:rowOff>
    </xdr:from>
    <xdr:to>
      <xdr:col>24</xdr:col>
      <xdr:colOff>152400</xdr:colOff>
      <xdr:row>59</xdr:row>
      <xdr:rowOff>24105</xdr:rowOff>
    </xdr:to>
    <xdr:cxnSp macro="">
      <xdr:nvCxnSpPr>
        <xdr:cNvPr id="114" name="直線コネクタ 113"/>
        <xdr:cNvCxnSpPr/>
      </xdr:nvCxnSpPr>
      <xdr:spPr>
        <a:xfrm>
          <a:off x="4546600" y="10139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101007</xdr:rowOff>
    </xdr:from>
    <xdr:ext cx="534377" cy="259045"/>
    <xdr:sp macro="" textlink="">
      <xdr:nvSpPr>
        <xdr:cNvPr id="115" name="物件費最大値テキスト"/>
        <xdr:cNvSpPr txBox="1"/>
      </xdr:nvSpPr>
      <xdr:spPr>
        <a:xfrm>
          <a:off x="4686300" y="850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154330</xdr:rowOff>
    </xdr:from>
    <xdr:to>
      <xdr:col>24</xdr:col>
      <xdr:colOff>152400</xdr:colOff>
      <xdr:row>50</xdr:row>
      <xdr:rowOff>154330</xdr:rowOff>
    </xdr:to>
    <xdr:cxnSp macro="">
      <xdr:nvCxnSpPr>
        <xdr:cNvPr id="116" name="直線コネクタ 115"/>
        <xdr:cNvCxnSpPr/>
      </xdr:nvCxnSpPr>
      <xdr:spPr>
        <a:xfrm>
          <a:off x="4546600" y="8726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1550</xdr:rowOff>
    </xdr:from>
    <xdr:to>
      <xdr:col>24</xdr:col>
      <xdr:colOff>63500</xdr:colOff>
      <xdr:row>52</xdr:row>
      <xdr:rowOff>53060</xdr:rowOff>
    </xdr:to>
    <xdr:cxnSp macro="">
      <xdr:nvCxnSpPr>
        <xdr:cNvPr id="117" name="直線コネクタ 116"/>
        <xdr:cNvCxnSpPr/>
      </xdr:nvCxnSpPr>
      <xdr:spPr>
        <a:xfrm flipV="1">
          <a:off x="3797300" y="8916950"/>
          <a:ext cx="838200" cy="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93997</xdr:rowOff>
    </xdr:from>
    <xdr:ext cx="534377" cy="259045"/>
    <xdr:sp macro="" textlink="">
      <xdr:nvSpPr>
        <xdr:cNvPr id="118" name="物件費平均値テキスト"/>
        <xdr:cNvSpPr txBox="1"/>
      </xdr:nvSpPr>
      <xdr:spPr>
        <a:xfrm>
          <a:off x="4686300" y="9352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115570</xdr:rowOff>
    </xdr:from>
    <xdr:to>
      <xdr:col>24</xdr:col>
      <xdr:colOff>114300</xdr:colOff>
      <xdr:row>55</xdr:row>
      <xdr:rowOff>45720</xdr:rowOff>
    </xdr:to>
    <xdr:sp macro="" textlink="">
      <xdr:nvSpPr>
        <xdr:cNvPr id="119" name="フローチャート: 判断 118"/>
        <xdr:cNvSpPr/>
      </xdr:nvSpPr>
      <xdr:spPr>
        <a:xfrm>
          <a:off x="4584700" y="937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53060</xdr:rowOff>
    </xdr:from>
    <xdr:to>
      <xdr:col>19</xdr:col>
      <xdr:colOff>177800</xdr:colOff>
      <xdr:row>52</xdr:row>
      <xdr:rowOff>95847</xdr:rowOff>
    </xdr:to>
    <xdr:cxnSp macro="">
      <xdr:nvCxnSpPr>
        <xdr:cNvPr id="120" name="直線コネクタ 119"/>
        <xdr:cNvCxnSpPr/>
      </xdr:nvCxnSpPr>
      <xdr:spPr>
        <a:xfrm flipV="1">
          <a:off x="2908300" y="8968460"/>
          <a:ext cx="889000" cy="4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162281</xdr:rowOff>
    </xdr:from>
    <xdr:to>
      <xdr:col>20</xdr:col>
      <xdr:colOff>38100</xdr:colOff>
      <xdr:row>55</xdr:row>
      <xdr:rowOff>92431</xdr:rowOff>
    </xdr:to>
    <xdr:sp macro="" textlink="">
      <xdr:nvSpPr>
        <xdr:cNvPr id="121" name="フローチャート: 判断 120"/>
        <xdr:cNvSpPr/>
      </xdr:nvSpPr>
      <xdr:spPr>
        <a:xfrm>
          <a:off x="37465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83558</xdr:rowOff>
    </xdr:from>
    <xdr:ext cx="534377" cy="259045"/>
    <xdr:sp macro="" textlink="">
      <xdr:nvSpPr>
        <xdr:cNvPr id="122" name="テキスト ボックス 121"/>
        <xdr:cNvSpPr txBox="1"/>
      </xdr:nvSpPr>
      <xdr:spPr>
        <a:xfrm>
          <a:off x="3530111" y="951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95847</xdr:rowOff>
    </xdr:from>
    <xdr:to>
      <xdr:col>15</xdr:col>
      <xdr:colOff>50800</xdr:colOff>
      <xdr:row>52</xdr:row>
      <xdr:rowOff>160769</xdr:rowOff>
    </xdr:to>
    <xdr:cxnSp macro="">
      <xdr:nvCxnSpPr>
        <xdr:cNvPr id="123" name="直線コネクタ 122"/>
        <xdr:cNvCxnSpPr/>
      </xdr:nvCxnSpPr>
      <xdr:spPr>
        <a:xfrm flipV="1">
          <a:off x="2019300" y="9011247"/>
          <a:ext cx="8890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6680</xdr:rowOff>
    </xdr:from>
    <xdr:to>
      <xdr:col>15</xdr:col>
      <xdr:colOff>101600</xdr:colOff>
      <xdr:row>55</xdr:row>
      <xdr:rowOff>108280</xdr:rowOff>
    </xdr:to>
    <xdr:sp macro="" textlink="">
      <xdr:nvSpPr>
        <xdr:cNvPr id="124" name="フローチャート: 判断 123"/>
        <xdr:cNvSpPr/>
      </xdr:nvSpPr>
      <xdr:spPr>
        <a:xfrm>
          <a:off x="2857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99407</xdr:rowOff>
    </xdr:from>
    <xdr:ext cx="534377" cy="259045"/>
    <xdr:sp macro="" textlink="">
      <xdr:nvSpPr>
        <xdr:cNvPr id="125" name="テキスト ボックス 124"/>
        <xdr:cNvSpPr txBox="1"/>
      </xdr:nvSpPr>
      <xdr:spPr>
        <a:xfrm>
          <a:off x="2641111" y="952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156197</xdr:rowOff>
    </xdr:from>
    <xdr:to>
      <xdr:col>10</xdr:col>
      <xdr:colOff>114300</xdr:colOff>
      <xdr:row>52</xdr:row>
      <xdr:rowOff>160769</xdr:rowOff>
    </xdr:to>
    <xdr:cxnSp macro="">
      <xdr:nvCxnSpPr>
        <xdr:cNvPr id="126" name="直線コネクタ 125"/>
        <xdr:cNvCxnSpPr/>
      </xdr:nvCxnSpPr>
      <xdr:spPr>
        <a:xfrm>
          <a:off x="1130300" y="907159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24435</xdr:rowOff>
    </xdr:from>
    <xdr:to>
      <xdr:col>10</xdr:col>
      <xdr:colOff>165100</xdr:colOff>
      <xdr:row>55</xdr:row>
      <xdr:rowOff>126035</xdr:rowOff>
    </xdr:to>
    <xdr:sp macro="" textlink="">
      <xdr:nvSpPr>
        <xdr:cNvPr id="127" name="フローチャート: 判断 126"/>
        <xdr:cNvSpPr/>
      </xdr:nvSpPr>
      <xdr:spPr>
        <a:xfrm>
          <a:off x="1968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117162</xdr:rowOff>
    </xdr:from>
    <xdr:ext cx="534377" cy="259045"/>
    <xdr:sp macro="" textlink="">
      <xdr:nvSpPr>
        <xdr:cNvPr id="128" name="テキスト ボックス 127"/>
        <xdr:cNvSpPr txBox="1"/>
      </xdr:nvSpPr>
      <xdr:spPr>
        <a:xfrm>
          <a:off x="1752111" y="95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71298</xdr:rowOff>
    </xdr:from>
    <xdr:to>
      <xdr:col>6</xdr:col>
      <xdr:colOff>38100</xdr:colOff>
      <xdr:row>56</xdr:row>
      <xdr:rowOff>1448</xdr:rowOff>
    </xdr:to>
    <xdr:sp macro="" textlink="">
      <xdr:nvSpPr>
        <xdr:cNvPr id="129" name="フローチャート: 判断 128"/>
        <xdr:cNvSpPr/>
      </xdr:nvSpPr>
      <xdr:spPr>
        <a:xfrm>
          <a:off x="1079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164025</xdr:rowOff>
    </xdr:from>
    <xdr:ext cx="534377" cy="259045"/>
    <xdr:sp macro="" textlink="">
      <xdr:nvSpPr>
        <xdr:cNvPr id="130" name="テキスト ボックス 129"/>
        <xdr:cNvSpPr txBox="1"/>
      </xdr:nvSpPr>
      <xdr:spPr>
        <a:xfrm>
          <a:off x="863111" y="95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122200</xdr:rowOff>
    </xdr:from>
    <xdr:to>
      <xdr:col>24</xdr:col>
      <xdr:colOff>114300</xdr:colOff>
      <xdr:row>52</xdr:row>
      <xdr:rowOff>52350</xdr:rowOff>
    </xdr:to>
    <xdr:sp macro="" textlink="">
      <xdr:nvSpPr>
        <xdr:cNvPr id="136" name="楕円 135"/>
        <xdr:cNvSpPr/>
      </xdr:nvSpPr>
      <xdr:spPr>
        <a:xfrm>
          <a:off x="4584700" y="886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145077</xdr:rowOff>
    </xdr:from>
    <xdr:ext cx="534377" cy="259045"/>
    <xdr:sp macro="" textlink="">
      <xdr:nvSpPr>
        <xdr:cNvPr id="137" name="物件費該当値テキスト"/>
        <xdr:cNvSpPr txBox="1"/>
      </xdr:nvSpPr>
      <xdr:spPr>
        <a:xfrm>
          <a:off x="4686300" y="87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2260</xdr:rowOff>
    </xdr:from>
    <xdr:to>
      <xdr:col>20</xdr:col>
      <xdr:colOff>38100</xdr:colOff>
      <xdr:row>52</xdr:row>
      <xdr:rowOff>103860</xdr:rowOff>
    </xdr:to>
    <xdr:sp macro="" textlink="">
      <xdr:nvSpPr>
        <xdr:cNvPr id="138" name="楕円 137"/>
        <xdr:cNvSpPr/>
      </xdr:nvSpPr>
      <xdr:spPr>
        <a:xfrm>
          <a:off x="3746500" y="891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120387</xdr:rowOff>
    </xdr:from>
    <xdr:ext cx="534377" cy="259045"/>
    <xdr:sp macro="" textlink="">
      <xdr:nvSpPr>
        <xdr:cNvPr id="139" name="テキスト ボックス 138"/>
        <xdr:cNvSpPr txBox="1"/>
      </xdr:nvSpPr>
      <xdr:spPr>
        <a:xfrm>
          <a:off x="3530111" y="869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45047</xdr:rowOff>
    </xdr:from>
    <xdr:to>
      <xdr:col>15</xdr:col>
      <xdr:colOff>101600</xdr:colOff>
      <xdr:row>52</xdr:row>
      <xdr:rowOff>146647</xdr:rowOff>
    </xdr:to>
    <xdr:sp macro="" textlink="">
      <xdr:nvSpPr>
        <xdr:cNvPr id="140" name="楕円 139"/>
        <xdr:cNvSpPr/>
      </xdr:nvSpPr>
      <xdr:spPr>
        <a:xfrm>
          <a:off x="2857500" y="896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163174</xdr:rowOff>
    </xdr:from>
    <xdr:ext cx="534377" cy="259045"/>
    <xdr:sp macro="" textlink="">
      <xdr:nvSpPr>
        <xdr:cNvPr id="141" name="テキスト ボックス 140"/>
        <xdr:cNvSpPr txBox="1"/>
      </xdr:nvSpPr>
      <xdr:spPr>
        <a:xfrm>
          <a:off x="2641111" y="873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109969</xdr:rowOff>
    </xdr:from>
    <xdr:to>
      <xdr:col>10</xdr:col>
      <xdr:colOff>165100</xdr:colOff>
      <xdr:row>53</xdr:row>
      <xdr:rowOff>40119</xdr:rowOff>
    </xdr:to>
    <xdr:sp macro="" textlink="">
      <xdr:nvSpPr>
        <xdr:cNvPr id="142" name="楕円 141"/>
        <xdr:cNvSpPr/>
      </xdr:nvSpPr>
      <xdr:spPr>
        <a:xfrm>
          <a:off x="1968500" y="902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56646</xdr:rowOff>
    </xdr:from>
    <xdr:ext cx="534377" cy="259045"/>
    <xdr:sp macro="" textlink="">
      <xdr:nvSpPr>
        <xdr:cNvPr id="143" name="テキスト ボックス 142"/>
        <xdr:cNvSpPr txBox="1"/>
      </xdr:nvSpPr>
      <xdr:spPr>
        <a:xfrm>
          <a:off x="1752111" y="880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105397</xdr:rowOff>
    </xdr:from>
    <xdr:to>
      <xdr:col>6</xdr:col>
      <xdr:colOff>38100</xdr:colOff>
      <xdr:row>53</xdr:row>
      <xdr:rowOff>35547</xdr:rowOff>
    </xdr:to>
    <xdr:sp macro="" textlink="">
      <xdr:nvSpPr>
        <xdr:cNvPr id="144" name="楕円 143"/>
        <xdr:cNvSpPr/>
      </xdr:nvSpPr>
      <xdr:spPr>
        <a:xfrm>
          <a:off x="1079500" y="902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52074</xdr:rowOff>
    </xdr:from>
    <xdr:ext cx="534377" cy="259045"/>
    <xdr:sp macro="" textlink="">
      <xdr:nvSpPr>
        <xdr:cNvPr id="145" name="テキスト ボックス 144"/>
        <xdr:cNvSpPr txBox="1"/>
      </xdr:nvSpPr>
      <xdr:spPr>
        <a:xfrm>
          <a:off x="863111" y="879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37002</xdr:rowOff>
    </xdr:from>
    <xdr:to>
      <xdr:col>24</xdr:col>
      <xdr:colOff>62865</xdr:colOff>
      <xdr:row>77</xdr:row>
      <xdr:rowOff>161931</xdr:rowOff>
    </xdr:to>
    <xdr:cxnSp macro="">
      <xdr:nvCxnSpPr>
        <xdr:cNvPr id="165" name="直線コネクタ 164"/>
        <xdr:cNvCxnSpPr/>
      </xdr:nvCxnSpPr>
      <xdr:spPr>
        <a:xfrm flipV="1">
          <a:off x="4633595" y="12209952"/>
          <a:ext cx="1270" cy="11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165758</xdr:rowOff>
    </xdr:from>
    <xdr:ext cx="378565" cy="259045"/>
    <xdr:sp macro="" textlink="">
      <xdr:nvSpPr>
        <xdr:cNvPr id="166" name="維持補修費最小値テキスト"/>
        <xdr:cNvSpPr txBox="1"/>
      </xdr:nvSpPr>
      <xdr:spPr>
        <a:xfrm>
          <a:off x="4686300" y="13367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161931</xdr:rowOff>
    </xdr:from>
    <xdr:to>
      <xdr:col>24</xdr:col>
      <xdr:colOff>152400</xdr:colOff>
      <xdr:row>77</xdr:row>
      <xdr:rowOff>161931</xdr:rowOff>
    </xdr:to>
    <xdr:cxnSp macro="">
      <xdr:nvCxnSpPr>
        <xdr:cNvPr id="167" name="直線コネクタ 166"/>
        <xdr:cNvCxnSpPr/>
      </xdr:nvCxnSpPr>
      <xdr:spPr>
        <a:xfrm>
          <a:off x="4546600" y="1336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155129</xdr:rowOff>
    </xdr:from>
    <xdr:ext cx="534377" cy="259045"/>
    <xdr:sp macro="" textlink="">
      <xdr:nvSpPr>
        <xdr:cNvPr id="168" name="維持補修費最大値テキスト"/>
        <xdr:cNvSpPr txBox="1"/>
      </xdr:nvSpPr>
      <xdr:spPr>
        <a:xfrm>
          <a:off x="4686300" y="1198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37002</xdr:rowOff>
    </xdr:from>
    <xdr:to>
      <xdr:col>24</xdr:col>
      <xdr:colOff>152400</xdr:colOff>
      <xdr:row>71</xdr:row>
      <xdr:rowOff>37002</xdr:rowOff>
    </xdr:to>
    <xdr:cxnSp macro="">
      <xdr:nvCxnSpPr>
        <xdr:cNvPr id="169" name="直線コネクタ 168"/>
        <xdr:cNvCxnSpPr/>
      </xdr:nvCxnSpPr>
      <xdr:spPr>
        <a:xfrm>
          <a:off x="4546600" y="1220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96152</xdr:rowOff>
    </xdr:from>
    <xdr:to>
      <xdr:col>24</xdr:col>
      <xdr:colOff>63500</xdr:colOff>
      <xdr:row>77</xdr:row>
      <xdr:rowOff>108610</xdr:rowOff>
    </xdr:to>
    <xdr:cxnSp macro="">
      <xdr:nvCxnSpPr>
        <xdr:cNvPr id="170" name="直線コネクタ 169"/>
        <xdr:cNvCxnSpPr/>
      </xdr:nvCxnSpPr>
      <xdr:spPr>
        <a:xfrm>
          <a:off x="3797300" y="13297802"/>
          <a:ext cx="8382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82859</xdr:rowOff>
    </xdr:from>
    <xdr:ext cx="469744" cy="259045"/>
    <xdr:sp macro="" textlink="">
      <xdr:nvSpPr>
        <xdr:cNvPr id="171" name="維持補修費平均値テキスト"/>
        <xdr:cNvSpPr txBox="1"/>
      </xdr:nvSpPr>
      <xdr:spPr>
        <a:xfrm>
          <a:off x="4686300" y="12941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59982</xdr:rowOff>
    </xdr:from>
    <xdr:to>
      <xdr:col>24</xdr:col>
      <xdr:colOff>114300</xdr:colOff>
      <xdr:row>76</xdr:row>
      <xdr:rowOff>161582</xdr:rowOff>
    </xdr:to>
    <xdr:sp macro="" textlink="">
      <xdr:nvSpPr>
        <xdr:cNvPr id="172" name="フローチャート: 判断 171"/>
        <xdr:cNvSpPr/>
      </xdr:nvSpPr>
      <xdr:spPr>
        <a:xfrm>
          <a:off x="4584700" y="1309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96152</xdr:rowOff>
    </xdr:from>
    <xdr:to>
      <xdr:col>19</xdr:col>
      <xdr:colOff>177800</xdr:colOff>
      <xdr:row>77</xdr:row>
      <xdr:rowOff>103239</xdr:rowOff>
    </xdr:to>
    <xdr:cxnSp macro="">
      <xdr:nvCxnSpPr>
        <xdr:cNvPr id="173" name="直線コネクタ 172"/>
        <xdr:cNvCxnSpPr/>
      </xdr:nvCxnSpPr>
      <xdr:spPr>
        <a:xfrm flipV="1">
          <a:off x="2908300" y="13297802"/>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16890</xdr:rowOff>
    </xdr:from>
    <xdr:to>
      <xdr:col>20</xdr:col>
      <xdr:colOff>38100</xdr:colOff>
      <xdr:row>76</xdr:row>
      <xdr:rowOff>118490</xdr:rowOff>
    </xdr:to>
    <xdr:sp macro="" textlink="">
      <xdr:nvSpPr>
        <xdr:cNvPr id="174" name="フローチャート: 判断 173"/>
        <xdr:cNvSpPr/>
      </xdr:nvSpPr>
      <xdr:spPr>
        <a:xfrm>
          <a:off x="3746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135018</xdr:rowOff>
    </xdr:from>
    <xdr:ext cx="469744" cy="259045"/>
    <xdr:sp macro="" textlink="">
      <xdr:nvSpPr>
        <xdr:cNvPr id="175" name="テキスト ボックス 174"/>
        <xdr:cNvSpPr txBox="1"/>
      </xdr:nvSpPr>
      <xdr:spPr>
        <a:xfrm>
          <a:off x="3562428" y="128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103239</xdr:rowOff>
    </xdr:from>
    <xdr:to>
      <xdr:col>15</xdr:col>
      <xdr:colOff>50800</xdr:colOff>
      <xdr:row>77</xdr:row>
      <xdr:rowOff>103409</xdr:rowOff>
    </xdr:to>
    <xdr:cxnSp macro="">
      <xdr:nvCxnSpPr>
        <xdr:cNvPr id="176" name="直線コネクタ 175"/>
        <xdr:cNvCxnSpPr/>
      </xdr:nvCxnSpPr>
      <xdr:spPr>
        <a:xfrm flipV="1">
          <a:off x="2019300" y="13304889"/>
          <a:ext cx="889000" cy="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57410</xdr:rowOff>
    </xdr:from>
    <xdr:to>
      <xdr:col>15</xdr:col>
      <xdr:colOff>101600</xdr:colOff>
      <xdr:row>76</xdr:row>
      <xdr:rowOff>159010</xdr:rowOff>
    </xdr:to>
    <xdr:sp macro="" textlink="">
      <xdr:nvSpPr>
        <xdr:cNvPr id="177" name="フローチャート: 判断 176"/>
        <xdr:cNvSpPr/>
      </xdr:nvSpPr>
      <xdr:spPr>
        <a:xfrm>
          <a:off x="2857500" y="13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4087</xdr:rowOff>
    </xdr:from>
    <xdr:ext cx="469744" cy="259045"/>
    <xdr:sp macro="" textlink="">
      <xdr:nvSpPr>
        <xdr:cNvPr id="178" name="テキスト ボックス 177"/>
        <xdr:cNvSpPr txBox="1"/>
      </xdr:nvSpPr>
      <xdr:spPr>
        <a:xfrm>
          <a:off x="2673428" y="1286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85122</xdr:rowOff>
    </xdr:from>
    <xdr:to>
      <xdr:col>10</xdr:col>
      <xdr:colOff>114300</xdr:colOff>
      <xdr:row>77</xdr:row>
      <xdr:rowOff>103409</xdr:rowOff>
    </xdr:to>
    <xdr:cxnSp macro="">
      <xdr:nvCxnSpPr>
        <xdr:cNvPr id="179" name="直線コネクタ 178"/>
        <xdr:cNvCxnSpPr/>
      </xdr:nvCxnSpPr>
      <xdr:spPr>
        <a:xfrm>
          <a:off x="1130300" y="1328677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75242</xdr:rowOff>
    </xdr:from>
    <xdr:to>
      <xdr:col>10</xdr:col>
      <xdr:colOff>165100</xdr:colOff>
      <xdr:row>77</xdr:row>
      <xdr:rowOff>5392</xdr:rowOff>
    </xdr:to>
    <xdr:sp macro="" textlink="">
      <xdr:nvSpPr>
        <xdr:cNvPr id="180" name="フローチャート: 判断 179"/>
        <xdr:cNvSpPr/>
      </xdr:nvSpPr>
      <xdr:spPr>
        <a:xfrm>
          <a:off x="1968500" y="131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21918</xdr:rowOff>
    </xdr:from>
    <xdr:ext cx="469744" cy="259045"/>
    <xdr:sp macro="" textlink="">
      <xdr:nvSpPr>
        <xdr:cNvPr id="181" name="テキスト ボックス 180"/>
        <xdr:cNvSpPr txBox="1"/>
      </xdr:nvSpPr>
      <xdr:spPr>
        <a:xfrm>
          <a:off x="1784428" y="1288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67126</xdr:rowOff>
    </xdr:from>
    <xdr:to>
      <xdr:col>6</xdr:col>
      <xdr:colOff>38100</xdr:colOff>
      <xdr:row>76</xdr:row>
      <xdr:rowOff>168726</xdr:rowOff>
    </xdr:to>
    <xdr:sp macro="" textlink="">
      <xdr:nvSpPr>
        <xdr:cNvPr id="182" name="フローチャート: 判断 181"/>
        <xdr:cNvSpPr/>
      </xdr:nvSpPr>
      <xdr:spPr>
        <a:xfrm>
          <a:off x="1079500" y="1309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13803</xdr:rowOff>
    </xdr:from>
    <xdr:ext cx="469744" cy="259045"/>
    <xdr:sp macro="" textlink="">
      <xdr:nvSpPr>
        <xdr:cNvPr id="183" name="テキスト ボックス 182"/>
        <xdr:cNvSpPr txBox="1"/>
      </xdr:nvSpPr>
      <xdr:spPr>
        <a:xfrm>
          <a:off x="895428" y="1287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57810</xdr:rowOff>
    </xdr:from>
    <xdr:to>
      <xdr:col>24</xdr:col>
      <xdr:colOff>114300</xdr:colOff>
      <xdr:row>77</xdr:row>
      <xdr:rowOff>159410</xdr:rowOff>
    </xdr:to>
    <xdr:sp macro="" textlink="">
      <xdr:nvSpPr>
        <xdr:cNvPr id="189" name="楕円 188"/>
        <xdr:cNvSpPr/>
      </xdr:nvSpPr>
      <xdr:spPr>
        <a:xfrm>
          <a:off x="4584700" y="1325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144187</xdr:rowOff>
    </xdr:from>
    <xdr:ext cx="469744" cy="259045"/>
    <xdr:sp macro="" textlink="">
      <xdr:nvSpPr>
        <xdr:cNvPr id="190" name="維持補修費該当値テキスト"/>
        <xdr:cNvSpPr txBox="1"/>
      </xdr:nvSpPr>
      <xdr:spPr>
        <a:xfrm>
          <a:off x="4686300" y="1317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45352</xdr:rowOff>
    </xdr:from>
    <xdr:to>
      <xdr:col>20</xdr:col>
      <xdr:colOff>38100</xdr:colOff>
      <xdr:row>77</xdr:row>
      <xdr:rowOff>146952</xdr:rowOff>
    </xdr:to>
    <xdr:sp macro="" textlink="">
      <xdr:nvSpPr>
        <xdr:cNvPr id="191" name="楕円 190"/>
        <xdr:cNvSpPr/>
      </xdr:nvSpPr>
      <xdr:spPr>
        <a:xfrm>
          <a:off x="3746500" y="1324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138079</xdr:rowOff>
    </xdr:from>
    <xdr:ext cx="469744" cy="259045"/>
    <xdr:sp macro="" textlink="">
      <xdr:nvSpPr>
        <xdr:cNvPr id="192" name="テキスト ボックス 191"/>
        <xdr:cNvSpPr txBox="1"/>
      </xdr:nvSpPr>
      <xdr:spPr>
        <a:xfrm>
          <a:off x="3562428" y="1333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52439</xdr:rowOff>
    </xdr:from>
    <xdr:to>
      <xdr:col>15</xdr:col>
      <xdr:colOff>101600</xdr:colOff>
      <xdr:row>77</xdr:row>
      <xdr:rowOff>154039</xdr:rowOff>
    </xdr:to>
    <xdr:sp macro="" textlink="">
      <xdr:nvSpPr>
        <xdr:cNvPr id="193" name="楕円 192"/>
        <xdr:cNvSpPr/>
      </xdr:nvSpPr>
      <xdr:spPr>
        <a:xfrm>
          <a:off x="2857500" y="1325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145166</xdr:rowOff>
    </xdr:from>
    <xdr:ext cx="469744" cy="259045"/>
    <xdr:sp macro="" textlink="">
      <xdr:nvSpPr>
        <xdr:cNvPr id="194" name="テキスト ボックス 193"/>
        <xdr:cNvSpPr txBox="1"/>
      </xdr:nvSpPr>
      <xdr:spPr>
        <a:xfrm>
          <a:off x="2673428" y="1334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52609</xdr:rowOff>
    </xdr:from>
    <xdr:to>
      <xdr:col>10</xdr:col>
      <xdr:colOff>165100</xdr:colOff>
      <xdr:row>77</xdr:row>
      <xdr:rowOff>154209</xdr:rowOff>
    </xdr:to>
    <xdr:sp macro="" textlink="">
      <xdr:nvSpPr>
        <xdr:cNvPr id="195" name="楕円 194"/>
        <xdr:cNvSpPr/>
      </xdr:nvSpPr>
      <xdr:spPr>
        <a:xfrm>
          <a:off x="1968500" y="1325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145336</xdr:rowOff>
    </xdr:from>
    <xdr:ext cx="469744" cy="259045"/>
    <xdr:sp macro="" textlink="">
      <xdr:nvSpPr>
        <xdr:cNvPr id="196" name="テキスト ボックス 195"/>
        <xdr:cNvSpPr txBox="1"/>
      </xdr:nvSpPr>
      <xdr:spPr>
        <a:xfrm>
          <a:off x="1784428" y="1334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34322</xdr:rowOff>
    </xdr:from>
    <xdr:to>
      <xdr:col>6</xdr:col>
      <xdr:colOff>38100</xdr:colOff>
      <xdr:row>77</xdr:row>
      <xdr:rowOff>135922</xdr:rowOff>
    </xdr:to>
    <xdr:sp macro="" textlink="">
      <xdr:nvSpPr>
        <xdr:cNvPr id="197" name="楕円 196"/>
        <xdr:cNvSpPr/>
      </xdr:nvSpPr>
      <xdr:spPr>
        <a:xfrm>
          <a:off x="1079500" y="1323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127049</xdr:rowOff>
    </xdr:from>
    <xdr:ext cx="469744" cy="259045"/>
    <xdr:sp macro="" textlink="">
      <xdr:nvSpPr>
        <xdr:cNvPr id="198" name="テキスト ボックス 197"/>
        <xdr:cNvSpPr txBox="1"/>
      </xdr:nvSpPr>
      <xdr:spPr>
        <a:xfrm>
          <a:off x="895428" y="13328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163970</xdr:rowOff>
    </xdr:from>
    <xdr:to>
      <xdr:col>24</xdr:col>
      <xdr:colOff>62865</xdr:colOff>
      <xdr:row>98</xdr:row>
      <xdr:rowOff>15932</xdr:rowOff>
    </xdr:to>
    <xdr:cxnSp macro="">
      <xdr:nvCxnSpPr>
        <xdr:cNvPr id="223" name="直線コネクタ 222"/>
        <xdr:cNvCxnSpPr/>
      </xdr:nvCxnSpPr>
      <xdr:spPr>
        <a:xfrm flipV="1">
          <a:off x="4633595" y="15594470"/>
          <a:ext cx="1270" cy="122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19759</xdr:rowOff>
    </xdr:from>
    <xdr:ext cx="534377" cy="259045"/>
    <xdr:sp macro="" textlink="">
      <xdr:nvSpPr>
        <xdr:cNvPr id="224" name="扶助費最小値テキスト"/>
        <xdr:cNvSpPr txBox="1"/>
      </xdr:nvSpPr>
      <xdr:spPr>
        <a:xfrm>
          <a:off x="4686300" y="1682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15932</xdr:rowOff>
    </xdr:from>
    <xdr:to>
      <xdr:col>24</xdr:col>
      <xdr:colOff>152400</xdr:colOff>
      <xdr:row>98</xdr:row>
      <xdr:rowOff>15932</xdr:rowOff>
    </xdr:to>
    <xdr:cxnSp macro="">
      <xdr:nvCxnSpPr>
        <xdr:cNvPr id="225" name="直線コネクタ 224"/>
        <xdr:cNvCxnSpPr/>
      </xdr:nvCxnSpPr>
      <xdr:spPr>
        <a:xfrm>
          <a:off x="4546600" y="1681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110647</xdr:rowOff>
    </xdr:from>
    <xdr:ext cx="599010" cy="259045"/>
    <xdr:sp macro="" textlink="">
      <xdr:nvSpPr>
        <xdr:cNvPr id="226" name="扶助費最大値テキスト"/>
        <xdr:cNvSpPr txBox="1"/>
      </xdr:nvSpPr>
      <xdr:spPr>
        <a:xfrm>
          <a:off x="4686300" y="1536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163970</xdr:rowOff>
    </xdr:from>
    <xdr:to>
      <xdr:col>24</xdr:col>
      <xdr:colOff>152400</xdr:colOff>
      <xdr:row>90</xdr:row>
      <xdr:rowOff>163970</xdr:rowOff>
    </xdr:to>
    <xdr:cxnSp macro="">
      <xdr:nvCxnSpPr>
        <xdr:cNvPr id="227" name="直線コネクタ 226"/>
        <xdr:cNvCxnSpPr/>
      </xdr:nvCxnSpPr>
      <xdr:spPr>
        <a:xfrm>
          <a:off x="4546600" y="15594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155950</xdr:rowOff>
    </xdr:from>
    <xdr:to>
      <xdr:col>24</xdr:col>
      <xdr:colOff>63500</xdr:colOff>
      <xdr:row>95</xdr:row>
      <xdr:rowOff>167760</xdr:rowOff>
    </xdr:to>
    <xdr:cxnSp macro="">
      <xdr:nvCxnSpPr>
        <xdr:cNvPr id="228" name="直線コネクタ 227"/>
        <xdr:cNvCxnSpPr/>
      </xdr:nvCxnSpPr>
      <xdr:spPr>
        <a:xfrm flipV="1">
          <a:off x="3797300" y="16443700"/>
          <a:ext cx="8382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85177</xdr:rowOff>
    </xdr:from>
    <xdr:ext cx="534377" cy="259045"/>
    <xdr:sp macro="" textlink="">
      <xdr:nvSpPr>
        <xdr:cNvPr id="229" name="扶助費平均値テキスト"/>
        <xdr:cNvSpPr txBox="1"/>
      </xdr:nvSpPr>
      <xdr:spPr>
        <a:xfrm>
          <a:off x="4686300" y="16372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106750</xdr:rowOff>
    </xdr:from>
    <xdr:to>
      <xdr:col>24</xdr:col>
      <xdr:colOff>114300</xdr:colOff>
      <xdr:row>96</xdr:row>
      <xdr:rowOff>36900</xdr:rowOff>
    </xdr:to>
    <xdr:sp macro="" textlink="">
      <xdr:nvSpPr>
        <xdr:cNvPr id="230" name="フローチャート: 判断 229"/>
        <xdr:cNvSpPr/>
      </xdr:nvSpPr>
      <xdr:spPr>
        <a:xfrm>
          <a:off x="45847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167760</xdr:rowOff>
    </xdr:from>
    <xdr:to>
      <xdr:col>19</xdr:col>
      <xdr:colOff>177800</xdr:colOff>
      <xdr:row>96</xdr:row>
      <xdr:rowOff>71862</xdr:rowOff>
    </xdr:to>
    <xdr:cxnSp macro="">
      <xdr:nvCxnSpPr>
        <xdr:cNvPr id="231" name="直線コネクタ 230"/>
        <xdr:cNvCxnSpPr/>
      </xdr:nvCxnSpPr>
      <xdr:spPr>
        <a:xfrm flipV="1">
          <a:off x="2908300" y="16455510"/>
          <a:ext cx="889000" cy="7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52933</xdr:rowOff>
    </xdr:from>
    <xdr:to>
      <xdr:col>20</xdr:col>
      <xdr:colOff>38100</xdr:colOff>
      <xdr:row>95</xdr:row>
      <xdr:rowOff>154533</xdr:rowOff>
    </xdr:to>
    <xdr:sp macro="" textlink="">
      <xdr:nvSpPr>
        <xdr:cNvPr id="232" name="フローチャート: 判断 231"/>
        <xdr:cNvSpPr/>
      </xdr:nvSpPr>
      <xdr:spPr>
        <a:xfrm>
          <a:off x="3746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171060</xdr:rowOff>
    </xdr:from>
    <xdr:ext cx="534377" cy="259045"/>
    <xdr:sp macro="" textlink="">
      <xdr:nvSpPr>
        <xdr:cNvPr id="233" name="テキスト ボックス 232"/>
        <xdr:cNvSpPr txBox="1"/>
      </xdr:nvSpPr>
      <xdr:spPr>
        <a:xfrm>
          <a:off x="3530111" y="161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71862</xdr:rowOff>
    </xdr:from>
    <xdr:to>
      <xdr:col>15</xdr:col>
      <xdr:colOff>50800</xdr:colOff>
      <xdr:row>96</xdr:row>
      <xdr:rowOff>147301</xdr:rowOff>
    </xdr:to>
    <xdr:cxnSp macro="">
      <xdr:nvCxnSpPr>
        <xdr:cNvPr id="234" name="直線コネクタ 233"/>
        <xdr:cNvCxnSpPr/>
      </xdr:nvCxnSpPr>
      <xdr:spPr>
        <a:xfrm flipV="1">
          <a:off x="2019300" y="16531062"/>
          <a:ext cx="889000" cy="7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98406</xdr:rowOff>
    </xdr:from>
    <xdr:to>
      <xdr:col>15</xdr:col>
      <xdr:colOff>101600</xdr:colOff>
      <xdr:row>96</xdr:row>
      <xdr:rowOff>28556</xdr:rowOff>
    </xdr:to>
    <xdr:sp macro="" textlink="">
      <xdr:nvSpPr>
        <xdr:cNvPr id="235" name="フローチャート: 判断 234"/>
        <xdr:cNvSpPr/>
      </xdr:nvSpPr>
      <xdr:spPr>
        <a:xfrm>
          <a:off x="2857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45083</xdr:rowOff>
    </xdr:from>
    <xdr:ext cx="534377" cy="259045"/>
    <xdr:sp macro="" textlink="">
      <xdr:nvSpPr>
        <xdr:cNvPr id="236" name="テキスト ボックス 235"/>
        <xdr:cNvSpPr txBox="1"/>
      </xdr:nvSpPr>
      <xdr:spPr>
        <a:xfrm>
          <a:off x="2641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147301</xdr:rowOff>
    </xdr:from>
    <xdr:to>
      <xdr:col>10</xdr:col>
      <xdr:colOff>114300</xdr:colOff>
      <xdr:row>97</xdr:row>
      <xdr:rowOff>63481</xdr:rowOff>
    </xdr:to>
    <xdr:cxnSp macro="">
      <xdr:nvCxnSpPr>
        <xdr:cNvPr id="237" name="直線コネクタ 236"/>
        <xdr:cNvCxnSpPr/>
      </xdr:nvCxnSpPr>
      <xdr:spPr>
        <a:xfrm flipV="1">
          <a:off x="1130300" y="16606501"/>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154546</xdr:rowOff>
    </xdr:from>
    <xdr:to>
      <xdr:col>10</xdr:col>
      <xdr:colOff>165100</xdr:colOff>
      <xdr:row>96</xdr:row>
      <xdr:rowOff>84696</xdr:rowOff>
    </xdr:to>
    <xdr:sp macro="" textlink="">
      <xdr:nvSpPr>
        <xdr:cNvPr id="238" name="フローチャート: 判断 237"/>
        <xdr:cNvSpPr/>
      </xdr:nvSpPr>
      <xdr:spPr>
        <a:xfrm>
          <a:off x="1968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101223</xdr:rowOff>
    </xdr:from>
    <xdr:ext cx="534377" cy="259045"/>
    <xdr:sp macro="" textlink="">
      <xdr:nvSpPr>
        <xdr:cNvPr id="239" name="テキスト ボックス 238"/>
        <xdr:cNvSpPr txBox="1"/>
      </xdr:nvSpPr>
      <xdr:spPr>
        <a:xfrm>
          <a:off x="1752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48400</xdr:rowOff>
    </xdr:from>
    <xdr:to>
      <xdr:col>6</xdr:col>
      <xdr:colOff>38100</xdr:colOff>
      <xdr:row>96</xdr:row>
      <xdr:rowOff>150000</xdr:rowOff>
    </xdr:to>
    <xdr:sp macro="" textlink="">
      <xdr:nvSpPr>
        <xdr:cNvPr id="240" name="フローチャート: 判断 239"/>
        <xdr:cNvSpPr/>
      </xdr:nvSpPr>
      <xdr:spPr>
        <a:xfrm>
          <a:off x="1079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166527</xdr:rowOff>
    </xdr:from>
    <xdr:ext cx="534377" cy="259045"/>
    <xdr:sp macro="" textlink="">
      <xdr:nvSpPr>
        <xdr:cNvPr id="241" name="テキスト ボックス 240"/>
        <xdr:cNvSpPr txBox="1"/>
      </xdr:nvSpPr>
      <xdr:spPr>
        <a:xfrm>
          <a:off x="863111" y="162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105150</xdr:rowOff>
    </xdr:from>
    <xdr:to>
      <xdr:col>24</xdr:col>
      <xdr:colOff>114300</xdr:colOff>
      <xdr:row>96</xdr:row>
      <xdr:rowOff>35300</xdr:rowOff>
    </xdr:to>
    <xdr:sp macro="" textlink="">
      <xdr:nvSpPr>
        <xdr:cNvPr id="247" name="楕円 246"/>
        <xdr:cNvSpPr/>
      </xdr:nvSpPr>
      <xdr:spPr>
        <a:xfrm>
          <a:off x="4584700" y="163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128027</xdr:rowOff>
    </xdr:from>
    <xdr:ext cx="534377" cy="259045"/>
    <xdr:sp macro="" textlink="">
      <xdr:nvSpPr>
        <xdr:cNvPr id="248" name="扶助費該当値テキスト"/>
        <xdr:cNvSpPr txBox="1"/>
      </xdr:nvSpPr>
      <xdr:spPr>
        <a:xfrm>
          <a:off x="4686300" y="1624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116960</xdr:rowOff>
    </xdr:from>
    <xdr:to>
      <xdr:col>20</xdr:col>
      <xdr:colOff>38100</xdr:colOff>
      <xdr:row>96</xdr:row>
      <xdr:rowOff>47110</xdr:rowOff>
    </xdr:to>
    <xdr:sp macro="" textlink="">
      <xdr:nvSpPr>
        <xdr:cNvPr id="249" name="楕円 248"/>
        <xdr:cNvSpPr/>
      </xdr:nvSpPr>
      <xdr:spPr>
        <a:xfrm>
          <a:off x="3746500" y="1640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38237</xdr:rowOff>
    </xdr:from>
    <xdr:ext cx="534377" cy="259045"/>
    <xdr:sp macro="" textlink="">
      <xdr:nvSpPr>
        <xdr:cNvPr id="250" name="テキスト ボックス 249"/>
        <xdr:cNvSpPr txBox="1"/>
      </xdr:nvSpPr>
      <xdr:spPr>
        <a:xfrm>
          <a:off x="3530111" y="1649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21062</xdr:rowOff>
    </xdr:from>
    <xdr:to>
      <xdr:col>15</xdr:col>
      <xdr:colOff>101600</xdr:colOff>
      <xdr:row>96</xdr:row>
      <xdr:rowOff>122662</xdr:rowOff>
    </xdr:to>
    <xdr:sp macro="" textlink="">
      <xdr:nvSpPr>
        <xdr:cNvPr id="251" name="楕円 250"/>
        <xdr:cNvSpPr/>
      </xdr:nvSpPr>
      <xdr:spPr>
        <a:xfrm>
          <a:off x="2857500" y="1648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113789</xdr:rowOff>
    </xdr:from>
    <xdr:ext cx="534377" cy="259045"/>
    <xdr:sp macro="" textlink="">
      <xdr:nvSpPr>
        <xdr:cNvPr id="252" name="テキスト ボックス 251"/>
        <xdr:cNvSpPr txBox="1"/>
      </xdr:nvSpPr>
      <xdr:spPr>
        <a:xfrm>
          <a:off x="2641111" y="1657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96501</xdr:rowOff>
    </xdr:from>
    <xdr:to>
      <xdr:col>10</xdr:col>
      <xdr:colOff>165100</xdr:colOff>
      <xdr:row>97</xdr:row>
      <xdr:rowOff>26651</xdr:rowOff>
    </xdr:to>
    <xdr:sp macro="" textlink="">
      <xdr:nvSpPr>
        <xdr:cNvPr id="253" name="楕円 252"/>
        <xdr:cNvSpPr/>
      </xdr:nvSpPr>
      <xdr:spPr>
        <a:xfrm>
          <a:off x="1968500" y="1655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17778</xdr:rowOff>
    </xdr:from>
    <xdr:ext cx="534377" cy="259045"/>
    <xdr:sp macro="" textlink="">
      <xdr:nvSpPr>
        <xdr:cNvPr id="254" name="テキスト ボックス 253"/>
        <xdr:cNvSpPr txBox="1"/>
      </xdr:nvSpPr>
      <xdr:spPr>
        <a:xfrm>
          <a:off x="1752111" y="1664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12681</xdr:rowOff>
    </xdr:from>
    <xdr:to>
      <xdr:col>6</xdr:col>
      <xdr:colOff>38100</xdr:colOff>
      <xdr:row>97</xdr:row>
      <xdr:rowOff>114281</xdr:rowOff>
    </xdr:to>
    <xdr:sp macro="" textlink="">
      <xdr:nvSpPr>
        <xdr:cNvPr id="255" name="楕円 254"/>
        <xdr:cNvSpPr/>
      </xdr:nvSpPr>
      <xdr:spPr>
        <a:xfrm>
          <a:off x="1079500" y="1664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105408</xdr:rowOff>
    </xdr:from>
    <xdr:ext cx="534377" cy="259045"/>
    <xdr:sp macro="" textlink="">
      <xdr:nvSpPr>
        <xdr:cNvPr id="256" name="テキスト ボックス 255"/>
        <xdr:cNvSpPr txBox="1"/>
      </xdr:nvSpPr>
      <xdr:spPr>
        <a:xfrm>
          <a:off x="863111" y="1673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41973</xdr:rowOff>
    </xdr:from>
    <xdr:to>
      <xdr:col>54</xdr:col>
      <xdr:colOff>189865</xdr:colOff>
      <xdr:row>37</xdr:row>
      <xdr:rowOff>11318</xdr:rowOff>
    </xdr:to>
    <xdr:cxnSp macro="">
      <xdr:nvCxnSpPr>
        <xdr:cNvPr id="278" name="直線コネクタ 277"/>
        <xdr:cNvCxnSpPr/>
      </xdr:nvCxnSpPr>
      <xdr:spPr>
        <a:xfrm flipV="1">
          <a:off x="10475595" y="5185473"/>
          <a:ext cx="1270" cy="1169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15145</xdr:rowOff>
    </xdr:from>
    <xdr:ext cx="534377" cy="259045"/>
    <xdr:sp macro="" textlink="">
      <xdr:nvSpPr>
        <xdr:cNvPr id="279" name="補助費等最小値テキスト"/>
        <xdr:cNvSpPr txBox="1"/>
      </xdr:nvSpPr>
      <xdr:spPr>
        <a:xfrm>
          <a:off x="10528300" y="635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11318</xdr:rowOff>
    </xdr:from>
    <xdr:to>
      <xdr:col>55</xdr:col>
      <xdr:colOff>88900</xdr:colOff>
      <xdr:row>37</xdr:row>
      <xdr:rowOff>11318</xdr:rowOff>
    </xdr:to>
    <xdr:cxnSp macro="">
      <xdr:nvCxnSpPr>
        <xdr:cNvPr id="280" name="直線コネクタ 279"/>
        <xdr:cNvCxnSpPr/>
      </xdr:nvCxnSpPr>
      <xdr:spPr>
        <a:xfrm>
          <a:off x="10388600" y="635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160100</xdr:rowOff>
    </xdr:from>
    <xdr:ext cx="534377" cy="259045"/>
    <xdr:sp macro="" textlink="">
      <xdr:nvSpPr>
        <xdr:cNvPr id="281" name="補助費等最大値テキスト"/>
        <xdr:cNvSpPr txBox="1"/>
      </xdr:nvSpPr>
      <xdr:spPr>
        <a:xfrm>
          <a:off x="10528300" y="496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41973</xdr:rowOff>
    </xdr:from>
    <xdr:to>
      <xdr:col>55</xdr:col>
      <xdr:colOff>88900</xdr:colOff>
      <xdr:row>30</xdr:row>
      <xdr:rowOff>41973</xdr:rowOff>
    </xdr:to>
    <xdr:cxnSp macro="">
      <xdr:nvCxnSpPr>
        <xdr:cNvPr id="282" name="直線コネクタ 281"/>
        <xdr:cNvCxnSpPr/>
      </xdr:nvCxnSpPr>
      <xdr:spPr>
        <a:xfrm>
          <a:off x="10388600" y="518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102050</xdr:rowOff>
    </xdr:from>
    <xdr:to>
      <xdr:col>55</xdr:col>
      <xdr:colOff>0</xdr:colOff>
      <xdr:row>34</xdr:row>
      <xdr:rowOff>161828</xdr:rowOff>
    </xdr:to>
    <xdr:cxnSp macro="">
      <xdr:nvCxnSpPr>
        <xdr:cNvPr id="283" name="直線コネクタ 282"/>
        <xdr:cNvCxnSpPr/>
      </xdr:nvCxnSpPr>
      <xdr:spPr>
        <a:xfrm flipV="1">
          <a:off x="9639300" y="5931350"/>
          <a:ext cx="838200" cy="5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63451</xdr:rowOff>
    </xdr:from>
    <xdr:ext cx="534377" cy="259045"/>
    <xdr:sp macro="" textlink="">
      <xdr:nvSpPr>
        <xdr:cNvPr id="284" name="補助費等平均値テキスト"/>
        <xdr:cNvSpPr txBox="1"/>
      </xdr:nvSpPr>
      <xdr:spPr>
        <a:xfrm>
          <a:off x="10528300" y="5721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40574</xdr:rowOff>
    </xdr:from>
    <xdr:to>
      <xdr:col>55</xdr:col>
      <xdr:colOff>50800</xdr:colOff>
      <xdr:row>34</xdr:row>
      <xdr:rowOff>142174</xdr:rowOff>
    </xdr:to>
    <xdr:sp macro="" textlink="">
      <xdr:nvSpPr>
        <xdr:cNvPr id="285" name="フローチャート: 判断 284"/>
        <xdr:cNvSpPr/>
      </xdr:nvSpPr>
      <xdr:spPr>
        <a:xfrm>
          <a:off x="10426700" y="58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161828</xdr:rowOff>
    </xdr:from>
    <xdr:to>
      <xdr:col>50</xdr:col>
      <xdr:colOff>114300</xdr:colOff>
      <xdr:row>34</xdr:row>
      <xdr:rowOff>167132</xdr:rowOff>
    </xdr:to>
    <xdr:cxnSp macro="">
      <xdr:nvCxnSpPr>
        <xdr:cNvPr id="286" name="直線コネクタ 285"/>
        <xdr:cNvCxnSpPr/>
      </xdr:nvCxnSpPr>
      <xdr:spPr>
        <a:xfrm flipV="1">
          <a:off x="8750300" y="5991128"/>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54153</xdr:rowOff>
    </xdr:from>
    <xdr:to>
      <xdr:col>50</xdr:col>
      <xdr:colOff>165100</xdr:colOff>
      <xdr:row>34</xdr:row>
      <xdr:rowOff>155753</xdr:rowOff>
    </xdr:to>
    <xdr:sp macro="" textlink="">
      <xdr:nvSpPr>
        <xdr:cNvPr id="287" name="フローチャート: 判断 286"/>
        <xdr:cNvSpPr/>
      </xdr:nvSpPr>
      <xdr:spPr>
        <a:xfrm>
          <a:off x="9588500" y="5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830</xdr:rowOff>
    </xdr:from>
    <xdr:ext cx="534377" cy="259045"/>
    <xdr:sp macro="" textlink="">
      <xdr:nvSpPr>
        <xdr:cNvPr id="288" name="テキスト ボックス 287"/>
        <xdr:cNvSpPr txBox="1"/>
      </xdr:nvSpPr>
      <xdr:spPr>
        <a:xfrm>
          <a:off x="9372111" y="56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164755</xdr:rowOff>
    </xdr:from>
    <xdr:to>
      <xdr:col>45</xdr:col>
      <xdr:colOff>177800</xdr:colOff>
      <xdr:row>34</xdr:row>
      <xdr:rowOff>167132</xdr:rowOff>
    </xdr:to>
    <xdr:cxnSp macro="">
      <xdr:nvCxnSpPr>
        <xdr:cNvPr id="289" name="直線コネクタ 288"/>
        <xdr:cNvCxnSpPr/>
      </xdr:nvCxnSpPr>
      <xdr:spPr>
        <a:xfrm>
          <a:off x="7861300" y="5994055"/>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51730</xdr:rowOff>
    </xdr:from>
    <xdr:to>
      <xdr:col>46</xdr:col>
      <xdr:colOff>38100</xdr:colOff>
      <xdr:row>34</xdr:row>
      <xdr:rowOff>153330</xdr:rowOff>
    </xdr:to>
    <xdr:sp macro="" textlink="">
      <xdr:nvSpPr>
        <xdr:cNvPr id="290" name="フローチャート: 判断 289"/>
        <xdr:cNvSpPr/>
      </xdr:nvSpPr>
      <xdr:spPr>
        <a:xfrm>
          <a:off x="8699500" y="58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169857</xdr:rowOff>
    </xdr:from>
    <xdr:ext cx="534377" cy="259045"/>
    <xdr:sp macro="" textlink="">
      <xdr:nvSpPr>
        <xdr:cNvPr id="291" name="テキスト ボックス 290"/>
        <xdr:cNvSpPr txBox="1"/>
      </xdr:nvSpPr>
      <xdr:spPr>
        <a:xfrm>
          <a:off x="8483111" y="565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34498</xdr:rowOff>
    </xdr:from>
    <xdr:to>
      <xdr:col>41</xdr:col>
      <xdr:colOff>50800</xdr:colOff>
      <xdr:row>34</xdr:row>
      <xdr:rowOff>164755</xdr:rowOff>
    </xdr:to>
    <xdr:cxnSp macro="">
      <xdr:nvCxnSpPr>
        <xdr:cNvPr id="292" name="直線コネクタ 291"/>
        <xdr:cNvCxnSpPr/>
      </xdr:nvCxnSpPr>
      <xdr:spPr>
        <a:xfrm>
          <a:off x="6972300" y="5863798"/>
          <a:ext cx="889000" cy="13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69195</xdr:rowOff>
    </xdr:from>
    <xdr:to>
      <xdr:col>41</xdr:col>
      <xdr:colOff>101600</xdr:colOff>
      <xdr:row>34</xdr:row>
      <xdr:rowOff>170795</xdr:rowOff>
    </xdr:to>
    <xdr:sp macro="" textlink="">
      <xdr:nvSpPr>
        <xdr:cNvPr id="293" name="フローチャート: 判断 292"/>
        <xdr:cNvSpPr/>
      </xdr:nvSpPr>
      <xdr:spPr>
        <a:xfrm>
          <a:off x="7810500" y="589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15872</xdr:rowOff>
    </xdr:from>
    <xdr:ext cx="534377" cy="259045"/>
    <xdr:sp macro="" textlink="">
      <xdr:nvSpPr>
        <xdr:cNvPr id="294" name="テキスト ボックス 293"/>
        <xdr:cNvSpPr txBox="1"/>
      </xdr:nvSpPr>
      <xdr:spPr>
        <a:xfrm>
          <a:off x="7594111" y="567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127556</xdr:rowOff>
    </xdr:from>
    <xdr:to>
      <xdr:col>36</xdr:col>
      <xdr:colOff>165100</xdr:colOff>
      <xdr:row>35</xdr:row>
      <xdr:rowOff>57706</xdr:rowOff>
    </xdr:to>
    <xdr:sp macro="" textlink="">
      <xdr:nvSpPr>
        <xdr:cNvPr id="295" name="フローチャート: 判断 294"/>
        <xdr:cNvSpPr/>
      </xdr:nvSpPr>
      <xdr:spPr>
        <a:xfrm>
          <a:off x="6921500" y="59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48833</xdr:rowOff>
    </xdr:from>
    <xdr:ext cx="534377" cy="259045"/>
    <xdr:sp macro="" textlink="">
      <xdr:nvSpPr>
        <xdr:cNvPr id="296" name="テキスト ボックス 295"/>
        <xdr:cNvSpPr txBox="1"/>
      </xdr:nvSpPr>
      <xdr:spPr>
        <a:xfrm>
          <a:off x="6705111" y="604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51250</xdr:rowOff>
    </xdr:from>
    <xdr:to>
      <xdr:col>55</xdr:col>
      <xdr:colOff>50800</xdr:colOff>
      <xdr:row>34</xdr:row>
      <xdr:rowOff>152850</xdr:rowOff>
    </xdr:to>
    <xdr:sp macro="" textlink="">
      <xdr:nvSpPr>
        <xdr:cNvPr id="302" name="楕円 301"/>
        <xdr:cNvSpPr/>
      </xdr:nvSpPr>
      <xdr:spPr>
        <a:xfrm>
          <a:off x="10426700" y="588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29677</xdr:rowOff>
    </xdr:from>
    <xdr:ext cx="534377" cy="259045"/>
    <xdr:sp macro="" textlink="">
      <xdr:nvSpPr>
        <xdr:cNvPr id="303" name="補助費等該当値テキスト"/>
        <xdr:cNvSpPr txBox="1"/>
      </xdr:nvSpPr>
      <xdr:spPr>
        <a:xfrm>
          <a:off x="10528300" y="585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111028</xdr:rowOff>
    </xdr:from>
    <xdr:to>
      <xdr:col>50</xdr:col>
      <xdr:colOff>165100</xdr:colOff>
      <xdr:row>35</xdr:row>
      <xdr:rowOff>41178</xdr:rowOff>
    </xdr:to>
    <xdr:sp macro="" textlink="">
      <xdr:nvSpPr>
        <xdr:cNvPr id="304" name="楕円 303"/>
        <xdr:cNvSpPr/>
      </xdr:nvSpPr>
      <xdr:spPr>
        <a:xfrm>
          <a:off x="9588500" y="594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32305</xdr:rowOff>
    </xdr:from>
    <xdr:ext cx="534377" cy="259045"/>
    <xdr:sp macro="" textlink="">
      <xdr:nvSpPr>
        <xdr:cNvPr id="305" name="テキスト ボックス 304"/>
        <xdr:cNvSpPr txBox="1"/>
      </xdr:nvSpPr>
      <xdr:spPr>
        <a:xfrm>
          <a:off x="9372111" y="603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116332</xdr:rowOff>
    </xdr:from>
    <xdr:to>
      <xdr:col>46</xdr:col>
      <xdr:colOff>38100</xdr:colOff>
      <xdr:row>35</xdr:row>
      <xdr:rowOff>46482</xdr:rowOff>
    </xdr:to>
    <xdr:sp macro="" textlink="">
      <xdr:nvSpPr>
        <xdr:cNvPr id="306" name="楕円 305"/>
        <xdr:cNvSpPr/>
      </xdr:nvSpPr>
      <xdr:spPr>
        <a:xfrm>
          <a:off x="8699500" y="594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37609</xdr:rowOff>
    </xdr:from>
    <xdr:ext cx="534377" cy="259045"/>
    <xdr:sp macro="" textlink="">
      <xdr:nvSpPr>
        <xdr:cNvPr id="307" name="テキスト ボックス 306"/>
        <xdr:cNvSpPr txBox="1"/>
      </xdr:nvSpPr>
      <xdr:spPr>
        <a:xfrm>
          <a:off x="8483111" y="603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113955</xdr:rowOff>
    </xdr:from>
    <xdr:to>
      <xdr:col>41</xdr:col>
      <xdr:colOff>101600</xdr:colOff>
      <xdr:row>35</xdr:row>
      <xdr:rowOff>44105</xdr:rowOff>
    </xdr:to>
    <xdr:sp macro="" textlink="">
      <xdr:nvSpPr>
        <xdr:cNvPr id="308" name="楕円 307"/>
        <xdr:cNvSpPr/>
      </xdr:nvSpPr>
      <xdr:spPr>
        <a:xfrm>
          <a:off x="7810500" y="59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35232</xdr:rowOff>
    </xdr:from>
    <xdr:ext cx="534377" cy="259045"/>
    <xdr:sp macro="" textlink="">
      <xdr:nvSpPr>
        <xdr:cNvPr id="309" name="テキスト ボックス 308"/>
        <xdr:cNvSpPr txBox="1"/>
      </xdr:nvSpPr>
      <xdr:spPr>
        <a:xfrm>
          <a:off x="7594111" y="603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155148</xdr:rowOff>
    </xdr:from>
    <xdr:to>
      <xdr:col>36</xdr:col>
      <xdr:colOff>165100</xdr:colOff>
      <xdr:row>34</xdr:row>
      <xdr:rowOff>85298</xdr:rowOff>
    </xdr:to>
    <xdr:sp macro="" textlink="">
      <xdr:nvSpPr>
        <xdr:cNvPr id="310" name="楕円 309"/>
        <xdr:cNvSpPr/>
      </xdr:nvSpPr>
      <xdr:spPr>
        <a:xfrm>
          <a:off x="6921500" y="581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101825</xdr:rowOff>
    </xdr:from>
    <xdr:ext cx="534377" cy="259045"/>
    <xdr:sp macro="" textlink="">
      <xdr:nvSpPr>
        <xdr:cNvPr id="311" name="テキスト ボックス 310"/>
        <xdr:cNvSpPr txBox="1"/>
      </xdr:nvSpPr>
      <xdr:spPr>
        <a:xfrm>
          <a:off x="6705111" y="558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5" name="テキスト ボックス 32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7" name="テキスト ボックス 32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9" name="テキスト ボックス 32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27980</xdr:rowOff>
    </xdr:from>
    <xdr:to>
      <xdr:col>54</xdr:col>
      <xdr:colOff>189865</xdr:colOff>
      <xdr:row>58</xdr:row>
      <xdr:rowOff>42480</xdr:rowOff>
    </xdr:to>
    <xdr:cxnSp macro="">
      <xdr:nvCxnSpPr>
        <xdr:cNvPr id="337" name="直線コネクタ 336"/>
        <xdr:cNvCxnSpPr/>
      </xdr:nvCxnSpPr>
      <xdr:spPr>
        <a:xfrm flipV="1">
          <a:off x="10475595" y="8600480"/>
          <a:ext cx="1270" cy="1386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46307</xdr:rowOff>
    </xdr:from>
    <xdr:ext cx="534377" cy="259045"/>
    <xdr:sp macro="" textlink="">
      <xdr:nvSpPr>
        <xdr:cNvPr id="338" name="普通建設事業費最小値テキスト"/>
        <xdr:cNvSpPr txBox="1"/>
      </xdr:nvSpPr>
      <xdr:spPr>
        <a:xfrm>
          <a:off x="10528300" y="999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42480</xdr:rowOff>
    </xdr:from>
    <xdr:to>
      <xdr:col>55</xdr:col>
      <xdr:colOff>88900</xdr:colOff>
      <xdr:row>58</xdr:row>
      <xdr:rowOff>42480</xdr:rowOff>
    </xdr:to>
    <xdr:cxnSp macro="">
      <xdr:nvCxnSpPr>
        <xdr:cNvPr id="339" name="直線コネクタ 338"/>
        <xdr:cNvCxnSpPr/>
      </xdr:nvCxnSpPr>
      <xdr:spPr>
        <a:xfrm>
          <a:off x="10388600" y="998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146107</xdr:rowOff>
    </xdr:from>
    <xdr:ext cx="599010" cy="259045"/>
    <xdr:sp macro="" textlink="">
      <xdr:nvSpPr>
        <xdr:cNvPr id="340" name="普通建設事業費最大値テキスト"/>
        <xdr:cNvSpPr txBox="1"/>
      </xdr:nvSpPr>
      <xdr:spPr>
        <a:xfrm>
          <a:off x="10528300" y="837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27980</xdr:rowOff>
    </xdr:from>
    <xdr:to>
      <xdr:col>55</xdr:col>
      <xdr:colOff>88900</xdr:colOff>
      <xdr:row>50</xdr:row>
      <xdr:rowOff>27980</xdr:rowOff>
    </xdr:to>
    <xdr:cxnSp macro="">
      <xdr:nvCxnSpPr>
        <xdr:cNvPr id="341" name="直線コネクタ 340"/>
        <xdr:cNvCxnSpPr/>
      </xdr:nvCxnSpPr>
      <xdr:spPr>
        <a:xfrm>
          <a:off x="10388600" y="860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116873</xdr:rowOff>
    </xdr:from>
    <xdr:to>
      <xdr:col>55</xdr:col>
      <xdr:colOff>0</xdr:colOff>
      <xdr:row>57</xdr:row>
      <xdr:rowOff>84629</xdr:rowOff>
    </xdr:to>
    <xdr:cxnSp macro="">
      <xdr:nvCxnSpPr>
        <xdr:cNvPr id="342" name="直線コネクタ 341"/>
        <xdr:cNvCxnSpPr/>
      </xdr:nvCxnSpPr>
      <xdr:spPr>
        <a:xfrm>
          <a:off x="9639300" y="9718073"/>
          <a:ext cx="838200" cy="13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95209</xdr:rowOff>
    </xdr:from>
    <xdr:ext cx="534377" cy="259045"/>
    <xdr:sp macro="" textlink="">
      <xdr:nvSpPr>
        <xdr:cNvPr id="343" name="普通建設事業費平均値テキスト"/>
        <xdr:cNvSpPr txBox="1"/>
      </xdr:nvSpPr>
      <xdr:spPr>
        <a:xfrm>
          <a:off x="10528300" y="9524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72332</xdr:rowOff>
    </xdr:from>
    <xdr:to>
      <xdr:col>55</xdr:col>
      <xdr:colOff>50800</xdr:colOff>
      <xdr:row>57</xdr:row>
      <xdr:rowOff>2482</xdr:rowOff>
    </xdr:to>
    <xdr:sp macro="" textlink="">
      <xdr:nvSpPr>
        <xdr:cNvPr id="344" name="フローチャート: 判断 343"/>
        <xdr:cNvSpPr/>
      </xdr:nvSpPr>
      <xdr:spPr>
        <a:xfrm>
          <a:off x="10426700" y="967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118364</xdr:rowOff>
    </xdr:from>
    <xdr:to>
      <xdr:col>50</xdr:col>
      <xdr:colOff>114300</xdr:colOff>
      <xdr:row>56</xdr:row>
      <xdr:rowOff>116873</xdr:rowOff>
    </xdr:to>
    <xdr:cxnSp macro="">
      <xdr:nvCxnSpPr>
        <xdr:cNvPr id="345" name="直線コネクタ 344"/>
        <xdr:cNvCxnSpPr/>
      </xdr:nvCxnSpPr>
      <xdr:spPr>
        <a:xfrm>
          <a:off x="8750300" y="9548114"/>
          <a:ext cx="889000" cy="16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67934</xdr:rowOff>
    </xdr:from>
    <xdr:to>
      <xdr:col>50</xdr:col>
      <xdr:colOff>165100</xdr:colOff>
      <xdr:row>56</xdr:row>
      <xdr:rowOff>169534</xdr:rowOff>
    </xdr:to>
    <xdr:sp macro="" textlink="">
      <xdr:nvSpPr>
        <xdr:cNvPr id="346" name="フローチャート: 判断 345"/>
        <xdr:cNvSpPr/>
      </xdr:nvSpPr>
      <xdr:spPr>
        <a:xfrm>
          <a:off x="9588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160661</xdr:rowOff>
    </xdr:from>
    <xdr:ext cx="534377" cy="259045"/>
    <xdr:sp macro="" textlink="">
      <xdr:nvSpPr>
        <xdr:cNvPr id="347" name="テキスト ボックス 346"/>
        <xdr:cNvSpPr txBox="1"/>
      </xdr:nvSpPr>
      <xdr:spPr>
        <a:xfrm>
          <a:off x="9372111" y="976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118364</xdr:rowOff>
    </xdr:from>
    <xdr:to>
      <xdr:col>45</xdr:col>
      <xdr:colOff>177800</xdr:colOff>
      <xdr:row>55</xdr:row>
      <xdr:rowOff>150335</xdr:rowOff>
    </xdr:to>
    <xdr:cxnSp macro="">
      <xdr:nvCxnSpPr>
        <xdr:cNvPr id="348" name="直線コネクタ 347"/>
        <xdr:cNvCxnSpPr/>
      </xdr:nvCxnSpPr>
      <xdr:spPr>
        <a:xfrm flipV="1">
          <a:off x="7861300" y="9548114"/>
          <a:ext cx="889000" cy="3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98904</xdr:rowOff>
    </xdr:from>
    <xdr:to>
      <xdr:col>46</xdr:col>
      <xdr:colOff>38100</xdr:colOff>
      <xdr:row>57</xdr:row>
      <xdr:rowOff>29054</xdr:rowOff>
    </xdr:to>
    <xdr:sp macro="" textlink="">
      <xdr:nvSpPr>
        <xdr:cNvPr id="349" name="フローチャート: 判断 348"/>
        <xdr:cNvSpPr/>
      </xdr:nvSpPr>
      <xdr:spPr>
        <a:xfrm>
          <a:off x="8699500" y="970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20181</xdr:rowOff>
    </xdr:from>
    <xdr:ext cx="534377" cy="259045"/>
    <xdr:sp macro="" textlink="">
      <xdr:nvSpPr>
        <xdr:cNvPr id="350" name="テキスト ボックス 349"/>
        <xdr:cNvSpPr txBox="1"/>
      </xdr:nvSpPr>
      <xdr:spPr>
        <a:xfrm>
          <a:off x="8483111" y="97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150335</xdr:rowOff>
    </xdr:from>
    <xdr:to>
      <xdr:col>41</xdr:col>
      <xdr:colOff>50800</xdr:colOff>
      <xdr:row>57</xdr:row>
      <xdr:rowOff>26924</xdr:rowOff>
    </xdr:to>
    <xdr:cxnSp macro="">
      <xdr:nvCxnSpPr>
        <xdr:cNvPr id="351" name="直線コネクタ 350"/>
        <xdr:cNvCxnSpPr/>
      </xdr:nvCxnSpPr>
      <xdr:spPr>
        <a:xfrm flipV="1">
          <a:off x="6972300" y="9580085"/>
          <a:ext cx="889000" cy="21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88312</xdr:rowOff>
    </xdr:from>
    <xdr:to>
      <xdr:col>41</xdr:col>
      <xdr:colOff>101600</xdr:colOff>
      <xdr:row>57</xdr:row>
      <xdr:rowOff>18462</xdr:rowOff>
    </xdr:to>
    <xdr:sp macro="" textlink="">
      <xdr:nvSpPr>
        <xdr:cNvPr id="352" name="フローチャート: 判断 351"/>
        <xdr:cNvSpPr/>
      </xdr:nvSpPr>
      <xdr:spPr>
        <a:xfrm>
          <a:off x="7810500" y="968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9589</xdr:rowOff>
    </xdr:from>
    <xdr:ext cx="534377" cy="259045"/>
    <xdr:sp macro="" textlink="">
      <xdr:nvSpPr>
        <xdr:cNvPr id="353" name="テキスト ボックス 352"/>
        <xdr:cNvSpPr txBox="1"/>
      </xdr:nvSpPr>
      <xdr:spPr>
        <a:xfrm>
          <a:off x="7594111" y="97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106731</xdr:rowOff>
    </xdr:from>
    <xdr:to>
      <xdr:col>36</xdr:col>
      <xdr:colOff>165100</xdr:colOff>
      <xdr:row>57</xdr:row>
      <xdr:rowOff>36881</xdr:rowOff>
    </xdr:to>
    <xdr:sp macro="" textlink="">
      <xdr:nvSpPr>
        <xdr:cNvPr id="354" name="フローチャート: 判断 353"/>
        <xdr:cNvSpPr/>
      </xdr:nvSpPr>
      <xdr:spPr>
        <a:xfrm>
          <a:off x="6921500" y="970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53408</xdr:rowOff>
    </xdr:from>
    <xdr:ext cx="534377" cy="259045"/>
    <xdr:sp macro="" textlink="">
      <xdr:nvSpPr>
        <xdr:cNvPr id="355" name="テキスト ボックス 354"/>
        <xdr:cNvSpPr txBox="1"/>
      </xdr:nvSpPr>
      <xdr:spPr>
        <a:xfrm>
          <a:off x="6705111" y="948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33829</xdr:rowOff>
    </xdr:from>
    <xdr:to>
      <xdr:col>55</xdr:col>
      <xdr:colOff>50800</xdr:colOff>
      <xdr:row>57</xdr:row>
      <xdr:rowOff>135429</xdr:rowOff>
    </xdr:to>
    <xdr:sp macro="" textlink="">
      <xdr:nvSpPr>
        <xdr:cNvPr id="361" name="楕円 360"/>
        <xdr:cNvSpPr/>
      </xdr:nvSpPr>
      <xdr:spPr>
        <a:xfrm>
          <a:off x="10426700" y="980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12256</xdr:rowOff>
    </xdr:from>
    <xdr:ext cx="534377" cy="259045"/>
    <xdr:sp macro="" textlink="">
      <xdr:nvSpPr>
        <xdr:cNvPr id="362" name="普通建設事業費該当値テキスト"/>
        <xdr:cNvSpPr txBox="1"/>
      </xdr:nvSpPr>
      <xdr:spPr>
        <a:xfrm>
          <a:off x="10528300" y="978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66073</xdr:rowOff>
    </xdr:from>
    <xdr:to>
      <xdr:col>50</xdr:col>
      <xdr:colOff>165100</xdr:colOff>
      <xdr:row>56</xdr:row>
      <xdr:rowOff>167673</xdr:rowOff>
    </xdr:to>
    <xdr:sp macro="" textlink="">
      <xdr:nvSpPr>
        <xdr:cNvPr id="363" name="楕円 362"/>
        <xdr:cNvSpPr/>
      </xdr:nvSpPr>
      <xdr:spPr>
        <a:xfrm>
          <a:off x="9588500" y="966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12750</xdr:rowOff>
    </xdr:from>
    <xdr:ext cx="534377" cy="259045"/>
    <xdr:sp macro="" textlink="">
      <xdr:nvSpPr>
        <xdr:cNvPr id="364" name="テキスト ボックス 363"/>
        <xdr:cNvSpPr txBox="1"/>
      </xdr:nvSpPr>
      <xdr:spPr>
        <a:xfrm>
          <a:off x="9372111" y="944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67564</xdr:rowOff>
    </xdr:from>
    <xdr:to>
      <xdr:col>46</xdr:col>
      <xdr:colOff>38100</xdr:colOff>
      <xdr:row>55</xdr:row>
      <xdr:rowOff>169164</xdr:rowOff>
    </xdr:to>
    <xdr:sp macro="" textlink="">
      <xdr:nvSpPr>
        <xdr:cNvPr id="365" name="楕円 364"/>
        <xdr:cNvSpPr/>
      </xdr:nvSpPr>
      <xdr:spPr>
        <a:xfrm>
          <a:off x="8699500" y="94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14241</xdr:rowOff>
    </xdr:from>
    <xdr:ext cx="534377" cy="259045"/>
    <xdr:sp macro="" textlink="">
      <xdr:nvSpPr>
        <xdr:cNvPr id="366" name="テキスト ボックス 365"/>
        <xdr:cNvSpPr txBox="1"/>
      </xdr:nvSpPr>
      <xdr:spPr>
        <a:xfrm>
          <a:off x="8483111" y="927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99535</xdr:rowOff>
    </xdr:from>
    <xdr:to>
      <xdr:col>41</xdr:col>
      <xdr:colOff>101600</xdr:colOff>
      <xdr:row>56</xdr:row>
      <xdr:rowOff>29685</xdr:rowOff>
    </xdr:to>
    <xdr:sp macro="" textlink="">
      <xdr:nvSpPr>
        <xdr:cNvPr id="367" name="楕円 366"/>
        <xdr:cNvSpPr/>
      </xdr:nvSpPr>
      <xdr:spPr>
        <a:xfrm>
          <a:off x="7810500" y="952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46212</xdr:rowOff>
    </xdr:from>
    <xdr:ext cx="534377" cy="259045"/>
    <xdr:sp macro="" textlink="">
      <xdr:nvSpPr>
        <xdr:cNvPr id="368" name="テキスト ボックス 367"/>
        <xdr:cNvSpPr txBox="1"/>
      </xdr:nvSpPr>
      <xdr:spPr>
        <a:xfrm>
          <a:off x="7594111" y="93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147574</xdr:rowOff>
    </xdr:from>
    <xdr:to>
      <xdr:col>36</xdr:col>
      <xdr:colOff>165100</xdr:colOff>
      <xdr:row>57</xdr:row>
      <xdr:rowOff>77724</xdr:rowOff>
    </xdr:to>
    <xdr:sp macro="" textlink="">
      <xdr:nvSpPr>
        <xdr:cNvPr id="369" name="楕円 368"/>
        <xdr:cNvSpPr/>
      </xdr:nvSpPr>
      <xdr:spPr>
        <a:xfrm>
          <a:off x="6921500" y="974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68851</xdr:rowOff>
    </xdr:from>
    <xdr:ext cx="534377" cy="259045"/>
    <xdr:sp macro="" textlink="">
      <xdr:nvSpPr>
        <xdr:cNvPr id="370" name="テキスト ボックス 369"/>
        <xdr:cNvSpPr txBox="1"/>
      </xdr:nvSpPr>
      <xdr:spPr>
        <a:xfrm>
          <a:off x="6705111" y="98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79532</xdr:rowOff>
    </xdr:from>
    <xdr:to>
      <xdr:col>54</xdr:col>
      <xdr:colOff>189865</xdr:colOff>
      <xdr:row>78</xdr:row>
      <xdr:rowOff>137162</xdr:rowOff>
    </xdr:to>
    <xdr:cxnSp macro="">
      <xdr:nvCxnSpPr>
        <xdr:cNvPr id="392" name="直線コネクタ 391"/>
        <xdr:cNvCxnSpPr/>
      </xdr:nvCxnSpPr>
      <xdr:spPr>
        <a:xfrm flipV="1">
          <a:off x="10475595" y="12081032"/>
          <a:ext cx="1270" cy="142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140989</xdr:rowOff>
    </xdr:from>
    <xdr:ext cx="378565" cy="259045"/>
    <xdr:sp macro="" textlink="">
      <xdr:nvSpPr>
        <xdr:cNvPr id="393" name="普通建設事業費 （ うち新規整備　）最小値テキスト"/>
        <xdr:cNvSpPr txBox="1"/>
      </xdr:nvSpPr>
      <xdr:spPr>
        <a:xfrm>
          <a:off x="10528300" y="1351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137162</xdr:rowOff>
    </xdr:from>
    <xdr:to>
      <xdr:col>55</xdr:col>
      <xdr:colOff>88900</xdr:colOff>
      <xdr:row>78</xdr:row>
      <xdr:rowOff>137162</xdr:rowOff>
    </xdr:to>
    <xdr:cxnSp macro="">
      <xdr:nvCxnSpPr>
        <xdr:cNvPr id="394" name="直線コネクタ 393"/>
        <xdr:cNvCxnSpPr/>
      </xdr:nvCxnSpPr>
      <xdr:spPr>
        <a:xfrm>
          <a:off x="10388600" y="1351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26209</xdr:rowOff>
    </xdr:from>
    <xdr:ext cx="534377" cy="259045"/>
    <xdr:sp macro="" textlink="">
      <xdr:nvSpPr>
        <xdr:cNvPr id="395" name="普通建設事業費 （ うち新規整備　）最大値テキスト"/>
        <xdr:cNvSpPr txBox="1"/>
      </xdr:nvSpPr>
      <xdr:spPr>
        <a:xfrm>
          <a:off x="10528300" y="118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79532</xdr:rowOff>
    </xdr:from>
    <xdr:to>
      <xdr:col>55</xdr:col>
      <xdr:colOff>88900</xdr:colOff>
      <xdr:row>70</xdr:row>
      <xdr:rowOff>79532</xdr:rowOff>
    </xdr:to>
    <xdr:cxnSp macro="">
      <xdr:nvCxnSpPr>
        <xdr:cNvPr id="396" name="直線コネクタ 395"/>
        <xdr:cNvCxnSpPr/>
      </xdr:nvCxnSpPr>
      <xdr:spPr>
        <a:xfrm>
          <a:off x="10388600" y="12081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149805</xdr:rowOff>
    </xdr:from>
    <xdr:to>
      <xdr:col>55</xdr:col>
      <xdr:colOff>0</xdr:colOff>
      <xdr:row>78</xdr:row>
      <xdr:rowOff>41768</xdr:rowOff>
    </xdr:to>
    <xdr:cxnSp macro="">
      <xdr:nvCxnSpPr>
        <xdr:cNvPr id="397" name="直線コネクタ 396"/>
        <xdr:cNvCxnSpPr/>
      </xdr:nvCxnSpPr>
      <xdr:spPr>
        <a:xfrm>
          <a:off x="9639300" y="13351455"/>
          <a:ext cx="838200" cy="6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30898</xdr:rowOff>
    </xdr:from>
    <xdr:ext cx="534377" cy="259045"/>
    <xdr:sp macro="" textlink="">
      <xdr:nvSpPr>
        <xdr:cNvPr id="398" name="普通建設事業費 （ うち新規整備　）平均値テキスト"/>
        <xdr:cNvSpPr txBox="1"/>
      </xdr:nvSpPr>
      <xdr:spPr>
        <a:xfrm>
          <a:off x="10528300" y="13061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8021</xdr:rowOff>
    </xdr:from>
    <xdr:to>
      <xdr:col>55</xdr:col>
      <xdr:colOff>50800</xdr:colOff>
      <xdr:row>77</xdr:row>
      <xdr:rowOff>109621</xdr:rowOff>
    </xdr:to>
    <xdr:sp macro="" textlink="">
      <xdr:nvSpPr>
        <xdr:cNvPr id="399" name="フローチャート: 判断 398"/>
        <xdr:cNvSpPr/>
      </xdr:nvSpPr>
      <xdr:spPr>
        <a:xfrm>
          <a:off x="10426700" y="1320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126030</xdr:rowOff>
    </xdr:from>
    <xdr:to>
      <xdr:col>50</xdr:col>
      <xdr:colOff>114300</xdr:colOff>
      <xdr:row>77</xdr:row>
      <xdr:rowOff>149805</xdr:rowOff>
    </xdr:to>
    <xdr:cxnSp macro="">
      <xdr:nvCxnSpPr>
        <xdr:cNvPr id="400" name="直線コネクタ 399"/>
        <xdr:cNvCxnSpPr/>
      </xdr:nvCxnSpPr>
      <xdr:spPr>
        <a:xfrm>
          <a:off x="8750300" y="12641880"/>
          <a:ext cx="889000" cy="7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138460</xdr:rowOff>
    </xdr:from>
    <xdr:to>
      <xdr:col>50</xdr:col>
      <xdr:colOff>165100</xdr:colOff>
      <xdr:row>77</xdr:row>
      <xdr:rowOff>68610</xdr:rowOff>
    </xdr:to>
    <xdr:sp macro="" textlink="">
      <xdr:nvSpPr>
        <xdr:cNvPr id="401" name="フローチャート: 判断 400"/>
        <xdr:cNvSpPr/>
      </xdr:nvSpPr>
      <xdr:spPr>
        <a:xfrm>
          <a:off x="95885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85138</xdr:rowOff>
    </xdr:from>
    <xdr:ext cx="534377" cy="259045"/>
    <xdr:sp macro="" textlink="">
      <xdr:nvSpPr>
        <xdr:cNvPr id="402" name="テキスト ボックス 401"/>
        <xdr:cNvSpPr txBox="1"/>
      </xdr:nvSpPr>
      <xdr:spPr>
        <a:xfrm>
          <a:off x="9372111" y="1294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124544</xdr:rowOff>
    </xdr:from>
    <xdr:to>
      <xdr:col>45</xdr:col>
      <xdr:colOff>177800</xdr:colOff>
      <xdr:row>73</xdr:row>
      <xdr:rowOff>126030</xdr:rowOff>
    </xdr:to>
    <xdr:cxnSp macro="">
      <xdr:nvCxnSpPr>
        <xdr:cNvPr id="403" name="直線コネクタ 402"/>
        <xdr:cNvCxnSpPr/>
      </xdr:nvCxnSpPr>
      <xdr:spPr>
        <a:xfrm>
          <a:off x="7861300" y="12468944"/>
          <a:ext cx="889000" cy="17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139032</xdr:rowOff>
    </xdr:from>
    <xdr:to>
      <xdr:col>46</xdr:col>
      <xdr:colOff>38100</xdr:colOff>
      <xdr:row>77</xdr:row>
      <xdr:rowOff>69182</xdr:rowOff>
    </xdr:to>
    <xdr:sp macro="" textlink="">
      <xdr:nvSpPr>
        <xdr:cNvPr id="404" name="フローチャート: 判断 403"/>
        <xdr:cNvSpPr/>
      </xdr:nvSpPr>
      <xdr:spPr>
        <a:xfrm>
          <a:off x="8699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60309</xdr:rowOff>
    </xdr:from>
    <xdr:ext cx="534377" cy="259045"/>
    <xdr:sp macro="" textlink="">
      <xdr:nvSpPr>
        <xdr:cNvPr id="405" name="テキスト ボックス 404"/>
        <xdr:cNvSpPr txBox="1"/>
      </xdr:nvSpPr>
      <xdr:spPr>
        <a:xfrm>
          <a:off x="8483111" y="1326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124544</xdr:rowOff>
    </xdr:from>
    <xdr:to>
      <xdr:col>41</xdr:col>
      <xdr:colOff>50800</xdr:colOff>
      <xdr:row>77</xdr:row>
      <xdr:rowOff>20233</xdr:rowOff>
    </xdr:to>
    <xdr:cxnSp macro="">
      <xdr:nvCxnSpPr>
        <xdr:cNvPr id="406" name="直線コネクタ 405"/>
        <xdr:cNvCxnSpPr/>
      </xdr:nvCxnSpPr>
      <xdr:spPr>
        <a:xfrm flipV="1">
          <a:off x="6972300" y="12468944"/>
          <a:ext cx="889000" cy="75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54198</xdr:rowOff>
    </xdr:from>
    <xdr:to>
      <xdr:col>41</xdr:col>
      <xdr:colOff>101600</xdr:colOff>
      <xdr:row>76</xdr:row>
      <xdr:rowOff>155798</xdr:rowOff>
    </xdr:to>
    <xdr:sp macro="" textlink="">
      <xdr:nvSpPr>
        <xdr:cNvPr id="407" name="フローチャート: 判断 406"/>
        <xdr:cNvSpPr/>
      </xdr:nvSpPr>
      <xdr:spPr>
        <a:xfrm>
          <a:off x="7810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146925</xdr:rowOff>
    </xdr:from>
    <xdr:ext cx="534377" cy="259045"/>
    <xdr:sp macro="" textlink="">
      <xdr:nvSpPr>
        <xdr:cNvPr id="408" name="テキスト ボックス 407"/>
        <xdr:cNvSpPr txBox="1"/>
      </xdr:nvSpPr>
      <xdr:spPr>
        <a:xfrm>
          <a:off x="7594111" y="1317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112629</xdr:rowOff>
    </xdr:from>
    <xdr:to>
      <xdr:col>36</xdr:col>
      <xdr:colOff>165100</xdr:colOff>
      <xdr:row>77</xdr:row>
      <xdr:rowOff>42779</xdr:rowOff>
    </xdr:to>
    <xdr:sp macro="" textlink="">
      <xdr:nvSpPr>
        <xdr:cNvPr id="409" name="フローチャート: 判断 408"/>
        <xdr:cNvSpPr/>
      </xdr:nvSpPr>
      <xdr:spPr>
        <a:xfrm>
          <a:off x="6921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59306</xdr:rowOff>
    </xdr:from>
    <xdr:ext cx="534377" cy="259045"/>
    <xdr:sp macro="" textlink="">
      <xdr:nvSpPr>
        <xdr:cNvPr id="410" name="テキスト ボックス 409"/>
        <xdr:cNvSpPr txBox="1"/>
      </xdr:nvSpPr>
      <xdr:spPr>
        <a:xfrm>
          <a:off x="6705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162418</xdr:rowOff>
    </xdr:from>
    <xdr:to>
      <xdr:col>55</xdr:col>
      <xdr:colOff>50800</xdr:colOff>
      <xdr:row>78</xdr:row>
      <xdr:rowOff>92568</xdr:rowOff>
    </xdr:to>
    <xdr:sp macro="" textlink="">
      <xdr:nvSpPr>
        <xdr:cNvPr id="416" name="楕円 415"/>
        <xdr:cNvSpPr/>
      </xdr:nvSpPr>
      <xdr:spPr>
        <a:xfrm>
          <a:off x="10426700" y="1336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77345</xdr:rowOff>
    </xdr:from>
    <xdr:ext cx="469744" cy="259045"/>
    <xdr:sp macro="" textlink="">
      <xdr:nvSpPr>
        <xdr:cNvPr id="417" name="普通建設事業費 （ うち新規整備　）該当値テキスト"/>
        <xdr:cNvSpPr txBox="1"/>
      </xdr:nvSpPr>
      <xdr:spPr>
        <a:xfrm>
          <a:off x="10528300" y="1327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99005</xdr:rowOff>
    </xdr:from>
    <xdr:to>
      <xdr:col>50</xdr:col>
      <xdr:colOff>165100</xdr:colOff>
      <xdr:row>78</xdr:row>
      <xdr:rowOff>29155</xdr:rowOff>
    </xdr:to>
    <xdr:sp macro="" textlink="">
      <xdr:nvSpPr>
        <xdr:cNvPr id="418" name="楕円 417"/>
        <xdr:cNvSpPr/>
      </xdr:nvSpPr>
      <xdr:spPr>
        <a:xfrm>
          <a:off x="9588500" y="1330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20282</xdr:rowOff>
    </xdr:from>
    <xdr:ext cx="469744" cy="259045"/>
    <xdr:sp macro="" textlink="">
      <xdr:nvSpPr>
        <xdr:cNvPr id="419" name="テキスト ボックス 418"/>
        <xdr:cNvSpPr txBox="1"/>
      </xdr:nvSpPr>
      <xdr:spPr>
        <a:xfrm>
          <a:off x="9404428" y="1339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75230</xdr:rowOff>
    </xdr:from>
    <xdr:to>
      <xdr:col>46</xdr:col>
      <xdr:colOff>38100</xdr:colOff>
      <xdr:row>74</xdr:row>
      <xdr:rowOff>5380</xdr:rowOff>
    </xdr:to>
    <xdr:sp macro="" textlink="">
      <xdr:nvSpPr>
        <xdr:cNvPr id="420" name="楕円 419"/>
        <xdr:cNvSpPr/>
      </xdr:nvSpPr>
      <xdr:spPr>
        <a:xfrm>
          <a:off x="8699500" y="1259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21907</xdr:rowOff>
    </xdr:from>
    <xdr:ext cx="534377" cy="259045"/>
    <xdr:sp macro="" textlink="">
      <xdr:nvSpPr>
        <xdr:cNvPr id="421" name="テキスト ボックス 420"/>
        <xdr:cNvSpPr txBox="1"/>
      </xdr:nvSpPr>
      <xdr:spPr>
        <a:xfrm>
          <a:off x="8483111" y="1236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73744</xdr:rowOff>
    </xdr:from>
    <xdr:to>
      <xdr:col>41</xdr:col>
      <xdr:colOff>101600</xdr:colOff>
      <xdr:row>73</xdr:row>
      <xdr:rowOff>3894</xdr:rowOff>
    </xdr:to>
    <xdr:sp macro="" textlink="">
      <xdr:nvSpPr>
        <xdr:cNvPr id="422" name="楕円 421"/>
        <xdr:cNvSpPr/>
      </xdr:nvSpPr>
      <xdr:spPr>
        <a:xfrm>
          <a:off x="7810500" y="1241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20421</xdr:rowOff>
    </xdr:from>
    <xdr:ext cx="534377" cy="259045"/>
    <xdr:sp macro="" textlink="">
      <xdr:nvSpPr>
        <xdr:cNvPr id="423" name="テキスト ボックス 422"/>
        <xdr:cNvSpPr txBox="1"/>
      </xdr:nvSpPr>
      <xdr:spPr>
        <a:xfrm>
          <a:off x="7594111" y="12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140883</xdr:rowOff>
    </xdr:from>
    <xdr:to>
      <xdr:col>36</xdr:col>
      <xdr:colOff>165100</xdr:colOff>
      <xdr:row>77</xdr:row>
      <xdr:rowOff>71033</xdr:rowOff>
    </xdr:to>
    <xdr:sp macro="" textlink="">
      <xdr:nvSpPr>
        <xdr:cNvPr id="424" name="楕円 423"/>
        <xdr:cNvSpPr/>
      </xdr:nvSpPr>
      <xdr:spPr>
        <a:xfrm>
          <a:off x="6921500" y="1317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62160</xdr:rowOff>
    </xdr:from>
    <xdr:ext cx="534377" cy="259045"/>
    <xdr:sp macro="" textlink="">
      <xdr:nvSpPr>
        <xdr:cNvPr id="425" name="テキスト ボックス 424"/>
        <xdr:cNvSpPr txBox="1"/>
      </xdr:nvSpPr>
      <xdr:spPr>
        <a:xfrm>
          <a:off x="6705111" y="1326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145548</xdr:rowOff>
    </xdr:from>
    <xdr:to>
      <xdr:col>54</xdr:col>
      <xdr:colOff>189865</xdr:colOff>
      <xdr:row>98</xdr:row>
      <xdr:rowOff>93980</xdr:rowOff>
    </xdr:to>
    <xdr:cxnSp macro="">
      <xdr:nvCxnSpPr>
        <xdr:cNvPr id="449" name="直線コネクタ 448"/>
        <xdr:cNvCxnSpPr/>
      </xdr:nvCxnSpPr>
      <xdr:spPr>
        <a:xfrm flipV="1">
          <a:off x="10475595" y="15747498"/>
          <a:ext cx="1270" cy="114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97807</xdr:rowOff>
    </xdr:from>
    <xdr:ext cx="469744" cy="259045"/>
    <xdr:sp macro="" textlink="">
      <xdr:nvSpPr>
        <xdr:cNvPr id="450" name="普通建設事業費 （ うち更新整備　）最小値テキスト"/>
        <xdr:cNvSpPr txBox="1"/>
      </xdr:nvSpPr>
      <xdr:spPr>
        <a:xfrm>
          <a:off x="10528300" y="1689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93980</xdr:rowOff>
    </xdr:from>
    <xdr:to>
      <xdr:col>55</xdr:col>
      <xdr:colOff>88900</xdr:colOff>
      <xdr:row>98</xdr:row>
      <xdr:rowOff>93980</xdr:rowOff>
    </xdr:to>
    <xdr:cxnSp macro="">
      <xdr:nvCxnSpPr>
        <xdr:cNvPr id="451" name="直線コネクタ 450"/>
        <xdr:cNvCxnSpPr/>
      </xdr:nvCxnSpPr>
      <xdr:spPr>
        <a:xfrm>
          <a:off x="10388600" y="1689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92225</xdr:rowOff>
    </xdr:from>
    <xdr:ext cx="534377" cy="259045"/>
    <xdr:sp macro="" textlink="">
      <xdr:nvSpPr>
        <xdr:cNvPr id="452" name="普通建設事業費 （ うち更新整備　）最大値テキスト"/>
        <xdr:cNvSpPr txBox="1"/>
      </xdr:nvSpPr>
      <xdr:spPr>
        <a:xfrm>
          <a:off x="10528300" y="155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145548</xdr:rowOff>
    </xdr:from>
    <xdr:to>
      <xdr:col>55</xdr:col>
      <xdr:colOff>88900</xdr:colOff>
      <xdr:row>91</xdr:row>
      <xdr:rowOff>145548</xdr:rowOff>
    </xdr:to>
    <xdr:cxnSp macro="">
      <xdr:nvCxnSpPr>
        <xdr:cNvPr id="453" name="直線コネクタ 452"/>
        <xdr:cNvCxnSpPr/>
      </xdr:nvCxnSpPr>
      <xdr:spPr>
        <a:xfrm>
          <a:off x="10388600" y="1574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115982</xdr:rowOff>
    </xdr:from>
    <xdr:to>
      <xdr:col>55</xdr:col>
      <xdr:colOff>0</xdr:colOff>
      <xdr:row>97</xdr:row>
      <xdr:rowOff>24943</xdr:rowOff>
    </xdr:to>
    <xdr:cxnSp macro="">
      <xdr:nvCxnSpPr>
        <xdr:cNvPr id="454" name="直線コネクタ 453"/>
        <xdr:cNvCxnSpPr/>
      </xdr:nvCxnSpPr>
      <xdr:spPr>
        <a:xfrm>
          <a:off x="9639300" y="16575182"/>
          <a:ext cx="838200" cy="8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56036</xdr:rowOff>
    </xdr:from>
    <xdr:ext cx="534377" cy="259045"/>
    <xdr:sp macro="" textlink="">
      <xdr:nvSpPr>
        <xdr:cNvPr id="455" name="普通建設事業費 （ うち更新整備　）平均値テキスト"/>
        <xdr:cNvSpPr txBox="1"/>
      </xdr:nvSpPr>
      <xdr:spPr>
        <a:xfrm>
          <a:off x="10528300" y="16343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33159</xdr:rowOff>
    </xdr:from>
    <xdr:to>
      <xdr:col>55</xdr:col>
      <xdr:colOff>50800</xdr:colOff>
      <xdr:row>96</xdr:row>
      <xdr:rowOff>134759</xdr:rowOff>
    </xdr:to>
    <xdr:sp macro="" textlink="">
      <xdr:nvSpPr>
        <xdr:cNvPr id="456" name="フローチャート: 判断 455"/>
        <xdr:cNvSpPr/>
      </xdr:nvSpPr>
      <xdr:spPr>
        <a:xfrm>
          <a:off x="104267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115982</xdr:rowOff>
    </xdr:from>
    <xdr:to>
      <xdr:col>50</xdr:col>
      <xdr:colOff>114300</xdr:colOff>
      <xdr:row>97</xdr:row>
      <xdr:rowOff>33744</xdr:rowOff>
    </xdr:to>
    <xdr:cxnSp macro="">
      <xdr:nvCxnSpPr>
        <xdr:cNvPr id="457" name="直線コネクタ 456"/>
        <xdr:cNvCxnSpPr/>
      </xdr:nvCxnSpPr>
      <xdr:spPr>
        <a:xfrm flipV="1">
          <a:off x="8750300" y="16575182"/>
          <a:ext cx="889000" cy="8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61640</xdr:rowOff>
    </xdr:from>
    <xdr:to>
      <xdr:col>50</xdr:col>
      <xdr:colOff>165100</xdr:colOff>
      <xdr:row>96</xdr:row>
      <xdr:rowOff>163240</xdr:rowOff>
    </xdr:to>
    <xdr:sp macro="" textlink="">
      <xdr:nvSpPr>
        <xdr:cNvPr id="458" name="フローチャート: 判断 457"/>
        <xdr:cNvSpPr/>
      </xdr:nvSpPr>
      <xdr:spPr>
        <a:xfrm>
          <a:off x="9588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8317</xdr:rowOff>
    </xdr:from>
    <xdr:ext cx="534377" cy="259045"/>
    <xdr:sp macro="" textlink="">
      <xdr:nvSpPr>
        <xdr:cNvPr id="459" name="テキスト ボックス 458"/>
        <xdr:cNvSpPr txBox="1"/>
      </xdr:nvSpPr>
      <xdr:spPr>
        <a:xfrm>
          <a:off x="9372111" y="1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33744</xdr:rowOff>
    </xdr:from>
    <xdr:to>
      <xdr:col>45</xdr:col>
      <xdr:colOff>177800</xdr:colOff>
      <xdr:row>98</xdr:row>
      <xdr:rowOff>108344</xdr:rowOff>
    </xdr:to>
    <xdr:cxnSp macro="">
      <xdr:nvCxnSpPr>
        <xdr:cNvPr id="460" name="直線コネクタ 459"/>
        <xdr:cNvCxnSpPr/>
      </xdr:nvCxnSpPr>
      <xdr:spPr>
        <a:xfrm flipV="1">
          <a:off x="7861300" y="16664394"/>
          <a:ext cx="889000" cy="24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106521</xdr:rowOff>
    </xdr:from>
    <xdr:to>
      <xdr:col>46</xdr:col>
      <xdr:colOff>38100</xdr:colOff>
      <xdr:row>97</xdr:row>
      <xdr:rowOff>36671</xdr:rowOff>
    </xdr:to>
    <xdr:sp macro="" textlink="">
      <xdr:nvSpPr>
        <xdr:cNvPr id="461" name="フローチャート: 判断 460"/>
        <xdr:cNvSpPr/>
      </xdr:nvSpPr>
      <xdr:spPr>
        <a:xfrm>
          <a:off x="8699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53198</xdr:rowOff>
    </xdr:from>
    <xdr:ext cx="534377" cy="259045"/>
    <xdr:sp macro="" textlink="">
      <xdr:nvSpPr>
        <xdr:cNvPr id="462" name="テキスト ボックス 461"/>
        <xdr:cNvSpPr txBox="1"/>
      </xdr:nvSpPr>
      <xdr:spPr>
        <a:xfrm>
          <a:off x="8483111" y="163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38258</xdr:rowOff>
    </xdr:from>
    <xdr:to>
      <xdr:col>41</xdr:col>
      <xdr:colOff>50800</xdr:colOff>
      <xdr:row>98</xdr:row>
      <xdr:rowOff>108344</xdr:rowOff>
    </xdr:to>
    <xdr:cxnSp macro="">
      <xdr:nvCxnSpPr>
        <xdr:cNvPr id="463" name="直線コネクタ 462"/>
        <xdr:cNvCxnSpPr/>
      </xdr:nvCxnSpPr>
      <xdr:spPr>
        <a:xfrm>
          <a:off x="6972300" y="16840358"/>
          <a:ext cx="889000" cy="7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153918</xdr:rowOff>
    </xdr:from>
    <xdr:to>
      <xdr:col>41</xdr:col>
      <xdr:colOff>101600</xdr:colOff>
      <xdr:row>97</xdr:row>
      <xdr:rowOff>84068</xdr:rowOff>
    </xdr:to>
    <xdr:sp macro="" textlink="">
      <xdr:nvSpPr>
        <xdr:cNvPr id="464" name="フローチャート: 判断 463"/>
        <xdr:cNvSpPr/>
      </xdr:nvSpPr>
      <xdr:spPr>
        <a:xfrm>
          <a:off x="7810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100595</xdr:rowOff>
    </xdr:from>
    <xdr:ext cx="534377" cy="259045"/>
    <xdr:sp macro="" textlink="">
      <xdr:nvSpPr>
        <xdr:cNvPr id="465" name="テキスト ボックス 464"/>
        <xdr:cNvSpPr txBox="1"/>
      </xdr:nvSpPr>
      <xdr:spPr>
        <a:xfrm>
          <a:off x="7594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7632</xdr:rowOff>
    </xdr:from>
    <xdr:to>
      <xdr:col>36</xdr:col>
      <xdr:colOff>165100</xdr:colOff>
      <xdr:row>97</xdr:row>
      <xdr:rowOff>109232</xdr:rowOff>
    </xdr:to>
    <xdr:sp macro="" textlink="">
      <xdr:nvSpPr>
        <xdr:cNvPr id="466" name="フローチャート: 判断 465"/>
        <xdr:cNvSpPr/>
      </xdr:nvSpPr>
      <xdr:spPr>
        <a:xfrm>
          <a:off x="6921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125759</xdr:rowOff>
    </xdr:from>
    <xdr:ext cx="534377" cy="259045"/>
    <xdr:sp macro="" textlink="">
      <xdr:nvSpPr>
        <xdr:cNvPr id="467" name="テキスト ボックス 466"/>
        <xdr:cNvSpPr txBox="1"/>
      </xdr:nvSpPr>
      <xdr:spPr>
        <a:xfrm>
          <a:off x="6705111" y="1641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145593</xdr:rowOff>
    </xdr:from>
    <xdr:to>
      <xdr:col>55</xdr:col>
      <xdr:colOff>50800</xdr:colOff>
      <xdr:row>97</xdr:row>
      <xdr:rowOff>75743</xdr:rowOff>
    </xdr:to>
    <xdr:sp macro="" textlink="">
      <xdr:nvSpPr>
        <xdr:cNvPr id="473" name="楕円 472"/>
        <xdr:cNvSpPr/>
      </xdr:nvSpPr>
      <xdr:spPr>
        <a:xfrm>
          <a:off x="10426700" y="1660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124020</xdr:rowOff>
    </xdr:from>
    <xdr:ext cx="534377" cy="259045"/>
    <xdr:sp macro="" textlink="">
      <xdr:nvSpPr>
        <xdr:cNvPr id="474" name="普通建設事業費 （ うち更新整備　）該当値テキスト"/>
        <xdr:cNvSpPr txBox="1"/>
      </xdr:nvSpPr>
      <xdr:spPr>
        <a:xfrm>
          <a:off x="10528300" y="1658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65182</xdr:rowOff>
    </xdr:from>
    <xdr:to>
      <xdr:col>50</xdr:col>
      <xdr:colOff>165100</xdr:colOff>
      <xdr:row>96</xdr:row>
      <xdr:rowOff>166782</xdr:rowOff>
    </xdr:to>
    <xdr:sp macro="" textlink="">
      <xdr:nvSpPr>
        <xdr:cNvPr id="475" name="楕円 474"/>
        <xdr:cNvSpPr/>
      </xdr:nvSpPr>
      <xdr:spPr>
        <a:xfrm>
          <a:off x="9588500" y="1652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157909</xdr:rowOff>
    </xdr:from>
    <xdr:ext cx="534377" cy="259045"/>
    <xdr:sp macro="" textlink="">
      <xdr:nvSpPr>
        <xdr:cNvPr id="476" name="テキスト ボックス 475"/>
        <xdr:cNvSpPr txBox="1"/>
      </xdr:nvSpPr>
      <xdr:spPr>
        <a:xfrm>
          <a:off x="9372111" y="1661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154394</xdr:rowOff>
    </xdr:from>
    <xdr:to>
      <xdr:col>46</xdr:col>
      <xdr:colOff>38100</xdr:colOff>
      <xdr:row>97</xdr:row>
      <xdr:rowOff>84544</xdr:rowOff>
    </xdr:to>
    <xdr:sp macro="" textlink="">
      <xdr:nvSpPr>
        <xdr:cNvPr id="477" name="楕円 476"/>
        <xdr:cNvSpPr/>
      </xdr:nvSpPr>
      <xdr:spPr>
        <a:xfrm>
          <a:off x="8699500" y="1661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75671</xdr:rowOff>
    </xdr:from>
    <xdr:ext cx="534377" cy="259045"/>
    <xdr:sp macro="" textlink="">
      <xdr:nvSpPr>
        <xdr:cNvPr id="478" name="テキスト ボックス 477"/>
        <xdr:cNvSpPr txBox="1"/>
      </xdr:nvSpPr>
      <xdr:spPr>
        <a:xfrm>
          <a:off x="8483111" y="1670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57544</xdr:rowOff>
    </xdr:from>
    <xdr:to>
      <xdr:col>41</xdr:col>
      <xdr:colOff>101600</xdr:colOff>
      <xdr:row>98</xdr:row>
      <xdr:rowOff>159144</xdr:rowOff>
    </xdr:to>
    <xdr:sp macro="" textlink="">
      <xdr:nvSpPr>
        <xdr:cNvPr id="479" name="楕円 478"/>
        <xdr:cNvSpPr/>
      </xdr:nvSpPr>
      <xdr:spPr>
        <a:xfrm>
          <a:off x="7810500" y="1685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150271</xdr:rowOff>
    </xdr:from>
    <xdr:ext cx="469744" cy="259045"/>
    <xdr:sp macro="" textlink="">
      <xdr:nvSpPr>
        <xdr:cNvPr id="480" name="テキスト ボックス 479"/>
        <xdr:cNvSpPr txBox="1"/>
      </xdr:nvSpPr>
      <xdr:spPr>
        <a:xfrm>
          <a:off x="7626428" y="1695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158908</xdr:rowOff>
    </xdr:from>
    <xdr:to>
      <xdr:col>36</xdr:col>
      <xdr:colOff>165100</xdr:colOff>
      <xdr:row>98</xdr:row>
      <xdr:rowOff>89058</xdr:rowOff>
    </xdr:to>
    <xdr:sp macro="" textlink="">
      <xdr:nvSpPr>
        <xdr:cNvPr id="481" name="楕円 480"/>
        <xdr:cNvSpPr/>
      </xdr:nvSpPr>
      <xdr:spPr>
        <a:xfrm>
          <a:off x="6921500" y="1678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80185</xdr:rowOff>
    </xdr:from>
    <xdr:ext cx="469744" cy="259045"/>
    <xdr:sp macro="" textlink="">
      <xdr:nvSpPr>
        <xdr:cNvPr id="482" name="テキスト ボックス 481"/>
        <xdr:cNvSpPr txBox="1"/>
      </xdr:nvSpPr>
      <xdr:spPr>
        <a:xfrm>
          <a:off x="6737428" y="1688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0" name="テキスト ボックス 499"/>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02" name="テキスト ボックス 501"/>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4" name="テキスト ボックス 503"/>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166751</xdr:rowOff>
    </xdr:from>
    <xdr:to>
      <xdr:col>85</xdr:col>
      <xdr:colOff>126364</xdr:colOff>
      <xdr:row>39</xdr:row>
      <xdr:rowOff>44450</xdr:rowOff>
    </xdr:to>
    <xdr:cxnSp macro="">
      <xdr:nvCxnSpPr>
        <xdr:cNvPr id="506" name="直線コネクタ 505"/>
        <xdr:cNvCxnSpPr/>
      </xdr:nvCxnSpPr>
      <xdr:spPr>
        <a:xfrm flipV="1">
          <a:off x="16317595" y="5138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113428</xdr:rowOff>
    </xdr:from>
    <xdr:ext cx="469744" cy="259045"/>
    <xdr:sp macro="" textlink="">
      <xdr:nvSpPr>
        <xdr:cNvPr id="509" name="災害復旧事業費最大値テキスト"/>
        <xdr:cNvSpPr txBox="1"/>
      </xdr:nvSpPr>
      <xdr:spPr>
        <a:xfrm>
          <a:off x="16370300" y="491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166751</xdr:rowOff>
    </xdr:from>
    <xdr:to>
      <xdr:col>86</xdr:col>
      <xdr:colOff>25400</xdr:colOff>
      <xdr:row>29</xdr:row>
      <xdr:rowOff>166751</xdr:rowOff>
    </xdr:to>
    <xdr:cxnSp macro="">
      <xdr:nvCxnSpPr>
        <xdr:cNvPr id="510" name="直線コネクタ 509"/>
        <xdr:cNvCxnSpPr/>
      </xdr:nvCxnSpPr>
      <xdr:spPr>
        <a:xfrm>
          <a:off x="16230600" y="51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28448</xdr:rowOff>
    </xdr:from>
    <xdr:to>
      <xdr:col>85</xdr:col>
      <xdr:colOff>127000</xdr:colOff>
      <xdr:row>39</xdr:row>
      <xdr:rowOff>34925</xdr:rowOff>
    </xdr:to>
    <xdr:cxnSp macro="">
      <xdr:nvCxnSpPr>
        <xdr:cNvPr id="511" name="直線コネクタ 510"/>
        <xdr:cNvCxnSpPr/>
      </xdr:nvCxnSpPr>
      <xdr:spPr>
        <a:xfrm flipV="1">
          <a:off x="15481300" y="6714998"/>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93870</xdr:rowOff>
    </xdr:from>
    <xdr:ext cx="378565" cy="259045"/>
    <xdr:sp macro="" textlink="">
      <xdr:nvSpPr>
        <xdr:cNvPr id="512" name="災害復旧事業費平均値テキスト"/>
        <xdr:cNvSpPr txBox="1"/>
      </xdr:nvSpPr>
      <xdr:spPr>
        <a:xfrm>
          <a:off x="16370300" y="6266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70993</xdr:rowOff>
    </xdr:from>
    <xdr:to>
      <xdr:col>85</xdr:col>
      <xdr:colOff>177800</xdr:colOff>
      <xdr:row>38</xdr:row>
      <xdr:rowOff>1143</xdr:rowOff>
    </xdr:to>
    <xdr:sp macro="" textlink="">
      <xdr:nvSpPr>
        <xdr:cNvPr id="513" name="フローチャート: 判断 512"/>
        <xdr:cNvSpPr/>
      </xdr:nvSpPr>
      <xdr:spPr>
        <a:xfrm>
          <a:off x="16268700" y="64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34925</xdr:rowOff>
    </xdr:from>
    <xdr:to>
      <xdr:col>81</xdr:col>
      <xdr:colOff>50800</xdr:colOff>
      <xdr:row>39</xdr:row>
      <xdr:rowOff>44450</xdr:rowOff>
    </xdr:to>
    <xdr:cxnSp macro="">
      <xdr:nvCxnSpPr>
        <xdr:cNvPr id="514" name="直線コネクタ 513"/>
        <xdr:cNvCxnSpPr/>
      </xdr:nvCxnSpPr>
      <xdr:spPr>
        <a:xfrm flipV="1">
          <a:off x="14592300" y="67214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64516</xdr:rowOff>
    </xdr:from>
    <xdr:to>
      <xdr:col>81</xdr:col>
      <xdr:colOff>101600</xdr:colOff>
      <xdr:row>38</xdr:row>
      <xdr:rowOff>166116</xdr:rowOff>
    </xdr:to>
    <xdr:sp macro="" textlink="">
      <xdr:nvSpPr>
        <xdr:cNvPr id="515" name="フローチャート: 判断 514"/>
        <xdr:cNvSpPr/>
      </xdr:nvSpPr>
      <xdr:spPr>
        <a:xfrm>
          <a:off x="15430500" y="657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11193</xdr:rowOff>
    </xdr:from>
    <xdr:ext cx="378565" cy="259045"/>
    <xdr:sp macro="" textlink="">
      <xdr:nvSpPr>
        <xdr:cNvPr id="516" name="テキスト ボックス 515"/>
        <xdr:cNvSpPr txBox="1"/>
      </xdr:nvSpPr>
      <xdr:spPr>
        <a:xfrm>
          <a:off x="15292017" y="6354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7" name="直線コネクタ 51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125095</xdr:rowOff>
    </xdr:from>
    <xdr:to>
      <xdr:col>76</xdr:col>
      <xdr:colOff>165100</xdr:colOff>
      <xdr:row>39</xdr:row>
      <xdr:rowOff>55245</xdr:rowOff>
    </xdr:to>
    <xdr:sp macro="" textlink="">
      <xdr:nvSpPr>
        <xdr:cNvPr id="518" name="フローチャート: 判断 517"/>
        <xdr:cNvSpPr/>
      </xdr:nvSpPr>
      <xdr:spPr>
        <a:xfrm>
          <a:off x="14541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71772</xdr:rowOff>
    </xdr:from>
    <xdr:ext cx="378565" cy="259045"/>
    <xdr:sp macro="" textlink="">
      <xdr:nvSpPr>
        <xdr:cNvPr id="519" name="テキスト ボックス 518"/>
        <xdr:cNvSpPr txBox="1"/>
      </xdr:nvSpPr>
      <xdr:spPr>
        <a:xfrm>
          <a:off x="14403017" y="6415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0" name="直線コネクタ 51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48895</xdr:rowOff>
    </xdr:from>
    <xdr:to>
      <xdr:col>72</xdr:col>
      <xdr:colOff>38100</xdr:colOff>
      <xdr:row>38</xdr:row>
      <xdr:rowOff>150495</xdr:rowOff>
    </xdr:to>
    <xdr:sp macro="" textlink="">
      <xdr:nvSpPr>
        <xdr:cNvPr id="521" name="フローチャート: 判断 520"/>
        <xdr:cNvSpPr/>
      </xdr:nvSpPr>
      <xdr:spPr>
        <a:xfrm>
          <a:off x="13652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167022</xdr:rowOff>
    </xdr:from>
    <xdr:ext cx="378565" cy="259045"/>
    <xdr:sp macro="" textlink="">
      <xdr:nvSpPr>
        <xdr:cNvPr id="522" name="テキスト ボックス 521"/>
        <xdr:cNvSpPr txBox="1"/>
      </xdr:nvSpPr>
      <xdr:spPr>
        <a:xfrm>
          <a:off x="13514017" y="6339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41656</xdr:rowOff>
    </xdr:from>
    <xdr:to>
      <xdr:col>67</xdr:col>
      <xdr:colOff>101600</xdr:colOff>
      <xdr:row>38</xdr:row>
      <xdr:rowOff>143256</xdr:rowOff>
    </xdr:to>
    <xdr:sp macro="" textlink="">
      <xdr:nvSpPr>
        <xdr:cNvPr id="523" name="フローチャート: 判断 522"/>
        <xdr:cNvSpPr/>
      </xdr:nvSpPr>
      <xdr:spPr>
        <a:xfrm>
          <a:off x="12763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159783</xdr:rowOff>
    </xdr:from>
    <xdr:ext cx="378565" cy="259045"/>
    <xdr:sp macro="" textlink="">
      <xdr:nvSpPr>
        <xdr:cNvPr id="524" name="テキスト ボックス 523"/>
        <xdr:cNvSpPr txBox="1"/>
      </xdr:nvSpPr>
      <xdr:spPr>
        <a:xfrm>
          <a:off x="12625017"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149098</xdr:rowOff>
    </xdr:from>
    <xdr:to>
      <xdr:col>85</xdr:col>
      <xdr:colOff>177800</xdr:colOff>
      <xdr:row>39</xdr:row>
      <xdr:rowOff>79248</xdr:rowOff>
    </xdr:to>
    <xdr:sp macro="" textlink="">
      <xdr:nvSpPr>
        <xdr:cNvPr id="530" name="楕円 529"/>
        <xdr:cNvSpPr/>
      </xdr:nvSpPr>
      <xdr:spPr>
        <a:xfrm>
          <a:off x="16268700" y="666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64025</xdr:rowOff>
    </xdr:from>
    <xdr:ext cx="313932" cy="259045"/>
    <xdr:sp macro="" textlink="">
      <xdr:nvSpPr>
        <xdr:cNvPr id="531" name="災害復旧事業費該当値テキスト"/>
        <xdr:cNvSpPr txBox="1"/>
      </xdr:nvSpPr>
      <xdr:spPr>
        <a:xfrm>
          <a:off x="16370300" y="657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155575</xdr:rowOff>
    </xdr:from>
    <xdr:to>
      <xdr:col>81</xdr:col>
      <xdr:colOff>101600</xdr:colOff>
      <xdr:row>39</xdr:row>
      <xdr:rowOff>85725</xdr:rowOff>
    </xdr:to>
    <xdr:sp macro="" textlink="">
      <xdr:nvSpPr>
        <xdr:cNvPr id="532" name="楕円 531"/>
        <xdr:cNvSpPr/>
      </xdr:nvSpPr>
      <xdr:spPr>
        <a:xfrm>
          <a:off x="15430500" y="66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76852</xdr:rowOff>
    </xdr:from>
    <xdr:ext cx="313932" cy="259045"/>
    <xdr:sp macro="" textlink="">
      <xdr:nvSpPr>
        <xdr:cNvPr id="533" name="テキスト ボックス 532"/>
        <xdr:cNvSpPr txBox="1"/>
      </xdr:nvSpPr>
      <xdr:spPr>
        <a:xfrm>
          <a:off x="15324333" y="67634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4" name="楕円 53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5" name="テキスト ボックス 53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6" name="楕円 53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7" name="テキスト ボックス 53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8" name="楕円 53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9" name="テキスト ボックス 53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126278</xdr:rowOff>
    </xdr:from>
    <xdr:to>
      <xdr:col>85</xdr:col>
      <xdr:colOff>126364</xdr:colOff>
      <xdr:row>78</xdr:row>
      <xdr:rowOff>151033</xdr:rowOff>
    </xdr:to>
    <xdr:cxnSp macro="">
      <xdr:nvCxnSpPr>
        <xdr:cNvPr id="615" name="直線コネクタ 614"/>
        <xdr:cNvCxnSpPr/>
      </xdr:nvCxnSpPr>
      <xdr:spPr>
        <a:xfrm flipV="1">
          <a:off x="16317595" y="11956328"/>
          <a:ext cx="1269" cy="156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154860</xdr:rowOff>
    </xdr:from>
    <xdr:ext cx="534377" cy="259045"/>
    <xdr:sp macro="" textlink="">
      <xdr:nvSpPr>
        <xdr:cNvPr id="616" name="公債費最小値テキスト"/>
        <xdr:cNvSpPr txBox="1"/>
      </xdr:nvSpPr>
      <xdr:spPr>
        <a:xfrm>
          <a:off x="16370300" y="1352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151033</xdr:rowOff>
    </xdr:from>
    <xdr:to>
      <xdr:col>86</xdr:col>
      <xdr:colOff>25400</xdr:colOff>
      <xdr:row>78</xdr:row>
      <xdr:rowOff>151033</xdr:rowOff>
    </xdr:to>
    <xdr:cxnSp macro="">
      <xdr:nvCxnSpPr>
        <xdr:cNvPr id="617" name="直線コネクタ 616"/>
        <xdr:cNvCxnSpPr/>
      </xdr:nvCxnSpPr>
      <xdr:spPr>
        <a:xfrm>
          <a:off x="16230600" y="135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72955</xdr:rowOff>
    </xdr:from>
    <xdr:ext cx="534377" cy="259045"/>
    <xdr:sp macro="" textlink="">
      <xdr:nvSpPr>
        <xdr:cNvPr id="618" name="公債費最大値テキスト"/>
        <xdr:cNvSpPr txBox="1"/>
      </xdr:nvSpPr>
      <xdr:spPr>
        <a:xfrm>
          <a:off x="16370300" y="1173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126278</xdr:rowOff>
    </xdr:from>
    <xdr:to>
      <xdr:col>86</xdr:col>
      <xdr:colOff>25400</xdr:colOff>
      <xdr:row>69</xdr:row>
      <xdr:rowOff>126278</xdr:rowOff>
    </xdr:to>
    <xdr:cxnSp macro="">
      <xdr:nvCxnSpPr>
        <xdr:cNvPr id="619" name="直線コネクタ 618"/>
        <xdr:cNvCxnSpPr/>
      </xdr:nvCxnSpPr>
      <xdr:spPr>
        <a:xfrm>
          <a:off x="16230600" y="1195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8092</xdr:rowOff>
    </xdr:from>
    <xdr:to>
      <xdr:col>85</xdr:col>
      <xdr:colOff>127000</xdr:colOff>
      <xdr:row>75</xdr:row>
      <xdr:rowOff>19489</xdr:rowOff>
    </xdr:to>
    <xdr:cxnSp macro="">
      <xdr:nvCxnSpPr>
        <xdr:cNvPr id="620" name="直線コネクタ 619"/>
        <xdr:cNvCxnSpPr/>
      </xdr:nvCxnSpPr>
      <xdr:spPr>
        <a:xfrm>
          <a:off x="15481300" y="12866842"/>
          <a:ext cx="838200" cy="1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70266</xdr:rowOff>
    </xdr:from>
    <xdr:ext cx="534377" cy="259045"/>
    <xdr:sp macro="" textlink="">
      <xdr:nvSpPr>
        <xdr:cNvPr id="621" name="公債費平均値テキスト"/>
        <xdr:cNvSpPr txBox="1"/>
      </xdr:nvSpPr>
      <xdr:spPr>
        <a:xfrm>
          <a:off x="16370300" y="12929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91839</xdr:rowOff>
    </xdr:from>
    <xdr:to>
      <xdr:col>85</xdr:col>
      <xdr:colOff>177800</xdr:colOff>
      <xdr:row>76</xdr:row>
      <xdr:rowOff>21989</xdr:rowOff>
    </xdr:to>
    <xdr:sp macro="" textlink="">
      <xdr:nvSpPr>
        <xdr:cNvPr id="622" name="フローチャート: 判断 621"/>
        <xdr:cNvSpPr/>
      </xdr:nvSpPr>
      <xdr:spPr>
        <a:xfrm>
          <a:off x="162687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8092</xdr:rowOff>
    </xdr:from>
    <xdr:to>
      <xdr:col>81</xdr:col>
      <xdr:colOff>50800</xdr:colOff>
      <xdr:row>75</xdr:row>
      <xdr:rowOff>30364</xdr:rowOff>
    </xdr:to>
    <xdr:cxnSp macro="">
      <xdr:nvCxnSpPr>
        <xdr:cNvPr id="623" name="直線コネクタ 622"/>
        <xdr:cNvCxnSpPr/>
      </xdr:nvCxnSpPr>
      <xdr:spPr>
        <a:xfrm flipV="1">
          <a:off x="14592300" y="12866842"/>
          <a:ext cx="889000" cy="2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35048</xdr:rowOff>
    </xdr:from>
    <xdr:to>
      <xdr:col>81</xdr:col>
      <xdr:colOff>101600</xdr:colOff>
      <xdr:row>75</xdr:row>
      <xdr:rowOff>136648</xdr:rowOff>
    </xdr:to>
    <xdr:sp macro="" textlink="">
      <xdr:nvSpPr>
        <xdr:cNvPr id="624" name="フローチャート: 判断 623"/>
        <xdr:cNvSpPr/>
      </xdr:nvSpPr>
      <xdr:spPr>
        <a:xfrm>
          <a:off x="15430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127776</xdr:rowOff>
    </xdr:from>
    <xdr:ext cx="534377" cy="259045"/>
    <xdr:sp macro="" textlink="">
      <xdr:nvSpPr>
        <xdr:cNvPr id="625" name="テキスト ボックス 624"/>
        <xdr:cNvSpPr txBox="1"/>
      </xdr:nvSpPr>
      <xdr:spPr>
        <a:xfrm>
          <a:off x="15214111" y="1298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30364</xdr:rowOff>
    </xdr:from>
    <xdr:to>
      <xdr:col>76</xdr:col>
      <xdr:colOff>114300</xdr:colOff>
      <xdr:row>75</xdr:row>
      <xdr:rowOff>37647</xdr:rowOff>
    </xdr:to>
    <xdr:cxnSp macro="">
      <xdr:nvCxnSpPr>
        <xdr:cNvPr id="626" name="直線コネクタ 625"/>
        <xdr:cNvCxnSpPr/>
      </xdr:nvCxnSpPr>
      <xdr:spPr>
        <a:xfrm flipV="1">
          <a:off x="13703300" y="12889114"/>
          <a:ext cx="889000" cy="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19438</xdr:rowOff>
    </xdr:from>
    <xdr:to>
      <xdr:col>76</xdr:col>
      <xdr:colOff>165100</xdr:colOff>
      <xdr:row>75</xdr:row>
      <xdr:rowOff>121038</xdr:rowOff>
    </xdr:to>
    <xdr:sp macro="" textlink="">
      <xdr:nvSpPr>
        <xdr:cNvPr id="627" name="フローチャート: 判断 626"/>
        <xdr:cNvSpPr/>
      </xdr:nvSpPr>
      <xdr:spPr>
        <a:xfrm>
          <a:off x="14541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112165</xdr:rowOff>
    </xdr:from>
    <xdr:ext cx="534377" cy="259045"/>
    <xdr:sp macro="" textlink="">
      <xdr:nvSpPr>
        <xdr:cNvPr id="628" name="テキスト ボックス 627"/>
        <xdr:cNvSpPr txBox="1"/>
      </xdr:nvSpPr>
      <xdr:spPr>
        <a:xfrm>
          <a:off x="14325111" y="129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59265</xdr:rowOff>
    </xdr:from>
    <xdr:to>
      <xdr:col>71</xdr:col>
      <xdr:colOff>177800</xdr:colOff>
      <xdr:row>75</xdr:row>
      <xdr:rowOff>37647</xdr:rowOff>
    </xdr:to>
    <xdr:cxnSp macro="">
      <xdr:nvCxnSpPr>
        <xdr:cNvPr id="629" name="直線コネクタ 628"/>
        <xdr:cNvCxnSpPr/>
      </xdr:nvCxnSpPr>
      <xdr:spPr>
        <a:xfrm>
          <a:off x="12814300" y="12403665"/>
          <a:ext cx="889000" cy="49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136678</xdr:rowOff>
    </xdr:from>
    <xdr:to>
      <xdr:col>72</xdr:col>
      <xdr:colOff>38100</xdr:colOff>
      <xdr:row>75</xdr:row>
      <xdr:rowOff>66828</xdr:rowOff>
    </xdr:to>
    <xdr:sp macro="" textlink="">
      <xdr:nvSpPr>
        <xdr:cNvPr id="630" name="フローチャート: 判断 629"/>
        <xdr:cNvSpPr/>
      </xdr:nvSpPr>
      <xdr:spPr>
        <a:xfrm>
          <a:off x="13652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83355</xdr:rowOff>
    </xdr:from>
    <xdr:ext cx="534377" cy="259045"/>
    <xdr:sp macro="" textlink="">
      <xdr:nvSpPr>
        <xdr:cNvPr id="631" name="テキスト ボックス 630"/>
        <xdr:cNvSpPr txBox="1"/>
      </xdr:nvSpPr>
      <xdr:spPr>
        <a:xfrm>
          <a:off x="13436111" y="12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77927</xdr:rowOff>
    </xdr:from>
    <xdr:to>
      <xdr:col>67</xdr:col>
      <xdr:colOff>101600</xdr:colOff>
      <xdr:row>75</xdr:row>
      <xdr:rowOff>8077</xdr:rowOff>
    </xdr:to>
    <xdr:sp macro="" textlink="">
      <xdr:nvSpPr>
        <xdr:cNvPr id="632" name="フローチャート: 判断 631"/>
        <xdr:cNvSpPr/>
      </xdr:nvSpPr>
      <xdr:spPr>
        <a:xfrm>
          <a:off x="12763500" y="1276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170654</xdr:rowOff>
    </xdr:from>
    <xdr:ext cx="534377" cy="259045"/>
    <xdr:sp macro="" textlink="">
      <xdr:nvSpPr>
        <xdr:cNvPr id="633" name="テキスト ボックス 632"/>
        <xdr:cNvSpPr txBox="1"/>
      </xdr:nvSpPr>
      <xdr:spPr>
        <a:xfrm>
          <a:off x="12547111" y="1285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140139</xdr:rowOff>
    </xdr:from>
    <xdr:to>
      <xdr:col>85</xdr:col>
      <xdr:colOff>177800</xdr:colOff>
      <xdr:row>75</xdr:row>
      <xdr:rowOff>70289</xdr:rowOff>
    </xdr:to>
    <xdr:sp macro="" textlink="">
      <xdr:nvSpPr>
        <xdr:cNvPr id="639" name="楕円 638"/>
        <xdr:cNvSpPr/>
      </xdr:nvSpPr>
      <xdr:spPr>
        <a:xfrm>
          <a:off x="16268700" y="1282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163016</xdr:rowOff>
    </xdr:from>
    <xdr:ext cx="534377" cy="259045"/>
    <xdr:sp macro="" textlink="">
      <xdr:nvSpPr>
        <xdr:cNvPr id="640" name="公債費該当値テキスト"/>
        <xdr:cNvSpPr txBox="1"/>
      </xdr:nvSpPr>
      <xdr:spPr>
        <a:xfrm>
          <a:off x="16370300" y="1267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128742</xdr:rowOff>
    </xdr:from>
    <xdr:to>
      <xdr:col>81</xdr:col>
      <xdr:colOff>101600</xdr:colOff>
      <xdr:row>75</xdr:row>
      <xdr:rowOff>58892</xdr:rowOff>
    </xdr:to>
    <xdr:sp macro="" textlink="">
      <xdr:nvSpPr>
        <xdr:cNvPr id="641" name="楕円 640"/>
        <xdr:cNvSpPr/>
      </xdr:nvSpPr>
      <xdr:spPr>
        <a:xfrm>
          <a:off x="15430500" y="1281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75419</xdr:rowOff>
    </xdr:from>
    <xdr:ext cx="534377" cy="259045"/>
    <xdr:sp macro="" textlink="">
      <xdr:nvSpPr>
        <xdr:cNvPr id="642" name="テキスト ボックス 641"/>
        <xdr:cNvSpPr txBox="1"/>
      </xdr:nvSpPr>
      <xdr:spPr>
        <a:xfrm>
          <a:off x="15214111" y="1259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151014</xdr:rowOff>
    </xdr:from>
    <xdr:to>
      <xdr:col>76</xdr:col>
      <xdr:colOff>165100</xdr:colOff>
      <xdr:row>75</xdr:row>
      <xdr:rowOff>81164</xdr:rowOff>
    </xdr:to>
    <xdr:sp macro="" textlink="">
      <xdr:nvSpPr>
        <xdr:cNvPr id="643" name="楕円 642"/>
        <xdr:cNvSpPr/>
      </xdr:nvSpPr>
      <xdr:spPr>
        <a:xfrm>
          <a:off x="14541500" y="1283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97691</xdr:rowOff>
    </xdr:from>
    <xdr:ext cx="534377" cy="259045"/>
    <xdr:sp macro="" textlink="">
      <xdr:nvSpPr>
        <xdr:cNvPr id="644" name="テキスト ボックス 643"/>
        <xdr:cNvSpPr txBox="1"/>
      </xdr:nvSpPr>
      <xdr:spPr>
        <a:xfrm>
          <a:off x="14325111" y="1261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158297</xdr:rowOff>
    </xdr:from>
    <xdr:to>
      <xdr:col>72</xdr:col>
      <xdr:colOff>38100</xdr:colOff>
      <xdr:row>75</xdr:row>
      <xdr:rowOff>88447</xdr:rowOff>
    </xdr:to>
    <xdr:sp macro="" textlink="">
      <xdr:nvSpPr>
        <xdr:cNvPr id="645" name="楕円 644"/>
        <xdr:cNvSpPr/>
      </xdr:nvSpPr>
      <xdr:spPr>
        <a:xfrm>
          <a:off x="13652500" y="1284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79574</xdr:rowOff>
    </xdr:from>
    <xdr:ext cx="534377" cy="259045"/>
    <xdr:sp macro="" textlink="">
      <xdr:nvSpPr>
        <xdr:cNvPr id="646" name="テキスト ボックス 645"/>
        <xdr:cNvSpPr txBox="1"/>
      </xdr:nvSpPr>
      <xdr:spPr>
        <a:xfrm>
          <a:off x="13436111" y="1293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8465</xdr:rowOff>
    </xdr:from>
    <xdr:to>
      <xdr:col>67</xdr:col>
      <xdr:colOff>101600</xdr:colOff>
      <xdr:row>72</xdr:row>
      <xdr:rowOff>110065</xdr:rowOff>
    </xdr:to>
    <xdr:sp macro="" textlink="">
      <xdr:nvSpPr>
        <xdr:cNvPr id="647" name="楕円 646"/>
        <xdr:cNvSpPr/>
      </xdr:nvSpPr>
      <xdr:spPr>
        <a:xfrm>
          <a:off x="12763500" y="1235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126592</xdr:rowOff>
    </xdr:from>
    <xdr:ext cx="534377" cy="259045"/>
    <xdr:sp macro="" textlink="">
      <xdr:nvSpPr>
        <xdr:cNvPr id="648" name="テキスト ボックス 647"/>
        <xdr:cNvSpPr txBox="1"/>
      </xdr:nvSpPr>
      <xdr:spPr>
        <a:xfrm>
          <a:off x="12547111" y="1212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6" name="テキスト ボックス 66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8" name="テキスト ボックス 66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58395</xdr:rowOff>
    </xdr:from>
    <xdr:to>
      <xdr:col>85</xdr:col>
      <xdr:colOff>126364</xdr:colOff>
      <xdr:row>99</xdr:row>
      <xdr:rowOff>43726</xdr:rowOff>
    </xdr:to>
    <xdr:cxnSp macro="">
      <xdr:nvCxnSpPr>
        <xdr:cNvPr id="672" name="直線コネクタ 671"/>
        <xdr:cNvCxnSpPr/>
      </xdr:nvCxnSpPr>
      <xdr:spPr>
        <a:xfrm flipV="1">
          <a:off x="16317595" y="15660345"/>
          <a:ext cx="1269" cy="1356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47553</xdr:rowOff>
    </xdr:from>
    <xdr:ext cx="313932" cy="259045"/>
    <xdr:sp macro="" textlink="">
      <xdr:nvSpPr>
        <xdr:cNvPr id="673" name="積立金最小値テキスト"/>
        <xdr:cNvSpPr txBox="1"/>
      </xdr:nvSpPr>
      <xdr:spPr>
        <a:xfrm>
          <a:off x="16370300" y="170211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43726</xdr:rowOff>
    </xdr:from>
    <xdr:to>
      <xdr:col>86</xdr:col>
      <xdr:colOff>25400</xdr:colOff>
      <xdr:row>99</xdr:row>
      <xdr:rowOff>43726</xdr:rowOff>
    </xdr:to>
    <xdr:cxnSp macro="">
      <xdr:nvCxnSpPr>
        <xdr:cNvPr id="674" name="直線コネクタ 673"/>
        <xdr:cNvCxnSpPr/>
      </xdr:nvCxnSpPr>
      <xdr:spPr>
        <a:xfrm>
          <a:off x="16230600" y="17017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5072</xdr:rowOff>
    </xdr:from>
    <xdr:ext cx="534377" cy="259045"/>
    <xdr:sp macro="" textlink="">
      <xdr:nvSpPr>
        <xdr:cNvPr id="675" name="積立金最大値テキスト"/>
        <xdr:cNvSpPr txBox="1"/>
      </xdr:nvSpPr>
      <xdr:spPr>
        <a:xfrm>
          <a:off x="16370300" y="1543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58395</xdr:rowOff>
    </xdr:from>
    <xdr:to>
      <xdr:col>86</xdr:col>
      <xdr:colOff>25400</xdr:colOff>
      <xdr:row>91</xdr:row>
      <xdr:rowOff>58395</xdr:rowOff>
    </xdr:to>
    <xdr:cxnSp macro="">
      <xdr:nvCxnSpPr>
        <xdr:cNvPr id="676" name="直線コネクタ 675"/>
        <xdr:cNvCxnSpPr/>
      </xdr:nvCxnSpPr>
      <xdr:spPr>
        <a:xfrm>
          <a:off x="16230600" y="1566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38964</xdr:rowOff>
    </xdr:from>
    <xdr:to>
      <xdr:col>85</xdr:col>
      <xdr:colOff>127000</xdr:colOff>
      <xdr:row>99</xdr:row>
      <xdr:rowOff>39421</xdr:rowOff>
    </xdr:to>
    <xdr:cxnSp macro="">
      <xdr:nvCxnSpPr>
        <xdr:cNvPr id="677" name="直線コネクタ 676"/>
        <xdr:cNvCxnSpPr/>
      </xdr:nvCxnSpPr>
      <xdr:spPr>
        <a:xfrm flipV="1">
          <a:off x="15481300" y="17012514"/>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73677</xdr:rowOff>
    </xdr:from>
    <xdr:ext cx="469744" cy="259045"/>
    <xdr:sp macro="" textlink="">
      <xdr:nvSpPr>
        <xdr:cNvPr id="678" name="積立金平均値テキスト"/>
        <xdr:cNvSpPr txBox="1"/>
      </xdr:nvSpPr>
      <xdr:spPr>
        <a:xfrm>
          <a:off x="16370300" y="16532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50800</xdr:rowOff>
    </xdr:from>
    <xdr:to>
      <xdr:col>85</xdr:col>
      <xdr:colOff>177800</xdr:colOff>
      <xdr:row>97</xdr:row>
      <xdr:rowOff>152400</xdr:rowOff>
    </xdr:to>
    <xdr:sp macro="" textlink="">
      <xdr:nvSpPr>
        <xdr:cNvPr id="679" name="フローチャート: 判断 678"/>
        <xdr:cNvSpPr/>
      </xdr:nvSpPr>
      <xdr:spPr>
        <a:xfrm>
          <a:off x="162687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39573</xdr:rowOff>
    </xdr:from>
    <xdr:to>
      <xdr:col>81</xdr:col>
      <xdr:colOff>50800</xdr:colOff>
      <xdr:row>99</xdr:row>
      <xdr:rowOff>39421</xdr:rowOff>
    </xdr:to>
    <xdr:cxnSp macro="">
      <xdr:nvCxnSpPr>
        <xdr:cNvPr id="680" name="直線コネクタ 679"/>
        <xdr:cNvCxnSpPr/>
      </xdr:nvCxnSpPr>
      <xdr:spPr>
        <a:xfrm>
          <a:off x="14592300" y="16670223"/>
          <a:ext cx="889000" cy="3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138545</xdr:rowOff>
    </xdr:from>
    <xdr:to>
      <xdr:col>81</xdr:col>
      <xdr:colOff>101600</xdr:colOff>
      <xdr:row>98</xdr:row>
      <xdr:rowOff>68695</xdr:rowOff>
    </xdr:to>
    <xdr:sp macro="" textlink="">
      <xdr:nvSpPr>
        <xdr:cNvPr id="681" name="フローチャート: 判断 680"/>
        <xdr:cNvSpPr/>
      </xdr:nvSpPr>
      <xdr:spPr>
        <a:xfrm>
          <a:off x="15430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85222</xdr:rowOff>
    </xdr:from>
    <xdr:ext cx="469744" cy="259045"/>
    <xdr:sp macro="" textlink="">
      <xdr:nvSpPr>
        <xdr:cNvPr id="682" name="テキスト ボックス 681"/>
        <xdr:cNvSpPr txBox="1"/>
      </xdr:nvSpPr>
      <xdr:spPr>
        <a:xfrm>
          <a:off x="15246428" y="1654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39573</xdr:rowOff>
    </xdr:from>
    <xdr:to>
      <xdr:col>76</xdr:col>
      <xdr:colOff>114300</xdr:colOff>
      <xdr:row>99</xdr:row>
      <xdr:rowOff>14542</xdr:rowOff>
    </xdr:to>
    <xdr:cxnSp macro="">
      <xdr:nvCxnSpPr>
        <xdr:cNvPr id="683" name="直線コネクタ 682"/>
        <xdr:cNvCxnSpPr/>
      </xdr:nvCxnSpPr>
      <xdr:spPr>
        <a:xfrm flipV="1">
          <a:off x="13703300" y="16670223"/>
          <a:ext cx="889000" cy="3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119532</xdr:rowOff>
    </xdr:from>
    <xdr:to>
      <xdr:col>76</xdr:col>
      <xdr:colOff>165100</xdr:colOff>
      <xdr:row>98</xdr:row>
      <xdr:rowOff>49682</xdr:rowOff>
    </xdr:to>
    <xdr:sp macro="" textlink="">
      <xdr:nvSpPr>
        <xdr:cNvPr id="684" name="フローチャート: 判断 683"/>
        <xdr:cNvSpPr/>
      </xdr:nvSpPr>
      <xdr:spPr>
        <a:xfrm>
          <a:off x="14541500" y="1675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40809</xdr:rowOff>
    </xdr:from>
    <xdr:ext cx="469744" cy="259045"/>
    <xdr:sp macro="" textlink="">
      <xdr:nvSpPr>
        <xdr:cNvPr id="685" name="テキスト ボックス 684"/>
        <xdr:cNvSpPr txBox="1"/>
      </xdr:nvSpPr>
      <xdr:spPr>
        <a:xfrm>
          <a:off x="14357428" y="1684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40945</xdr:rowOff>
    </xdr:from>
    <xdr:to>
      <xdr:col>71</xdr:col>
      <xdr:colOff>177800</xdr:colOff>
      <xdr:row>99</xdr:row>
      <xdr:rowOff>14542</xdr:rowOff>
    </xdr:to>
    <xdr:cxnSp macro="">
      <xdr:nvCxnSpPr>
        <xdr:cNvPr id="686" name="直線コネクタ 685"/>
        <xdr:cNvCxnSpPr/>
      </xdr:nvCxnSpPr>
      <xdr:spPr>
        <a:xfrm>
          <a:off x="12814300" y="16843045"/>
          <a:ext cx="889000" cy="14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57658</xdr:rowOff>
    </xdr:from>
    <xdr:to>
      <xdr:col>72</xdr:col>
      <xdr:colOff>38100</xdr:colOff>
      <xdr:row>97</xdr:row>
      <xdr:rowOff>159258</xdr:rowOff>
    </xdr:to>
    <xdr:sp macro="" textlink="">
      <xdr:nvSpPr>
        <xdr:cNvPr id="687" name="フローチャート: 判断 686"/>
        <xdr:cNvSpPr/>
      </xdr:nvSpPr>
      <xdr:spPr>
        <a:xfrm>
          <a:off x="13652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4335</xdr:rowOff>
    </xdr:from>
    <xdr:ext cx="469744" cy="259045"/>
    <xdr:sp macro="" textlink="">
      <xdr:nvSpPr>
        <xdr:cNvPr id="688" name="テキスト ボックス 687"/>
        <xdr:cNvSpPr txBox="1"/>
      </xdr:nvSpPr>
      <xdr:spPr>
        <a:xfrm>
          <a:off x="13468428" y="164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114464</xdr:rowOff>
    </xdr:from>
    <xdr:to>
      <xdr:col>67</xdr:col>
      <xdr:colOff>101600</xdr:colOff>
      <xdr:row>98</xdr:row>
      <xdr:rowOff>44614</xdr:rowOff>
    </xdr:to>
    <xdr:sp macro="" textlink="">
      <xdr:nvSpPr>
        <xdr:cNvPr id="689" name="フローチャート: 判断 688"/>
        <xdr:cNvSpPr/>
      </xdr:nvSpPr>
      <xdr:spPr>
        <a:xfrm>
          <a:off x="12763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61141</xdr:rowOff>
    </xdr:from>
    <xdr:ext cx="469744" cy="259045"/>
    <xdr:sp macro="" textlink="">
      <xdr:nvSpPr>
        <xdr:cNvPr id="690" name="テキスト ボックス 689"/>
        <xdr:cNvSpPr txBox="1"/>
      </xdr:nvSpPr>
      <xdr:spPr>
        <a:xfrm>
          <a:off x="12579428" y="165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159614</xdr:rowOff>
    </xdr:from>
    <xdr:to>
      <xdr:col>85</xdr:col>
      <xdr:colOff>177800</xdr:colOff>
      <xdr:row>99</xdr:row>
      <xdr:rowOff>89764</xdr:rowOff>
    </xdr:to>
    <xdr:sp macro="" textlink="">
      <xdr:nvSpPr>
        <xdr:cNvPr id="696" name="楕円 695"/>
        <xdr:cNvSpPr/>
      </xdr:nvSpPr>
      <xdr:spPr>
        <a:xfrm>
          <a:off x="16268700" y="1696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74541</xdr:rowOff>
    </xdr:from>
    <xdr:ext cx="378565" cy="259045"/>
    <xdr:sp macro="" textlink="">
      <xdr:nvSpPr>
        <xdr:cNvPr id="697" name="積立金該当値テキスト"/>
        <xdr:cNvSpPr txBox="1"/>
      </xdr:nvSpPr>
      <xdr:spPr>
        <a:xfrm>
          <a:off x="16370300" y="16876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160071</xdr:rowOff>
    </xdr:from>
    <xdr:to>
      <xdr:col>81</xdr:col>
      <xdr:colOff>101600</xdr:colOff>
      <xdr:row>99</xdr:row>
      <xdr:rowOff>90221</xdr:rowOff>
    </xdr:to>
    <xdr:sp macro="" textlink="">
      <xdr:nvSpPr>
        <xdr:cNvPr id="698" name="楕円 697"/>
        <xdr:cNvSpPr/>
      </xdr:nvSpPr>
      <xdr:spPr>
        <a:xfrm>
          <a:off x="15430500" y="1696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81348</xdr:rowOff>
    </xdr:from>
    <xdr:ext cx="378565" cy="259045"/>
    <xdr:sp macro="" textlink="">
      <xdr:nvSpPr>
        <xdr:cNvPr id="699" name="テキスト ボックス 698"/>
        <xdr:cNvSpPr txBox="1"/>
      </xdr:nvSpPr>
      <xdr:spPr>
        <a:xfrm>
          <a:off x="15292017" y="17054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160223</xdr:rowOff>
    </xdr:from>
    <xdr:to>
      <xdr:col>76</xdr:col>
      <xdr:colOff>165100</xdr:colOff>
      <xdr:row>97</xdr:row>
      <xdr:rowOff>90373</xdr:rowOff>
    </xdr:to>
    <xdr:sp macro="" textlink="">
      <xdr:nvSpPr>
        <xdr:cNvPr id="700" name="楕円 699"/>
        <xdr:cNvSpPr/>
      </xdr:nvSpPr>
      <xdr:spPr>
        <a:xfrm>
          <a:off x="14541500" y="1661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106900</xdr:rowOff>
    </xdr:from>
    <xdr:ext cx="469744" cy="259045"/>
    <xdr:sp macro="" textlink="">
      <xdr:nvSpPr>
        <xdr:cNvPr id="701" name="テキスト ボックス 700"/>
        <xdr:cNvSpPr txBox="1"/>
      </xdr:nvSpPr>
      <xdr:spPr>
        <a:xfrm>
          <a:off x="14357428" y="16394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135192</xdr:rowOff>
    </xdr:from>
    <xdr:to>
      <xdr:col>72</xdr:col>
      <xdr:colOff>38100</xdr:colOff>
      <xdr:row>99</xdr:row>
      <xdr:rowOff>65342</xdr:rowOff>
    </xdr:to>
    <xdr:sp macro="" textlink="">
      <xdr:nvSpPr>
        <xdr:cNvPr id="702" name="楕円 701"/>
        <xdr:cNvSpPr/>
      </xdr:nvSpPr>
      <xdr:spPr>
        <a:xfrm>
          <a:off x="13652500" y="1693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56469</xdr:rowOff>
    </xdr:from>
    <xdr:ext cx="378565" cy="259045"/>
    <xdr:sp macro="" textlink="">
      <xdr:nvSpPr>
        <xdr:cNvPr id="703" name="テキスト ボックス 702"/>
        <xdr:cNvSpPr txBox="1"/>
      </xdr:nvSpPr>
      <xdr:spPr>
        <a:xfrm>
          <a:off x="13514017" y="17030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161595</xdr:rowOff>
    </xdr:from>
    <xdr:to>
      <xdr:col>67</xdr:col>
      <xdr:colOff>101600</xdr:colOff>
      <xdr:row>98</xdr:row>
      <xdr:rowOff>91745</xdr:rowOff>
    </xdr:to>
    <xdr:sp macro="" textlink="">
      <xdr:nvSpPr>
        <xdr:cNvPr id="704" name="楕円 703"/>
        <xdr:cNvSpPr/>
      </xdr:nvSpPr>
      <xdr:spPr>
        <a:xfrm>
          <a:off x="12763500" y="1679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82872</xdr:rowOff>
    </xdr:from>
    <xdr:ext cx="469744" cy="259045"/>
    <xdr:sp macro="" textlink="">
      <xdr:nvSpPr>
        <xdr:cNvPr id="705" name="テキスト ボックス 704"/>
        <xdr:cNvSpPr txBox="1"/>
      </xdr:nvSpPr>
      <xdr:spPr>
        <a:xfrm>
          <a:off x="12579428" y="16884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9" name="テキスト ボックス 71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1" name="テキスト ボックス 72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3" name="テキスト ボックス 72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5" name="テキスト ボックス 72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21971</xdr:rowOff>
    </xdr:from>
    <xdr:to>
      <xdr:col>116</xdr:col>
      <xdr:colOff>62864</xdr:colOff>
      <xdr:row>39</xdr:row>
      <xdr:rowOff>98878</xdr:rowOff>
    </xdr:to>
    <xdr:cxnSp macro="">
      <xdr:nvCxnSpPr>
        <xdr:cNvPr id="731" name="直線コネクタ 730"/>
        <xdr:cNvCxnSpPr/>
      </xdr:nvCxnSpPr>
      <xdr:spPr>
        <a:xfrm flipV="1">
          <a:off x="22159595" y="5336921"/>
          <a:ext cx="1269" cy="1448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140098</xdr:rowOff>
    </xdr:from>
    <xdr:ext cx="469744" cy="259045"/>
    <xdr:sp macro="" textlink="">
      <xdr:nvSpPr>
        <xdr:cNvPr id="734" name="投資及び出資金最大値テキスト"/>
        <xdr:cNvSpPr txBox="1"/>
      </xdr:nvSpPr>
      <xdr:spPr>
        <a:xfrm>
          <a:off x="22212300" y="511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21971</xdr:rowOff>
    </xdr:from>
    <xdr:to>
      <xdr:col>116</xdr:col>
      <xdr:colOff>152400</xdr:colOff>
      <xdr:row>31</xdr:row>
      <xdr:rowOff>21971</xdr:rowOff>
    </xdr:to>
    <xdr:cxnSp macro="">
      <xdr:nvCxnSpPr>
        <xdr:cNvPr id="735" name="直線コネクタ 734"/>
        <xdr:cNvCxnSpPr/>
      </xdr:nvCxnSpPr>
      <xdr:spPr>
        <a:xfrm>
          <a:off x="22072600" y="5336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61648</xdr:rowOff>
    </xdr:from>
    <xdr:ext cx="469744" cy="259045"/>
    <xdr:sp macro="" textlink="">
      <xdr:nvSpPr>
        <xdr:cNvPr id="737" name="投資及び出資金平均値テキスト"/>
        <xdr:cNvSpPr txBox="1"/>
      </xdr:nvSpPr>
      <xdr:spPr>
        <a:xfrm>
          <a:off x="22212300" y="64052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38771</xdr:rowOff>
    </xdr:from>
    <xdr:to>
      <xdr:col>116</xdr:col>
      <xdr:colOff>114300</xdr:colOff>
      <xdr:row>38</xdr:row>
      <xdr:rowOff>140371</xdr:rowOff>
    </xdr:to>
    <xdr:sp macro="" textlink="">
      <xdr:nvSpPr>
        <xdr:cNvPr id="738" name="フローチャート: 判断 737"/>
        <xdr:cNvSpPr/>
      </xdr:nvSpPr>
      <xdr:spPr>
        <a:xfrm>
          <a:off x="22110700" y="655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28321</xdr:rowOff>
    </xdr:from>
    <xdr:to>
      <xdr:col>112</xdr:col>
      <xdr:colOff>38100</xdr:colOff>
      <xdr:row>38</xdr:row>
      <xdr:rowOff>129921</xdr:rowOff>
    </xdr:to>
    <xdr:sp macro="" textlink="">
      <xdr:nvSpPr>
        <xdr:cNvPr id="740" name="フローチャート: 判断 739"/>
        <xdr:cNvSpPr/>
      </xdr:nvSpPr>
      <xdr:spPr>
        <a:xfrm>
          <a:off x="21272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146448</xdr:rowOff>
    </xdr:from>
    <xdr:ext cx="469744" cy="259045"/>
    <xdr:sp macro="" textlink="">
      <xdr:nvSpPr>
        <xdr:cNvPr id="741" name="テキスト ボックス 740"/>
        <xdr:cNvSpPr txBox="1"/>
      </xdr:nvSpPr>
      <xdr:spPr>
        <a:xfrm>
          <a:off x="21088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78794</xdr:rowOff>
    </xdr:from>
    <xdr:to>
      <xdr:col>107</xdr:col>
      <xdr:colOff>50800</xdr:colOff>
      <xdr:row>39</xdr:row>
      <xdr:rowOff>98878</xdr:rowOff>
    </xdr:to>
    <xdr:cxnSp macro="">
      <xdr:nvCxnSpPr>
        <xdr:cNvPr id="742" name="直線コネクタ 741"/>
        <xdr:cNvCxnSpPr/>
      </xdr:nvCxnSpPr>
      <xdr:spPr>
        <a:xfrm>
          <a:off x="19545300" y="6765344"/>
          <a:ext cx="8890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3665</xdr:rowOff>
    </xdr:from>
    <xdr:to>
      <xdr:col>107</xdr:col>
      <xdr:colOff>101600</xdr:colOff>
      <xdr:row>38</xdr:row>
      <xdr:rowOff>105265</xdr:rowOff>
    </xdr:to>
    <xdr:sp macro="" textlink="">
      <xdr:nvSpPr>
        <xdr:cNvPr id="743" name="フローチャート: 判断 742"/>
        <xdr:cNvSpPr/>
      </xdr:nvSpPr>
      <xdr:spPr>
        <a:xfrm>
          <a:off x="20383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121792</xdr:rowOff>
    </xdr:from>
    <xdr:ext cx="469744" cy="259045"/>
    <xdr:sp macro="" textlink="">
      <xdr:nvSpPr>
        <xdr:cNvPr id="744" name="テキスト ボックス 743"/>
        <xdr:cNvSpPr txBox="1"/>
      </xdr:nvSpPr>
      <xdr:spPr>
        <a:xfrm>
          <a:off x="20199428" y="629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93327</xdr:rowOff>
    </xdr:from>
    <xdr:to>
      <xdr:col>102</xdr:col>
      <xdr:colOff>114300</xdr:colOff>
      <xdr:row>39</xdr:row>
      <xdr:rowOff>78794</xdr:rowOff>
    </xdr:to>
    <xdr:cxnSp macro="">
      <xdr:nvCxnSpPr>
        <xdr:cNvPr id="745" name="直線コネクタ 744"/>
        <xdr:cNvCxnSpPr/>
      </xdr:nvCxnSpPr>
      <xdr:spPr>
        <a:xfrm>
          <a:off x="18656300" y="6608427"/>
          <a:ext cx="889000" cy="15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166787</xdr:rowOff>
    </xdr:from>
    <xdr:to>
      <xdr:col>102</xdr:col>
      <xdr:colOff>165100</xdr:colOff>
      <xdr:row>38</xdr:row>
      <xdr:rowOff>96937</xdr:rowOff>
    </xdr:to>
    <xdr:sp macro="" textlink="">
      <xdr:nvSpPr>
        <xdr:cNvPr id="746" name="フローチャート: 判断 745"/>
        <xdr:cNvSpPr/>
      </xdr:nvSpPr>
      <xdr:spPr>
        <a:xfrm>
          <a:off x="19494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113464</xdr:rowOff>
    </xdr:from>
    <xdr:ext cx="469744" cy="259045"/>
    <xdr:sp macro="" textlink="">
      <xdr:nvSpPr>
        <xdr:cNvPr id="747" name="テキスト ボックス 746"/>
        <xdr:cNvSpPr txBox="1"/>
      </xdr:nvSpPr>
      <xdr:spPr>
        <a:xfrm>
          <a:off x="19310428"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68000</xdr:rowOff>
    </xdr:from>
    <xdr:to>
      <xdr:col>98</xdr:col>
      <xdr:colOff>38100</xdr:colOff>
      <xdr:row>38</xdr:row>
      <xdr:rowOff>169600</xdr:rowOff>
    </xdr:to>
    <xdr:sp macro="" textlink="">
      <xdr:nvSpPr>
        <xdr:cNvPr id="748" name="フローチャート: 判断 747"/>
        <xdr:cNvSpPr/>
      </xdr:nvSpPr>
      <xdr:spPr>
        <a:xfrm>
          <a:off x="18605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160727</xdr:rowOff>
    </xdr:from>
    <xdr:ext cx="378565" cy="259045"/>
    <xdr:sp macro="" textlink="">
      <xdr:nvSpPr>
        <xdr:cNvPr id="749" name="テキスト ボックス 748"/>
        <xdr:cNvSpPr txBox="1"/>
      </xdr:nvSpPr>
      <xdr:spPr>
        <a:xfrm>
          <a:off x="18467017" y="667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27994</xdr:rowOff>
    </xdr:from>
    <xdr:to>
      <xdr:col>102</xdr:col>
      <xdr:colOff>165100</xdr:colOff>
      <xdr:row>39</xdr:row>
      <xdr:rowOff>129594</xdr:rowOff>
    </xdr:to>
    <xdr:sp macro="" textlink="">
      <xdr:nvSpPr>
        <xdr:cNvPr id="761" name="楕円 760"/>
        <xdr:cNvSpPr/>
      </xdr:nvSpPr>
      <xdr:spPr>
        <a:xfrm>
          <a:off x="19494500" y="671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120721</xdr:rowOff>
    </xdr:from>
    <xdr:ext cx="378565" cy="259045"/>
    <xdr:sp macro="" textlink="">
      <xdr:nvSpPr>
        <xdr:cNvPr id="762" name="テキスト ボックス 761"/>
        <xdr:cNvSpPr txBox="1"/>
      </xdr:nvSpPr>
      <xdr:spPr>
        <a:xfrm>
          <a:off x="19356017" y="6807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42527</xdr:rowOff>
    </xdr:from>
    <xdr:to>
      <xdr:col>98</xdr:col>
      <xdr:colOff>38100</xdr:colOff>
      <xdr:row>38</xdr:row>
      <xdr:rowOff>144127</xdr:rowOff>
    </xdr:to>
    <xdr:sp macro="" textlink="">
      <xdr:nvSpPr>
        <xdr:cNvPr id="763" name="楕円 762"/>
        <xdr:cNvSpPr/>
      </xdr:nvSpPr>
      <xdr:spPr>
        <a:xfrm>
          <a:off x="18605500" y="655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160654</xdr:rowOff>
    </xdr:from>
    <xdr:ext cx="469744" cy="259045"/>
    <xdr:sp macro="" textlink="">
      <xdr:nvSpPr>
        <xdr:cNvPr id="764" name="テキスト ボックス 763"/>
        <xdr:cNvSpPr txBox="1"/>
      </xdr:nvSpPr>
      <xdr:spPr>
        <a:xfrm>
          <a:off x="18421428" y="633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126860</xdr:rowOff>
    </xdr:from>
    <xdr:to>
      <xdr:col>116</xdr:col>
      <xdr:colOff>62864</xdr:colOff>
      <xdr:row>59</xdr:row>
      <xdr:rowOff>44450</xdr:rowOff>
    </xdr:to>
    <xdr:cxnSp macro="">
      <xdr:nvCxnSpPr>
        <xdr:cNvPr id="788" name="直線コネクタ 787"/>
        <xdr:cNvCxnSpPr/>
      </xdr:nvCxnSpPr>
      <xdr:spPr>
        <a:xfrm flipV="1">
          <a:off x="22159595" y="8870810"/>
          <a:ext cx="1269" cy="128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73537</xdr:rowOff>
    </xdr:from>
    <xdr:ext cx="534377" cy="259045"/>
    <xdr:sp macro="" textlink="">
      <xdr:nvSpPr>
        <xdr:cNvPr id="791" name="貸付金最大値テキスト"/>
        <xdr:cNvSpPr txBox="1"/>
      </xdr:nvSpPr>
      <xdr:spPr>
        <a:xfrm>
          <a:off x="22212300" y="864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126860</xdr:rowOff>
    </xdr:from>
    <xdr:to>
      <xdr:col>116</xdr:col>
      <xdr:colOff>152400</xdr:colOff>
      <xdr:row>51</xdr:row>
      <xdr:rowOff>126860</xdr:rowOff>
    </xdr:to>
    <xdr:cxnSp macro="">
      <xdr:nvCxnSpPr>
        <xdr:cNvPr id="792" name="直線コネクタ 791"/>
        <xdr:cNvCxnSpPr/>
      </xdr:nvCxnSpPr>
      <xdr:spPr>
        <a:xfrm>
          <a:off x="22072600" y="8870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22123</xdr:rowOff>
    </xdr:from>
    <xdr:to>
      <xdr:col>116</xdr:col>
      <xdr:colOff>63500</xdr:colOff>
      <xdr:row>58</xdr:row>
      <xdr:rowOff>25857</xdr:rowOff>
    </xdr:to>
    <xdr:cxnSp macro="">
      <xdr:nvCxnSpPr>
        <xdr:cNvPr id="793" name="直線コネクタ 792"/>
        <xdr:cNvCxnSpPr/>
      </xdr:nvCxnSpPr>
      <xdr:spPr>
        <a:xfrm flipV="1">
          <a:off x="21323300" y="9966223"/>
          <a:ext cx="8382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145914</xdr:rowOff>
    </xdr:from>
    <xdr:ext cx="469744" cy="259045"/>
    <xdr:sp macro="" textlink="">
      <xdr:nvSpPr>
        <xdr:cNvPr id="794" name="貸付金平均値テキスト"/>
        <xdr:cNvSpPr txBox="1"/>
      </xdr:nvSpPr>
      <xdr:spPr>
        <a:xfrm>
          <a:off x="22212300" y="9747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123037</xdr:rowOff>
    </xdr:from>
    <xdr:to>
      <xdr:col>116</xdr:col>
      <xdr:colOff>114300</xdr:colOff>
      <xdr:row>58</xdr:row>
      <xdr:rowOff>53187</xdr:rowOff>
    </xdr:to>
    <xdr:sp macro="" textlink="">
      <xdr:nvSpPr>
        <xdr:cNvPr id="795" name="フローチャート: 判断 794"/>
        <xdr:cNvSpPr/>
      </xdr:nvSpPr>
      <xdr:spPr>
        <a:xfrm>
          <a:off x="22110700" y="989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167322</xdr:rowOff>
    </xdr:from>
    <xdr:to>
      <xdr:col>111</xdr:col>
      <xdr:colOff>177800</xdr:colOff>
      <xdr:row>58</xdr:row>
      <xdr:rowOff>25857</xdr:rowOff>
    </xdr:to>
    <xdr:cxnSp macro="">
      <xdr:nvCxnSpPr>
        <xdr:cNvPr id="796" name="直線コネクタ 795"/>
        <xdr:cNvCxnSpPr/>
      </xdr:nvCxnSpPr>
      <xdr:spPr>
        <a:xfrm>
          <a:off x="20434300" y="9939972"/>
          <a:ext cx="889000" cy="2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89129</xdr:rowOff>
    </xdr:from>
    <xdr:to>
      <xdr:col>112</xdr:col>
      <xdr:colOff>38100</xdr:colOff>
      <xdr:row>58</xdr:row>
      <xdr:rowOff>19279</xdr:rowOff>
    </xdr:to>
    <xdr:sp macro="" textlink="">
      <xdr:nvSpPr>
        <xdr:cNvPr id="797" name="フローチャート: 判断 796"/>
        <xdr:cNvSpPr/>
      </xdr:nvSpPr>
      <xdr:spPr>
        <a:xfrm>
          <a:off x="21272500" y="986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35806</xdr:rowOff>
    </xdr:from>
    <xdr:ext cx="469744" cy="259045"/>
    <xdr:sp macro="" textlink="">
      <xdr:nvSpPr>
        <xdr:cNvPr id="798" name="テキスト ボックス 797"/>
        <xdr:cNvSpPr txBox="1"/>
      </xdr:nvSpPr>
      <xdr:spPr>
        <a:xfrm>
          <a:off x="21088428" y="963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142748</xdr:rowOff>
    </xdr:from>
    <xdr:to>
      <xdr:col>107</xdr:col>
      <xdr:colOff>50800</xdr:colOff>
      <xdr:row>57</xdr:row>
      <xdr:rowOff>167322</xdr:rowOff>
    </xdr:to>
    <xdr:cxnSp macro="">
      <xdr:nvCxnSpPr>
        <xdr:cNvPr id="799" name="直線コネクタ 798"/>
        <xdr:cNvCxnSpPr/>
      </xdr:nvCxnSpPr>
      <xdr:spPr>
        <a:xfrm>
          <a:off x="19545300" y="9915398"/>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63297</xdr:rowOff>
    </xdr:from>
    <xdr:to>
      <xdr:col>107</xdr:col>
      <xdr:colOff>101600</xdr:colOff>
      <xdr:row>57</xdr:row>
      <xdr:rowOff>164897</xdr:rowOff>
    </xdr:to>
    <xdr:sp macro="" textlink="">
      <xdr:nvSpPr>
        <xdr:cNvPr id="800" name="フローチャート: 判断 799"/>
        <xdr:cNvSpPr/>
      </xdr:nvSpPr>
      <xdr:spPr>
        <a:xfrm>
          <a:off x="20383500" y="98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9974</xdr:rowOff>
    </xdr:from>
    <xdr:ext cx="469744" cy="259045"/>
    <xdr:sp macro="" textlink="">
      <xdr:nvSpPr>
        <xdr:cNvPr id="801" name="テキスト ボックス 800"/>
        <xdr:cNvSpPr txBox="1"/>
      </xdr:nvSpPr>
      <xdr:spPr>
        <a:xfrm>
          <a:off x="20199428" y="961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72072</xdr:rowOff>
    </xdr:from>
    <xdr:to>
      <xdr:col>102</xdr:col>
      <xdr:colOff>114300</xdr:colOff>
      <xdr:row>57</xdr:row>
      <xdr:rowOff>142748</xdr:rowOff>
    </xdr:to>
    <xdr:cxnSp macro="">
      <xdr:nvCxnSpPr>
        <xdr:cNvPr id="802" name="直線コネクタ 801"/>
        <xdr:cNvCxnSpPr/>
      </xdr:nvCxnSpPr>
      <xdr:spPr>
        <a:xfrm>
          <a:off x="18656300" y="9844722"/>
          <a:ext cx="889000" cy="7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13805</xdr:rowOff>
    </xdr:from>
    <xdr:to>
      <xdr:col>102</xdr:col>
      <xdr:colOff>165100</xdr:colOff>
      <xdr:row>57</xdr:row>
      <xdr:rowOff>115405</xdr:rowOff>
    </xdr:to>
    <xdr:sp macro="" textlink="">
      <xdr:nvSpPr>
        <xdr:cNvPr id="803" name="フローチャート: 判断 802"/>
        <xdr:cNvSpPr/>
      </xdr:nvSpPr>
      <xdr:spPr>
        <a:xfrm>
          <a:off x="19494500" y="978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131932</xdr:rowOff>
    </xdr:from>
    <xdr:ext cx="469744" cy="259045"/>
    <xdr:sp macro="" textlink="">
      <xdr:nvSpPr>
        <xdr:cNvPr id="804" name="テキスト ボックス 803"/>
        <xdr:cNvSpPr txBox="1"/>
      </xdr:nvSpPr>
      <xdr:spPr>
        <a:xfrm>
          <a:off x="19310428" y="956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4242</xdr:rowOff>
    </xdr:from>
    <xdr:to>
      <xdr:col>98</xdr:col>
      <xdr:colOff>38100</xdr:colOff>
      <xdr:row>57</xdr:row>
      <xdr:rowOff>105842</xdr:rowOff>
    </xdr:to>
    <xdr:sp macro="" textlink="">
      <xdr:nvSpPr>
        <xdr:cNvPr id="805" name="フローチャート: 判断 804"/>
        <xdr:cNvSpPr/>
      </xdr:nvSpPr>
      <xdr:spPr>
        <a:xfrm>
          <a:off x="18605500" y="977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122369</xdr:rowOff>
    </xdr:from>
    <xdr:ext cx="469744" cy="259045"/>
    <xdr:sp macro="" textlink="">
      <xdr:nvSpPr>
        <xdr:cNvPr id="806" name="テキスト ボックス 805"/>
        <xdr:cNvSpPr txBox="1"/>
      </xdr:nvSpPr>
      <xdr:spPr>
        <a:xfrm>
          <a:off x="18421428" y="955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142773</xdr:rowOff>
    </xdr:from>
    <xdr:to>
      <xdr:col>116</xdr:col>
      <xdr:colOff>114300</xdr:colOff>
      <xdr:row>58</xdr:row>
      <xdr:rowOff>72923</xdr:rowOff>
    </xdr:to>
    <xdr:sp macro="" textlink="">
      <xdr:nvSpPr>
        <xdr:cNvPr id="812" name="楕円 811"/>
        <xdr:cNvSpPr/>
      </xdr:nvSpPr>
      <xdr:spPr>
        <a:xfrm>
          <a:off x="22110700" y="991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121200</xdr:rowOff>
    </xdr:from>
    <xdr:ext cx="469744" cy="259045"/>
    <xdr:sp macro="" textlink="">
      <xdr:nvSpPr>
        <xdr:cNvPr id="813" name="貸付金該当値テキスト"/>
        <xdr:cNvSpPr txBox="1"/>
      </xdr:nvSpPr>
      <xdr:spPr>
        <a:xfrm>
          <a:off x="22212300" y="9893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146507</xdr:rowOff>
    </xdr:from>
    <xdr:to>
      <xdr:col>112</xdr:col>
      <xdr:colOff>38100</xdr:colOff>
      <xdr:row>58</xdr:row>
      <xdr:rowOff>76657</xdr:rowOff>
    </xdr:to>
    <xdr:sp macro="" textlink="">
      <xdr:nvSpPr>
        <xdr:cNvPr id="814" name="楕円 813"/>
        <xdr:cNvSpPr/>
      </xdr:nvSpPr>
      <xdr:spPr>
        <a:xfrm>
          <a:off x="21272500" y="99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67784</xdr:rowOff>
    </xdr:from>
    <xdr:ext cx="469744" cy="259045"/>
    <xdr:sp macro="" textlink="">
      <xdr:nvSpPr>
        <xdr:cNvPr id="815" name="テキスト ボックス 814"/>
        <xdr:cNvSpPr txBox="1"/>
      </xdr:nvSpPr>
      <xdr:spPr>
        <a:xfrm>
          <a:off x="21088428" y="10011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116522</xdr:rowOff>
    </xdr:from>
    <xdr:to>
      <xdr:col>107</xdr:col>
      <xdr:colOff>101600</xdr:colOff>
      <xdr:row>58</xdr:row>
      <xdr:rowOff>46672</xdr:rowOff>
    </xdr:to>
    <xdr:sp macro="" textlink="">
      <xdr:nvSpPr>
        <xdr:cNvPr id="816" name="楕円 815"/>
        <xdr:cNvSpPr/>
      </xdr:nvSpPr>
      <xdr:spPr>
        <a:xfrm>
          <a:off x="20383500" y="98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37799</xdr:rowOff>
    </xdr:from>
    <xdr:ext cx="469744" cy="259045"/>
    <xdr:sp macro="" textlink="">
      <xdr:nvSpPr>
        <xdr:cNvPr id="817" name="テキスト ボックス 816"/>
        <xdr:cNvSpPr txBox="1"/>
      </xdr:nvSpPr>
      <xdr:spPr>
        <a:xfrm>
          <a:off x="20199428" y="998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91948</xdr:rowOff>
    </xdr:from>
    <xdr:to>
      <xdr:col>102</xdr:col>
      <xdr:colOff>165100</xdr:colOff>
      <xdr:row>58</xdr:row>
      <xdr:rowOff>22098</xdr:rowOff>
    </xdr:to>
    <xdr:sp macro="" textlink="">
      <xdr:nvSpPr>
        <xdr:cNvPr id="818" name="楕円 817"/>
        <xdr:cNvSpPr/>
      </xdr:nvSpPr>
      <xdr:spPr>
        <a:xfrm>
          <a:off x="19494500" y="986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13225</xdr:rowOff>
    </xdr:from>
    <xdr:ext cx="469744" cy="259045"/>
    <xdr:sp macro="" textlink="">
      <xdr:nvSpPr>
        <xdr:cNvPr id="819" name="テキスト ボックス 818"/>
        <xdr:cNvSpPr txBox="1"/>
      </xdr:nvSpPr>
      <xdr:spPr>
        <a:xfrm>
          <a:off x="19310428" y="995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21272</xdr:rowOff>
    </xdr:from>
    <xdr:to>
      <xdr:col>98</xdr:col>
      <xdr:colOff>38100</xdr:colOff>
      <xdr:row>57</xdr:row>
      <xdr:rowOff>122872</xdr:rowOff>
    </xdr:to>
    <xdr:sp macro="" textlink="">
      <xdr:nvSpPr>
        <xdr:cNvPr id="820" name="楕円 819"/>
        <xdr:cNvSpPr/>
      </xdr:nvSpPr>
      <xdr:spPr>
        <a:xfrm>
          <a:off x="18605500" y="979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113999</xdr:rowOff>
    </xdr:from>
    <xdr:ext cx="469744" cy="259045"/>
    <xdr:sp macro="" textlink="">
      <xdr:nvSpPr>
        <xdr:cNvPr id="821" name="テキスト ボックス 820"/>
        <xdr:cNvSpPr txBox="1"/>
      </xdr:nvSpPr>
      <xdr:spPr>
        <a:xfrm>
          <a:off x="18421428" y="9886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2" name="テキスト ボックス 84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4102</xdr:rowOff>
    </xdr:from>
    <xdr:to>
      <xdr:col>116</xdr:col>
      <xdr:colOff>62864</xdr:colOff>
      <xdr:row>78</xdr:row>
      <xdr:rowOff>16103</xdr:rowOff>
    </xdr:to>
    <xdr:cxnSp macro="">
      <xdr:nvCxnSpPr>
        <xdr:cNvPr id="846" name="直線コネクタ 845"/>
        <xdr:cNvCxnSpPr/>
      </xdr:nvCxnSpPr>
      <xdr:spPr>
        <a:xfrm flipV="1">
          <a:off x="22159595" y="12177052"/>
          <a:ext cx="1269"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19930</xdr:rowOff>
    </xdr:from>
    <xdr:ext cx="534377" cy="259045"/>
    <xdr:sp macro="" textlink="">
      <xdr:nvSpPr>
        <xdr:cNvPr id="847" name="繰出金最小値テキスト"/>
        <xdr:cNvSpPr txBox="1"/>
      </xdr:nvSpPr>
      <xdr:spPr>
        <a:xfrm>
          <a:off x="22212300" y="1339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xdr:rowOff>
    </xdr:from>
    <xdr:to>
      <xdr:col>116</xdr:col>
      <xdr:colOff>152400</xdr:colOff>
      <xdr:row>78</xdr:row>
      <xdr:rowOff>16103</xdr:rowOff>
    </xdr:to>
    <xdr:cxnSp macro="">
      <xdr:nvCxnSpPr>
        <xdr:cNvPr id="848" name="直線コネクタ 847"/>
        <xdr:cNvCxnSpPr/>
      </xdr:nvCxnSpPr>
      <xdr:spPr>
        <a:xfrm>
          <a:off x="22072600" y="13389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122229</xdr:rowOff>
    </xdr:from>
    <xdr:ext cx="534377" cy="259045"/>
    <xdr:sp macro="" textlink="">
      <xdr:nvSpPr>
        <xdr:cNvPr id="849" name="繰出金最大値テキスト"/>
        <xdr:cNvSpPr txBox="1"/>
      </xdr:nvSpPr>
      <xdr:spPr>
        <a:xfrm>
          <a:off x="22212300" y="1195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4102</xdr:rowOff>
    </xdr:from>
    <xdr:to>
      <xdr:col>116</xdr:col>
      <xdr:colOff>152400</xdr:colOff>
      <xdr:row>71</xdr:row>
      <xdr:rowOff>4102</xdr:rowOff>
    </xdr:to>
    <xdr:cxnSp macro="">
      <xdr:nvCxnSpPr>
        <xdr:cNvPr id="850" name="直線コネクタ 849"/>
        <xdr:cNvCxnSpPr/>
      </xdr:nvCxnSpPr>
      <xdr:spPr>
        <a:xfrm>
          <a:off x="22072600" y="1217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137452</xdr:rowOff>
    </xdr:from>
    <xdr:to>
      <xdr:col>116</xdr:col>
      <xdr:colOff>63500</xdr:colOff>
      <xdr:row>77</xdr:row>
      <xdr:rowOff>157150</xdr:rowOff>
    </xdr:to>
    <xdr:cxnSp macro="">
      <xdr:nvCxnSpPr>
        <xdr:cNvPr id="851" name="直線コネクタ 850"/>
        <xdr:cNvCxnSpPr/>
      </xdr:nvCxnSpPr>
      <xdr:spPr>
        <a:xfrm flipV="1">
          <a:off x="21323300" y="13339102"/>
          <a:ext cx="838200" cy="1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69372</xdr:rowOff>
    </xdr:from>
    <xdr:ext cx="534377" cy="259045"/>
    <xdr:sp macro="" textlink="">
      <xdr:nvSpPr>
        <xdr:cNvPr id="852" name="繰出金平均値テキスト"/>
        <xdr:cNvSpPr txBox="1"/>
      </xdr:nvSpPr>
      <xdr:spPr>
        <a:xfrm>
          <a:off x="22212300" y="12928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46495</xdr:rowOff>
    </xdr:from>
    <xdr:to>
      <xdr:col>116</xdr:col>
      <xdr:colOff>114300</xdr:colOff>
      <xdr:row>76</xdr:row>
      <xdr:rowOff>148095</xdr:rowOff>
    </xdr:to>
    <xdr:sp macro="" textlink="">
      <xdr:nvSpPr>
        <xdr:cNvPr id="853" name="フローチャート: 判断 852"/>
        <xdr:cNvSpPr/>
      </xdr:nvSpPr>
      <xdr:spPr>
        <a:xfrm>
          <a:off x="221107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108153</xdr:rowOff>
    </xdr:from>
    <xdr:to>
      <xdr:col>111</xdr:col>
      <xdr:colOff>177800</xdr:colOff>
      <xdr:row>77</xdr:row>
      <xdr:rowOff>157150</xdr:rowOff>
    </xdr:to>
    <xdr:cxnSp macro="">
      <xdr:nvCxnSpPr>
        <xdr:cNvPr id="854" name="直線コネクタ 853"/>
        <xdr:cNvCxnSpPr/>
      </xdr:nvCxnSpPr>
      <xdr:spPr>
        <a:xfrm>
          <a:off x="20434300" y="13309803"/>
          <a:ext cx="889000" cy="4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27330</xdr:rowOff>
    </xdr:from>
    <xdr:to>
      <xdr:col>112</xdr:col>
      <xdr:colOff>38100</xdr:colOff>
      <xdr:row>76</xdr:row>
      <xdr:rowOff>128930</xdr:rowOff>
    </xdr:to>
    <xdr:sp macro="" textlink="">
      <xdr:nvSpPr>
        <xdr:cNvPr id="855" name="フローチャート: 判断 854"/>
        <xdr:cNvSpPr/>
      </xdr:nvSpPr>
      <xdr:spPr>
        <a:xfrm>
          <a:off x="21272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145457</xdr:rowOff>
    </xdr:from>
    <xdr:ext cx="534377" cy="259045"/>
    <xdr:sp macro="" textlink="">
      <xdr:nvSpPr>
        <xdr:cNvPr id="856" name="テキスト ボックス 855"/>
        <xdr:cNvSpPr txBox="1"/>
      </xdr:nvSpPr>
      <xdr:spPr>
        <a:xfrm>
          <a:off x="21056111" y="12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86550</xdr:rowOff>
    </xdr:from>
    <xdr:to>
      <xdr:col>107</xdr:col>
      <xdr:colOff>50800</xdr:colOff>
      <xdr:row>77</xdr:row>
      <xdr:rowOff>108153</xdr:rowOff>
    </xdr:to>
    <xdr:cxnSp macro="">
      <xdr:nvCxnSpPr>
        <xdr:cNvPr id="857" name="直線コネクタ 856"/>
        <xdr:cNvCxnSpPr/>
      </xdr:nvCxnSpPr>
      <xdr:spPr>
        <a:xfrm>
          <a:off x="19545300" y="13288200"/>
          <a:ext cx="8890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156414</xdr:rowOff>
    </xdr:from>
    <xdr:to>
      <xdr:col>107</xdr:col>
      <xdr:colOff>101600</xdr:colOff>
      <xdr:row>76</xdr:row>
      <xdr:rowOff>86564</xdr:rowOff>
    </xdr:to>
    <xdr:sp macro="" textlink="">
      <xdr:nvSpPr>
        <xdr:cNvPr id="858" name="フローチャート: 判断 857"/>
        <xdr:cNvSpPr/>
      </xdr:nvSpPr>
      <xdr:spPr>
        <a:xfrm>
          <a:off x="20383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103090</xdr:rowOff>
    </xdr:from>
    <xdr:ext cx="534377" cy="259045"/>
    <xdr:sp macro="" textlink="">
      <xdr:nvSpPr>
        <xdr:cNvPr id="859" name="テキスト ボックス 858"/>
        <xdr:cNvSpPr txBox="1"/>
      </xdr:nvSpPr>
      <xdr:spPr>
        <a:xfrm>
          <a:off x="20167111" y="127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86550</xdr:rowOff>
    </xdr:from>
    <xdr:to>
      <xdr:col>102</xdr:col>
      <xdr:colOff>114300</xdr:colOff>
      <xdr:row>78</xdr:row>
      <xdr:rowOff>48183</xdr:rowOff>
    </xdr:to>
    <xdr:cxnSp macro="">
      <xdr:nvCxnSpPr>
        <xdr:cNvPr id="860" name="直線コネクタ 859"/>
        <xdr:cNvCxnSpPr/>
      </xdr:nvCxnSpPr>
      <xdr:spPr>
        <a:xfrm flipV="1">
          <a:off x="18656300" y="13288200"/>
          <a:ext cx="889000" cy="13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97472</xdr:rowOff>
    </xdr:from>
    <xdr:to>
      <xdr:col>102</xdr:col>
      <xdr:colOff>165100</xdr:colOff>
      <xdr:row>76</xdr:row>
      <xdr:rowOff>27623</xdr:rowOff>
    </xdr:to>
    <xdr:sp macro="" textlink="">
      <xdr:nvSpPr>
        <xdr:cNvPr id="861" name="フローチャート: 判断 860"/>
        <xdr:cNvSpPr/>
      </xdr:nvSpPr>
      <xdr:spPr>
        <a:xfrm>
          <a:off x="19494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44149</xdr:rowOff>
    </xdr:from>
    <xdr:ext cx="534377" cy="259045"/>
    <xdr:sp macro="" textlink="">
      <xdr:nvSpPr>
        <xdr:cNvPr id="862" name="テキスト ボックス 861"/>
        <xdr:cNvSpPr txBox="1"/>
      </xdr:nvSpPr>
      <xdr:spPr>
        <a:xfrm>
          <a:off x="19278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110122</xdr:rowOff>
    </xdr:from>
    <xdr:to>
      <xdr:col>98</xdr:col>
      <xdr:colOff>38100</xdr:colOff>
      <xdr:row>76</xdr:row>
      <xdr:rowOff>40272</xdr:rowOff>
    </xdr:to>
    <xdr:sp macro="" textlink="">
      <xdr:nvSpPr>
        <xdr:cNvPr id="863" name="フローチャート: 判断 862"/>
        <xdr:cNvSpPr/>
      </xdr:nvSpPr>
      <xdr:spPr>
        <a:xfrm>
          <a:off x="18605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56799</xdr:rowOff>
    </xdr:from>
    <xdr:ext cx="534377" cy="259045"/>
    <xdr:sp macro="" textlink="">
      <xdr:nvSpPr>
        <xdr:cNvPr id="864" name="テキスト ボックス 863"/>
        <xdr:cNvSpPr txBox="1"/>
      </xdr:nvSpPr>
      <xdr:spPr>
        <a:xfrm>
          <a:off x="18389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86652</xdr:rowOff>
    </xdr:from>
    <xdr:to>
      <xdr:col>116</xdr:col>
      <xdr:colOff>114300</xdr:colOff>
      <xdr:row>78</xdr:row>
      <xdr:rowOff>16802</xdr:rowOff>
    </xdr:to>
    <xdr:sp macro="" textlink="">
      <xdr:nvSpPr>
        <xdr:cNvPr id="870" name="楕円 869"/>
        <xdr:cNvSpPr/>
      </xdr:nvSpPr>
      <xdr:spPr>
        <a:xfrm>
          <a:off x="22110700" y="1328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1579</xdr:rowOff>
    </xdr:from>
    <xdr:ext cx="534377" cy="259045"/>
    <xdr:sp macro="" textlink="">
      <xdr:nvSpPr>
        <xdr:cNvPr id="871" name="繰出金該当値テキスト"/>
        <xdr:cNvSpPr txBox="1"/>
      </xdr:nvSpPr>
      <xdr:spPr>
        <a:xfrm>
          <a:off x="22212300" y="1320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106350</xdr:rowOff>
    </xdr:from>
    <xdr:to>
      <xdr:col>112</xdr:col>
      <xdr:colOff>38100</xdr:colOff>
      <xdr:row>78</xdr:row>
      <xdr:rowOff>36500</xdr:rowOff>
    </xdr:to>
    <xdr:sp macro="" textlink="">
      <xdr:nvSpPr>
        <xdr:cNvPr id="872" name="楕円 871"/>
        <xdr:cNvSpPr/>
      </xdr:nvSpPr>
      <xdr:spPr>
        <a:xfrm>
          <a:off x="21272500" y="133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27627</xdr:rowOff>
    </xdr:from>
    <xdr:ext cx="534377" cy="259045"/>
    <xdr:sp macro="" textlink="">
      <xdr:nvSpPr>
        <xdr:cNvPr id="873" name="テキスト ボックス 872"/>
        <xdr:cNvSpPr txBox="1"/>
      </xdr:nvSpPr>
      <xdr:spPr>
        <a:xfrm>
          <a:off x="21056111" y="1340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57353</xdr:rowOff>
    </xdr:from>
    <xdr:to>
      <xdr:col>107</xdr:col>
      <xdr:colOff>101600</xdr:colOff>
      <xdr:row>77</xdr:row>
      <xdr:rowOff>158953</xdr:rowOff>
    </xdr:to>
    <xdr:sp macro="" textlink="">
      <xdr:nvSpPr>
        <xdr:cNvPr id="874" name="楕円 873"/>
        <xdr:cNvSpPr/>
      </xdr:nvSpPr>
      <xdr:spPr>
        <a:xfrm>
          <a:off x="20383500" y="1325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150080</xdr:rowOff>
    </xdr:from>
    <xdr:ext cx="534377" cy="259045"/>
    <xdr:sp macro="" textlink="">
      <xdr:nvSpPr>
        <xdr:cNvPr id="875" name="テキスト ボックス 874"/>
        <xdr:cNvSpPr txBox="1"/>
      </xdr:nvSpPr>
      <xdr:spPr>
        <a:xfrm>
          <a:off x="20167111" y="133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35750</xdr:rowOff>
    </xdr:from>
    <xdr:to>
      <xdr:col>102</xdr:col>
      <xdr:colOff>165100</xdr:colOff>
      <xdr:row>77</xdr:row>
      <xdr:rowOff>137350</xdr:rowOff>
    </xdr:to>
    <xdr:sp macro="" textlink="">
      <xdr:nvSpPr>
        <xdr:cNvPr id="876" name="楕円 875"/>
        <xdr:cNvSpPr/>
      </xdr:nvSpPr>
      <xdr:spPr>
        <a:xfrm>
          <a:off x="19494500" y="132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128477</xdr:rowOff>
    </xdr:from>
    <xdr:ext cx="534377" cy="259045"/>
    <xdr:sp macro="" textlink="">
      <xdr:nvSpPr>
        <xdr:cNvPr id="877" name="テキスト ボックス 876"/>
        <xdr:cNvSpPr txBox="1"/>
      </xdr:nvSpPr>
      <xdr:spPr>
        <a:xfrm>
          <a:off x="19278111" y="1333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168833</xdr:rowOff>
    </xdr:from>
    <xdr:to>
      <xdr:col>98</xdr:col>
      <xdr:colOff>38100</xdr:colOff>
      <xdr:row>78</xdr:row>
      <xdr:rowOff>98983</xdr:rowOff>
    </xdr:to>
    <xdr:sp macro="" textlink="">
      <xdr:nvSpPr>
        <xdr:cNvPr id="878" name="楕円 877"/>
        <xdr:cNvSpPr/>
      </xdr:nvSpPr>
      <xdr:spPr>
        <a:xfrm>
          <a:off x="18605500" y="1337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90110</xdr:rowOff>
    </xdr:from>
    <xdr:ext cx="534377" cy="259045"/>
    <xdr:sp macro="" textlink="">
      <xdr:nvSpPr>
        <xdr:cNvPr id="879" name="テキスト ボックス 878"/>
        <xdr:cNvSpPr txBox="1"/>
      </xdr:nvSpPr>
      <xdr:spPr>
        <a:xfrm>
          <a:off x="18389111" y="1346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・歳出決算総額は、住民一人当たり</a:t>
          </a:r>
          <a:r>
            <a:rPr kumimoji="1" lang="en-US" altLang="ja-JP" sz="1000">
              <a:solidFill>
                <a:schemeClr val="dk1"/>
              </a:solidFill>
              <a:effectLst/>
              <a:latin typeface="+mn-lt"/>
              <a:ea typeface="+mn-ea"/>
              <a:cs typeface="+mn-cs"/>
            </a:rPr>
            <a:t>336,400</a:t>
          </a:r>
          <a:r>
            <a:rPr kumimoji="1" lang="ja-JP" altLang="ja-JP" sz="1000">
              <a:solidFill>
                <a:schemeClr val="dk1"/>
              </a:solidFill>
              <a:effectLst/>
              <a:latin typeface="+mn-lt"/>
              <a:ea typeface="+mn-ea"/>
              <a:cs typeface="+mn-cs"/>
            </a:rPr>
            <a:t>円となっている。</a:t>
          </a:r>
          <a:endParaRPr lang="ja-JP" altLang="ja-JP" sz="1000">
            <a:effectLst/>
          </a:endParaRPr>
        </a:p>
        <a:p>
          <a:r>
            <a:rPr kumimoji="1" lang="ja-JP" altLang="ja-JP" sz="1000">
              <a:solidFill>
                <a:schemeClr val="dk1"/>
              </a:solidFill>
              <a:effectLst/>
              <a:latin typeface="+mn-lt"/>
              <a:ea typeface="+mn-ea"/>
              <a:cs typeface="+mn-cs"/>
            </a:rPr>
            <a:t>・人件費は、住民一人当たり</a:t>
          </a:r>
          <a:r>
            <a:rPr kumimoji="1" lang="en-US" altLang="ja-JP" sz="1000">
              <a:solidFill>
                <a:schemeClr val="dk1"/>
              </a:solidFill>
              <a:effectLst/>
              <a:latin typeface="+mn-lt"/>
              <a:ea typeface="+mn-ea"/>
              <a:cs typeface="+mn-cs"/>
            </a:rPr>
            <a:t>52,366</a:t>
          </a:r>
          <a:r>
            <a:rPr kumimoji="1" lang="ja-JP" altLang="ja-JP" sz="1000">
              <a:solidFill>
                <a:schemeClr val="dk1"/>
              </a:solidFill>
              <a:effectLst/>
              <a:latin typeface="+mn-lt"/>
              <a:ea typeface="+mn-ea"/>
              <a:cs typeface="+mn-cs"/>
            </a:rPr>
            <a:t>円となっており、類似団体、全国及び群馬県平均を下回っている。定員適正化計画の目標（</a:t>
          </a:r>
          <a:r>
            <a:rPr kumimoji="1" lang="en-US" altLang="ja-JP" sz="1000">
              <a:solidFill>
                <a:schemeClr val="dk1"/>
              </a:solidFill>
              <a:effectLst/>
              <a:latin typeface="+mn-lt"/>
              <a:ea typeface="+mn-ea"/>
              <a:cs typeface="+mn-cs"/>
            </a:rPr>
            <a:t>10</a:t>
          </a:r>
          <a:r>
            <a:rPr kumimoji="1" lang="ja-JP" altLang="ja-JP" sz="1000">
              <a:solidFill>
                <a:schemeClr val="dk1"/>
              </a:solidFill>
              <a:effectLst/>
              <a:latin typeface="+mn-lt"/>
              <a:ea typeface="+mn-ea"/>
              <a:cs typeface="+mn-cs"/>
            </a:rPr>
            <a:t>年間で</a:t>
          </a:r>
          <a:r>
            <a:rPr kumimoji="1" lang="en-US" altLang="ja-JP" sz="1000">
              <a:solidFill>
                <a:schemeClr val="dk1"/>
              </a:solidFill>
              <a:effectLst/>
              <a:latin typeface="+mn-lt"/>
              <a:ea typeface="+mn-ea"/>
              <a:cs typeface="+mn-cs"/>
            </a:rPr>
            <a:t>400</a:t>
          </a:r>
          <a:r>
            <a:rPr kumimoji="1" lang="ja-JP" altLang="ja-JP" sz="1000">
              <a:solidFill>
                <a:schemeClr val="dk1"/>
              </a:solidFill>
              <a:effectLst/>
              <a:latin typeface="+mn-lt"/>
              <a:ea typeface="+mn-ea"/>
              <a:cs typeface="+mn-cs"/>
            </a:rPr>
            <a:t>人削減）を達成したほか、退職手当のピークを過ぎたことによる。</a:t>
          </a:r>
          <a:endParaRPr lang="ja-JP" altLang="ja-JP" sz="1000">
            <a:effectLst/>
          </a:endParaRPr>
        </a:p>
        <a:p>
          <a:r>
            <a:rPr kumimoji="1" lang="ja-JP" altLang="ja-JP" sz="1000">
              <a:solidFill>
                <a:schemeClr val="dk1"/>
              </a:solidFill>
              <a:effectLst/>
              <a:latin typeface="+mn-lt"/>
              <a:ea typeface="+mn-ea"/>
              <a:cs typeface="+mn-cs"/>
            </a:rPr>
            <a:t>・物件費は、住民一人当たり</a:t>
          </a:r>
          <a:r>
            <a:rPr kumimoji="1" lang="en-US" altLang="ja-JP" sz="1000">
              <a:solidFill>
                <a:schemeClr val="dk1"/>
              </a:solidFill>
              <a:effectLst/>
              <a:latin typeface="+mn-lt"/>
              <a:ea typeface="+mn-ea"/>
              <a:cs typeface="+mn-cs"/>
            </a:rPr>
            <a:t>62,626</a:t>
          </a:r>
          <a:r>
            <a:rPr kumimoji="1" lang="ja-JP" altLang="ja-JP" sz="1000">
              <a:solidFill>
                <a:schemeClr val="dk1"/>
              </a:solidFill>
              <a:effectLst/>
              <a:latin typeface="+mn-lt"/>
              <a:ea typeface="+mn-ea"/>
              <a:cs typeface="+mn-cs"/>
            </a:rPr>
            <a:t>円となっており、類似団体、全国及び群馬県平均を上回っている。</a:t>
          </a:r>
          <a:r>
            <a:rPr kumimoji="1" lang="ja-JP" altLang="en-US" sz="1000">
              <a:solidFill>
                <a:schemeClr val="dk1"/>
              </a:solidFill>
              <a:effectLst/>
              <a:latin typeface="+mn-lt"/>
              <a:ea typeface="+mn-ea"/>
              <a:cs typeface="+mn-cs"/>
            </a:rPr>
            <a:t>臨時雇上賃金等の賃金の増や各施設の管理委託料の増</a:t>
          </a:r>
          <a:r>
            <a:rPr kumimoji="1" lang="ja-JP" altLang="ja-JP" sz="1000">
              <a:solidFill>
                <a:schemeClr val="dk1"/>
              </a:solidFill>
              <a:effectLst/>
              <a:latin typeface="+mn-lt"/>
              <a:ea typeface="+mn-ea"/>
              <a:cs typeface="+mn-cs"/>
            </a:rPr>
            <a:t>など、増加傾向にある。</a:t>
          </a:r>
          <a:endParaRPr lang="ja-JP" altLang="ja-JP" sz="1000">
            <a:effectLst/>
          </a:endParaRPr>
        </a:p>
        <a:p>
          <a:r>
            <a:rPr kumimoji="1" lang="ja-JP" altLang="ja-JP" sz="1000">
              <a:solidFill>
                <a:schemeClr val="dk1"/>
              </a:solidFill>
              <a:effectLst/>
              <a:latin typeface="+mn-lt"/>
              <a:ea typeface="+mn-ea"/>
              <a:cs typeface="+mn-cs"/>
            </a:rPr>
            <a:t>・扶助費は、住民一人当たり</a:t>
          </a:r>
          <a:r>
            <a:rPr kumimoji="1" lang="en-US" altLang="ja-JP" sz="1000">
              <a:solidFill>
                <a:schemeClr val="dk1"/>
              </a:solidFill>
              <a:effectLst/>
              <a:latin typeface="+mn-lt"/>
              <a:ea typeface="+mn-ea"/>
              <a:cs typeface="+mn-cs"/>
            </a:rPr>
            <a:t>90,147</a:t>
          </a:r>
          <a:r>
            <a:rPr kumimoji="1" lang="ja-JP" altLang="ja-JP" sz="1000">
              <a:solidFill>
                <a:schemeClr val="dk1"/>
              </a:solidFill>
              <a:effectLst/>
              <a:latin typeface="+mn-lt"/>
              <a:ea typeface="+mn-ea"/>
              <a:cs typeface="+mn-cs"/>
            </a:rPr>
            <a:t>円となっている。全国平均を下回っているものの、障がい福祉サービス費や施設型給付費など、増加傾向にある。</a:t>
          </a:r>
          <a:endParaRPr lang="ja-JP" altLang="ja-JP" sz="1000">
            <a:effectLst/>
          </a:endParaRPr>
        </a:p>
        <a:p>
          <a:r>
            <a:rPr kumimoji="1" lang="ja-JP" altLang="ja-JP" sz="1000">
              <a:solidFill>
                <a:schemeClr val="dk1"/>
              </a:solidFill>
              <a:effectLst/>
              <a:latin typeface="+mn-lt"/>
              <a:ea typeface="+mn-ea"/>
              <a:cs typeface="+mn-cs"/>
            </a:rPr>
            <a:t>・普通建設事業費は、住民一人当たり</a:t>
          </a:r>
          <a:r>
            <a:rPr kumimoji="1" lang="en-US" altLang="ja-JP" sz="1000">
              <a:solidFill>
                <a:schemeClr val="dk1"/>
              </a:solidFill>
              <a:effectLst/>
              <a:latin typeface="+mn-lt"/>
              <a:ea typeface="+mn-ea"/>
              <a:cs typeface="+mn-cs"/>
            </a:rPr>
            <a:t>32,809</a:t>
          </a:r>
          <a:r>
            <a:rPr kumimoji="1" lang="ja-JP" altLang="ja-JP" sz="1000">
              <a:solidFill>
                <a:schemeClr val="dk1"/>
              </a:solidFill>
              <a:effectLst/>
              <a:latin typeface="+mn-lt"/>
              <a:ea typeface="+mn-ea"/>
              <a:cs typeface="+mn-cs"/>
            </a:rPr>
            <a:t>円となっており、類似団体、全国及び群馬県平均を下回っている。大規模な公共施設の建設が終了したことに</a:t>
          </a:r>
          <a:r>
            <a:rPr kumimoji="1" lang="ja-JP" altLang="en-US" sz="1000">
              <a:solidFill>
                <a:schemeClr val="dk1"/>
              </a:solidFill>
              <a:effectLst/>
              <a:latin typeface="+mn-lt"/>
              <a:ea typeface="+mn-ea"/>
              <a:cs typeface="+mn-cs"/>
            </a:rPr>
            <a:t>よ</a:t>
          </a:r>
          <a:r>
            <a:rPr kumimoji="1" lang="ja-JP" altLang="ja-JP" sz="1000">
              <a:solidFill>
                <a:schemeClr val="dk1"/>
              </a:solidFill>
              <a:effectLst/>
              <a:latin typeface="+mn-lt"/>
              <a:ea typeface="+mn-ea"/>
              <a:cs typeface="+mn-cs"/>
            </a:rPr>
            <a:t>る。</a:t>
          </a:r>
          <a:endParaRPr lang="ja-JP" altLang="ja-JP" sz="1000">
            <a:effectLst/>
          </a:endParaRPr>
        </a:p>
        <a:p>
          <a:r>
            <a:rPr kumimoji="1" lang="ja-JP" altLang="ja-JP" sz="1000">
              <a:solidFill>
                <a:schemeClr val="dk1"/>
              </a:solidFill>
              <a:effectLst/>
              <a:latin typeface="+mn-lt"/>
              <a:ea typeface="+mn-ea"/>
              <a:cs typeface="+mn-cs"/>
            </a:rPr>
            <a:t>・</a:t>
          </a:r>
          <a:r>
            <a:rPr kumimoji="1" lang="ja-JP" altLang="ja-JP" sz="1000">
              <a:solidFill>
                <a:sysClr val="windowText" lastClr="000000"/>
              </a:solidFill>
              <a:effectLst/>
              <a:latin typeface="+mn-lt"/>
              <a:ea typeface="+mn-ea"/>
              <a:cs typeface="+mn-cs"/>
            </a:rPr>
            <a:t>繰出金は、類似団体、全国及び群馬県平均を下回っているものの、</a:t>
          </a:r>
          <a:r>
            <a:rPr kumimoji="1" lang="ja-JP" altLang="en-US" sz="1000">
              <a:solidFill>
                <a:sysClr val="windowText" lastClr="000000"/>
              </a:solidFill>
              <a:effectLst/>
              <a:latin typeface="+mn-lt"/>
              <a:ea typeface="+mn-ea"/>
              <a:cs typeface="+mn-cs"/>
            </a:rPr>
            <a:t>介護保険特別会計や後期高齢者医療特別会計に対する操出が増加するため、</a:t>
          </a:r>
          <a:r>
            <a:rPr kumimoji="1" lang="ja-JP" altLang="ja-JP" sz="1000">
              <a:solidFill>
                <a:sysClr val="windowText" lastClr="000000"/>
              </a:solidFill>
              <a:effectLst/>
              <a:latin typeface="+mn-lt"/>
              <a:ea typeface="+mn-ea"/>
              <a:cs typeface="+mn-cs"/>
            </a:rPr>
            <a:t>今後</a:t>
          </a:r>
          <a:r>
            <a:rPr kumimoji="1" lang="ja-JP" altLang="en-US"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増加</a:t>
          </a:r>
          <a:r>
            <a:rPr kumimoji="1" lang="ja-JP" altLang="en-US" sz="1000">
              <a:solidFill>
                <a:sysClr val="windowText" lastClr="000000"/>
              </a:solidFill>
              <a:effectLst/>
              <a:latin typeface="+mn-lt"/>
              <a:ea typeface="+mn-ea"/>
              <a:cs typeface="+mn-cs"/>
            </a:rPr>
            <a:t>する見込みである</a:t>
          </a:r>
          <a:r>
            <a:rPr kumimoji="1" lang="ja-JP"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群馬県太田市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224,635
213,495
175.54
78,132,622
75,567,259
1,899,329
45,358,273
64,914,284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39007</xdr:rowOff>
    </xdr:from>
    <xdr:to>
      <xdr:col>24</xdr:col>
      <xdr:colOff>62865</xdr:colOff>
      <xdr:row>39</xdr:row>
      <xdr:rowOff>77107</xdr:rowOff>
    </xdr:to>
    <xdr:cxnSp macro="">
      <xdr:nvCxnSpPr>
        <xdr:cNvPr id="58" name="直線コネクタ 57"/>
        <xdr:cNvCxnSpPr/>
      </xdr:nvCxnSpPr>
      <xdr:spPr>
        <a:xfrm flipV="1">
          <a:off x="4633595" y="5353957"/>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80934</xdr:rowOff>
    </xdr:from>
    <xdr:ext cx="469744" cy="259045"/>
    <xdr:sp macro="" textlink="">
      <xdr:nvSpPr>
        <xdr:cNvPr id="59" name="議会費最小値テキスト"/>
        <xdr:cNvSpPr txBox="1"/>
      </xdr:nvSpPr>
      <xdr:spPr>
        <a:xfrm>
          <a:off x="4686300" y="67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77107</xdr:rowOff>
    </xdr:from>
    <xdr:to>
      <xdr:col>24</xdr:col>
      <xdr:colOff>152400</xdr:colOff>
      <xdr:row>39</xdr:row>
      <xdr:rowOff>77107</xdr:rowOff>
    </xdr:to>
    <xdr:cxnSp macro="">
      <xdr:nvCxnSpPr>
        <xdr:cNvPr id="60" name="直線コネクタ 59"/>
        <xdr:cNvCxnSpPr/>
      </xdr:nvCxnSpPr>
      <xdr:spPr>
        <a:xfrm>
          <a:off x="4546600" y="676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157134</xdr:rowOff>
    </xdr:from>
    <xdr:ext cx="469744" cy="259045"/>
    <xdr:sp macro="" textlink="">
      <xdr:nvSpPr>
        <xdr:cNvPr id="61" name="議会費最大値テキスト"/>
        <xdr:cNvSpPr txBox="1"/>
      </xdr:nvSpPr>
      <xdr:spPr>
        <a:xfrm>
          <a:off x="4686300" y="512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39007</xdr:rowOff>
    </xdr:from>
    <xdr:to>
      <xdr:col>24</xdr:col>
      <xdr:colOff>152400</xdr:colOff>
      <xdr:row>31</xdr:row>
      <xdr:rowOff>39007</xdr:rowOff>
    </xdr:to>
    <xdr:cxnSp macro="">
      <xdr:nvCxnSpPr>
        <xdr:cNvPr id="62" name="直線コネクタ 61"/>
        <xdr:cNvCxnSpPr/>
      </xdr:nvCxnSpPr>
      <xdr:spPr>
        <a:xfrm>
          <a:off x="454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47172</xdr:rowOff>
    </xdr:from>
    <xdr:to>
      <xdr:col>24</xdr:col>
      <xdr:colOff>63500</xdr:colOff>
      <xdr:row>36</xdr:row>
      <xdr:rowOff>85272</xdr:rowOff>
    </xdr:to>
    <xdr:cxnSp macro="">
      <xdr:nvCxnSpPr>
        <xdr:cNvPr id="63" name="直線コネクタ 62"/>
        <xdr:cNvCxnSpPr/>
      </xdr:nvCxnSpPr>
      <xdr:spPr>
        <a:xfrm flipV="1">
          <a:off x="3797300" y="6219372"/>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40113</xdr:rowOff>
    </xdr:from>
    <xdr:ext cx="469744" cy="259045"/>
    <xdr:sp macro="" textlink="">
      <xdr:nvSpPr>
        <xdr:cNvPr id="64" name="議会費平均値テキスト"/>
        <xdr:cNvSpPr txBox="1"/>
      </xdr:nvSpPr>
      <xdr:spPr>
        <a:xfrm>
          <a:off x="4686300" y="6212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61686</xdr:rowOff>
    </xdr:from>
    <xdr:to>
      <xdr:col>24</xdr:col>
      <xdr:colOff>114300</xdr:colOff>
      <xdr:row>36</xdr:row>
      <xdr:rowOff>163286</xdr:rowOff>
    </xdr:to>
    <xdr:sp macro="" textlink="">
      <xdr:nvSpPr>
        <xdr:cNvPr id="65" name="フローチャート: 判断 64"/>
        <xdr:cNvSpPr/>
      </xdr:nvSpPr>
      <xdr:spPr>
        <a:xfrm>
          <a:off x="4584700" y="623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16692</xdr:rowOff>
    </xdr:from>
    <xdr:to>
      <xdr:col>19</xdr:col>
      <xdr:colOff>177800</xdr:colOff>
      <xdr:row>36</xdr:row>
      <xdr:rowOff>85272</xdr:rowOff>
    </xdr:to>
    <xdr:cxnSp macro="">
      <xdr:nvCxnSpPr>
        <xdr:cNvPr id="66" name="直線コネクタ 65"/>
        <xdr:cNvCxnSpPr/>
      </xdr:nvCxnSpPr>
      <xdr:spPr>
        <a:xfrm>
          <a:off x="2908300" y="61888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60597</xdr:rowOff>
    </xdr:from>
    <xdr:to>
      <xdr:col>20</xdr:col>
      <xdr:colOff>38100</xdr:colOff>
      <xdr:row>36</xdr:row>
      <xdr:rowOff>162197</xdr:rowOff>
    </xdr:to>
    <xdr:sp macro="" textlink="">
      <xdr:nvSpPr>
        <xdr:cNvPr id="67" name="フローチャート: 判断 66"/>
        <xdr:cNvSpPr/>
      </xdr:nvSpPr>
      <xdr:spPr>
        <a:xfrm>
          <a:off x="37465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153324</xdr:rowOff>
    </xdr:from>
    <xdr:ext cx="469744" cy="259045"/>
    <xdr:sp macro="" textlink="">
      <xdr:nvSpPr>
        <xdr:cNvPr id="68" name="テキスト ボックス 67"/>
        <xdr:cNvSpPr txBox="1"/>
      </xdr:nvSpPr>
      <xdr:spPr>
        <a:xfrm>
          <a:off x="3562428" y="632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31387</xdr:rowOff>
    </xdr:from>
    <xdr:to>
      <xdr:col>15</xdr:col>
      <xdr:colOff>50800</xdr:colOff>
      <xdr:row>36</xdr:row>
      <xdr:rowOff>16692</xdr:rowOff>
    </xdr:to>
    <xdr:cxnSp macro="">
      <xdr:nvCxnSpPr>
        <xdr:cNvPr id="69" name="直線コネクタ 68"/>
        <xdr:cNvCxnSpPr/>
      </xdr:nvCxnSpPr>
      <xdr:spPr>
        <a:xfrm>
          <a:off x="2019300" y="6032137"/>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50800</xdr:rowOff>
    </xdr:from>
    <xdr:to>
      <xdr:col>15</xdr:col>
      <xdr:colOff>101600</xdr:colOff>
      <xdr:row>36</xdr:row>
      <xdr:rowOff>152400</xdr:rowOff>
    </xdr:to>
    <xdr:sp macro="" textlink="">
      <xdr:nvSpPr>
        <xdr:cNvPr id="70" name="フローチャート: 判断 69"/>
        <xdr:cNvSpPr/>
      </xdr:nvSpPr>
      <xdr:spPr>
        <a:xfrm>
          <a:off x="2857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143527</xdr:rowOff>
    </xdr:from>
    <xdr:ext cx="469744" cy="259045"/>
    <xdr:sp macro="" textlink="">
      <xdr:nvSpPr>
        <xdr:cNvPr id="71" name="テキスト ボックス 70"/>
        <xdr:cNvSpPr txBox="1"/>
      </xdr:nvSpPr>
      <xdr:spPr>
        <a:xfrm>
          <a:off x="2673428"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60234</xdr:rowOff>
    </xdr:from>
    <xdr:to>
      <xdr:col>10</xdr:col>
      <xdr:colOff>114300</xdr:colOff>
      <xdr:row>35</xdr:row>
      <xdr:rowOff>31387</xdr:rowOff>
    </xdr:to>
    <xdr:cxnSp macro="">
      <xdr:nvCxnSpPr>
        <xdr:cNvPr id="72" name="直線コネクタ 71"/>
        <xdr:cNvCxnSpPr/>
      </xdr:nvCxnSpPr>
      <xdr:spPr>
        <a:xfrm>
          <a:off x="1130300" y="5889534"/>
          <a:ext cx="889000" cy="14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25219</xdr:rowOff>
    </xdr:from>
    <xdr:to>
      <xdr:col>10</xdr:col>
      <xdr:colOff>165100</xdr:colOff>
      <xdr:row>35</xdr:row>
      <xdr:rowOff>126819</xdr:rowOff>
    </xdr:to>
    <xdr:sp macro="" textlink="">
      <xdr:nvSpPr>
        <xdr:cNvPr id="73" name="フローチャート: 判断 72"/>
        <xdr:cNvSpPr/>
      </xdr:nvSpPr>
      <xdr:spPr>
        <a:xfrm>
          <a:off x="1968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117946</xdr:rowOff>
    </xdr:from>
    <xdr:ext cx="469744" cy="259045"/>
    <xdr:sp macro="" textlink="">
      <xdr:nvSpPr>
        <xdr:cNvPr id="74" name="テキスト ボックス 73"/>
        <xdr:cNvSpPr txBox="1"/>
      </xdr:nvSpPr>
      <xdr:spPr>
        <a:xfrm>
          <a:off x="1784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86178</xdr:rowOff>
    </xdr:from>
    <xdr:to>
      <xdr:col>6</xdr:col>
      <xdr:colOff>38100</xdr:colOff>
      <xdr:row>36</xdr:row>
      <xdr:rowOff>16328</xdr:rowOff>
    </xdr:to>
    <xdr:sp macro="" textlink="">
      <xdr:nvSpPr>
        <xdr:cNvPr id="75" name="フローチャート: 判断 74"/>
        <xdr:cNvSpPr/>
      </xdr:nvSpPr>
      <xdr:spPr>
        <a:xfrm>
          <a:off x="1079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7455</xdr:rowOff>
    </xdr:from>
    <xdr:ext cx="469744" cy="259045"/>
    <xdr:sp macro="" textlink="">
      <xdr:nvSpPr>
        <xdr:cNvPr id="76" name="テキスト ボックス 75"/>
        <xdr:cNvSpPr txBox="1"/>
      </xdr:nvSpPr>
      <xdr:spPr>
        <a:xfrm>
          <a:off x="895428"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167822</xdr:rowOff>
    </xdr:from>
    <xdr:to>
      <xdr:col>24</xdr:col>
      <xdr:colOff>114300</xdr:colOff>
      <xdr:row>36</xdr:row>
      <xdr:rowOff>97972</xdr:rowOff>
    </xdr:to>
    <xdr:sp macro="" textlink="">
      <xdr:nvSpPr>
        <xdr:cNvPr id="82" name="楕円 81"/>
        <xdr:cNvSpPr/>
      </xdr:nvSpPr>
      <xdr:spPr>
        <a:xfrm>
          <a:off x="4584700" y="616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19249</xdr:rowOff>
    </xdr:from>
    <xdr:ext cx="469744" cy="259045"/>
    <xdr:sp macro="" textlink="">
      <xdr:nvSpPr>
        <xdr:cNvPr id="83" name="議会費該当値テキスト"/>
        <xdr:cNvSpPr txBox="1"/>
      </xdr:nvSpPr>
      <xdr:spPr>
        <a:xfrm>
          <a:off x="4686300" y="6019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34472</xdr:rowOff>
    </xdr:from>
    <xdr:to>
      <xdr:col>20</xdr:col>
      <xdr:colOff>38100</xdr:colOff>
      <xdr:row>36</xdr:row>
      <xdr:rowOff>136072</xdr:rowOff>
    </xdr:to>
    <xdr:sp macro="" textlink="">
      <xdr:nvSpPr>
        <xdr:cNvPr id="84" name="楕円 83"/>
        <xdr:cNvSpPr/>
      </xdr:nvSpPr>
      <xdr:spPr>
        <a:xfrm>
          <a:off x="3746500" y="620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152599</xdr:rowOff>
    </xdr:from>
    <xdr:ext cx="469744" cy="259045"/>
    <xdr:sp macro="" textlink="">
      <xdr:nvSpPr>
        <xdr:cNvPr id="85" name="テキスト ボックス 84"/>
        <xdr:cNvSpPr txBox="1"/>
      </xdr:nvSpPr>
      <xdr:spPr>
        <a:xfrm>
          <a:off x="3562428" y="598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137342</xdr:rowOff>
    </xdr:from>
    <xdr:to>
      <xdr:col>15</xdr:col>
      <xdr:colOff>101600</xdr:colOff>
      <xdr:row>36</xdr:row>
      <xdr:rowOff>67492</xdr:rowOff>
    </xdr:to>
    <xdr:sp macro="" textlink="">
      <xdr:nvSpPr>
        <xdr:cNvPr id="86" name="楕円 85"/>
        <xdr:cNvSpPr/>
      </xdr:nvSpPr>
      <xdr:spPr>
        <a:xfrm>
          <a:off x="2857500" y="613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84019</xdr:rowOff>
    </xdr:from>
    <xdr:ext cx="469744" cy="259045"/>
    <xdr:sp macro="" textlink="">
      <xdr:nvSpPr>
        <xdr:cNvPr id="87" name="テキスト ボックス 86"/>
        <xdr:cNvSpPr txBox="1"/>
      </xdr:nvSpPr>
      <xdr:spPr>
        <a:xfrm>
          <a:off x="2673428" y="591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152037</xdr:rowOff>
    </xdr:from>
    <xdr:to>
      <xdr:col>10</xdr:col>
      <xdr:colOff>165100</xdr:colOff>
      <xdr:row>35</xdr:row>
      <xdr:rowOff>82187</xdr:rowOff>
    </xdr:to>
    <xdr:sp macro="" textlink="">
      <xdr:nvSpPr>
        <xdr:cNvPr id="88" name="楕円 87"/>
        <xdr:cNvSpPr/>
      </xdr:nvSpPr>
      <xdr:spPr>
        <a:xfrm>
          <a:off x="1968500" y="598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98714</xdr:rowOff>
    </xdr:from>
    <xdr:ext cx="469744" cy="259045"/>
    <xdr:sp macro="" textlink="">
      <xdr:nvSpPr>
        <xdr:cNvPr id="89" name="テキスト ボックス 88"/>
        <xdr:cNvSpPr txBox="1"/>
      </xdr:nvSpPr>
      <xdr:spPr>
        <a:xfrm>
          <a:off x="1784428" y="575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9434</xdr:rowOff>
    </xdr:from>
    <xdr:to>
      <xdr:col>6</xdr:col>
      <xdr:colOff>38100</xdr:colOff>
      <xdr:row>34</xdr:row>
      <xdr:rowOff>111034</xdr:rowOff>
    </xdr:to>
    <xdr:sp macro="" textlink="">
      <xdr:nvSpPr>
        <xdr:cNvPr id="90" name="楕円 89"/>
        <xdr:cNvSpPr/>
      </xdr:nvSpPr>
      <xdr:spPr>
        <a:xfrm>
          <a:off x="1079500" y="58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127561</xdr:rowOff>
    </xdr:from>
    <xdr:ext cx="469744" cy="259045"/>
    <xdr:sp macro="" textlink="">
      <xdr:nvSpPr>
        <xdr:cNvPr id="91" name="テキスト ボックス 90"/>
        <xdr:cNvSpPr txBox="1"/>
      </xdr:nvSpPr>
      <xdr:spPr>
        <a:xfrm>
          <a:off x="895428" y="561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21383</xdr:rowOff>
    </xdr:from>
    <xdr:to>
      <xdr:col>24</xdr:col>
      <xdr:colOff>62865</xdr:colOff>
      <xdr:row>58</xdr:row>
      <xdr:rowOff>119094</xdr:rowOff>
    </xdr:to>
    <xdr:cxnSp macro="">
      <xdr:nvCxnSpPr>
        <xdr:cNvPr id="118" name="直線コネクタ 117"/>
        <xdr:cNvCxnSpPr/>
      </xdr:nvCxnSpPr>
      <xdr:spPr>
        <a:xfrm flipV="1">
          <a:off x="4633595" y="8593883"/>
          <a:ext cx="1270" cy="146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122921</xdr:rowOff>
    </xdr:from>
    <xdr:ext cx="534377" cy="259045"/>
    <xdr:sp macro="" textlink="">
      <xdr:nvSpPr>
        <xdr:cNvPr id="119" name="総務費最小値テキスト"/>
        <xdr:cNvSpPr txBox="1"/>
      </xdr:nvSpPr>
      <xdr:spPr>
        <a:xfrm>
          <a:off x="4686300" y="1006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119094</xdr:rowOff>
    </xdr:from>
    <xdr:to>
      <xdr:col>24</xdr:col>
      <xdr:colOff>152400</xdr:colOff>
      <xdr:row>58</xdr:row>
      <xdr:rowOff>119094</xdr:rowOff>
    </xdr:to>
    <xdr:cxnSp macro="">
      <xdr:nvCxnSpPr>
        <xdr:cNvPr id="120" name="直線コネクタ 119"/>
        <xdr:cNvCxnSpPr/>
      </xdr:nvCxnSpPr>
      <xdr:spPr>
        <a:xfrm>
          <a:off x="4546600" y="100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139510</xdr:rowOff>
    </xdr:from>
    <xdr:ext cx="534377" cy="259045"/>
    <xdr:sp macro="" textlink="">
      <xdr:nvSpPr>
        <xdr:cNvPr id="121" name="総務費最大値テキスト"/>
        <xdr:cNvSpPr txBox="1"/>
      </xdr:nvSpPr>
      <xdr:spPr>
        <a:xfrm>
          <a:off x="4686300" y="836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69,623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21383</xdr:rowOff>
    </xdr:from>
    <xdr:to>
      <xdr:col>24</xdr:col>
      <xdr:colOff>152400</xdr:colOff>
      <xdr:row>50</xdr:row>
      <xdr:rowOff>21383</xdr:rowOff>
    </xdr:to>
    <xdr:cxnSp macro="">
      <xdr:nvCxnSpPr>
        <xdr:cNvPr id="122" name="直線コネクタ 121"/>
        <xdr:cNvCxnSpPr/>
      </xdr:nvCxnSpPr>
      <xdr:spPr>
        <a:xfrm>
          <a:off x="4546600" y="859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39279</xdr:rowOff>
    </xdr:from>
    <xdr:to>
      <xdr:col>24</xdr:col>
      <xdr:colOff>63500</xdr:colOff>
      <xdr:row>57</xdr:row>
      <xdr:rowOff>47574</xdr:rowOff>
    </xdr:to>
    <xdr:cxnSp macro="">
      <xdr:nvCxnSpPr>
        <xdr:cNvPr id="123" name="直線コネクタ 122"/>
        <xdr:cNvCxnSpPr/>
      </xdr:nvCxnSpPr>
      <xdr:spPr>
        <a:xfrm flipV="1">
          <a:off x="3797300" y="9811929"/>
          <a:ext cx="838200" cy="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150541</xdr:rowOff>
    </xdr:from>
    <xdr:ext cx="534377" cy="259045"/>
    <xdr:sp macro="" textlink="">
      <xdr:nvSpPr>
        <xdr:cNvPr id="124" name="総務費平均値テキスト"/>
        <xdr:cNvSpPr txBox="1"/>
      </xdr:nvSpPr>
      <xdr:spPr>
        <a:xfrm>
          <a:off x="4686300" y="9408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127664</xdr:rowOff>
    </xdr:from>
    <xdr:to>
      <xdr:col>24</xdr:col>
      <xdr:colOff>114300</xdr:colOff>
      <xdr:row>56</xdr:row>
      <xdr:rowOff>57814</xdr:rowOff>
    </xdr:to>
    <xdr:sp macro="" textlink="">
      <xdr:nvSpPr>
        <xdr:cNvPr id="125" name="フローチャート: 判断 124"/>
        <xdr:cNvSpPr/>
      </xdr:nvSpPr>
      <xdr:spPr>
        <a:xfrm>
          <a:off x="4584700" y="95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19620</xdr:rowOff>
    </xdr:from>
    <xdr:to>
      <xdr:col>19</xdr:col>
      <xdr:colOff>177800</xdr:colOff>
      <xdr:row>57</xdr:row>
      <xdr:rowOff>47574</xdr:rowOff>
    </xdr:to>
    <xdr:cxnSp macro="">
      <xdr:nvCxnSpPr>
        <xdr:cNvPr id="126" name="直線コネクタ 125"/>
        <xdr:cNvCxnSpPr/>
      </xdr:nvCxnSpPr>
      <xdr:spPr>
        <a:xfrm>
          <a:off x="2908300" y="8763570"/>
          <a:ext cx="889000" cy="105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31717</xdr:rowOff>
    </xdr:from>
    <xdr:to>
      <xdr:col>20</xdr:col>
      <xdr:colOff>38100</xdr:colOff>
      <xdr:row>56</xdr:row>
      <xdr:rowOff>133317</xdr:rowOff>
    </xdr:to>
    <xdr:sp macro="" textlink="">
      <xdr:nvSpPr>
        <xdr:cNvPr id="127" name="フローチャート: 判断 126"/>
        <xdr:cNvSpPr/>
      </xdr:nvSpPr>
      <xdr:spPr>
        <a:xfrm>
          <a:off x="3746500" y="963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149844</xdr:rowOff>
    </xdr:from>
    <xdr:ext cx="534377" cy="259045"/>
    <xdr:sp macro="" textlink="">
      <xdr:nvSpPr>
        <xdr:cNvPr id="128" name="テキスト ボックス 127"/>
        <xdr:cNvSpPr txBox="1"/>
      </xdr:nvSpPr>
      <xdr:spPr>
        <a:xfrm>
          <a:off x="3530111" y="94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19620</xdr:rowOff>
    </xdr:from>
    <xdr:to>
      <xdr:col>15</xdr:col>
      <xdr:colOff>50800</xdr:colOff>
      <xdr:row>54</xdr:row>
      <xdr:rowOff>19783</xdr:rowOff>
    </xdr:to>
    <xdr:cxnSp macro="">
      <xdr:nvCxnSpPr>
        <xdr:cNvPr id="129" name="直線コネクタ 128"/>
        <xdr:cNvCxnSpPr/>
      </xdr:nvCxnSpPr>
      <xdr:spPr>
        <a:xfrm flipV="1">
          <a:off x="2019300" y="8763570"/>
          <a:ext cx="889000" cy="51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35995</xdr:rowOff>
    </xdr:from>
    <xdr:to>
      <xdr:col>15</xdr:col>
      <xdr:colOff>101600</xdr:colOff>
      <xdr:row>56</xdr:row>
      <xdr:rowOff>137595</xdr:rowOff>
    </xdr:to>
    <xdr:sp macro="" textlink="">
      <xdr:nvSpPr>
        <xdr:cNvPr id="130" name="フローチャート: 判断 129"/>
        <xdr:cNvSpPr/>
      </xdr:nvSpPr>
      <xdr:spPr>
        <a:xfrm>
          <a:off x="28575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128722</xdr:rowOff>
    </xdr:from>
    <xdr:ext cx="534377" cy="259045"/>
    <xdr:sp macro="" textlink="">
      <xdr:nvSpPr>
        <xdr:cNvPr id="131" name="テキスト ボックス 130"/>
        <xdr:cNvSpPr txBox="1"/>
      </xdr:nvSpPr>
      <xdr:spPr>
        <a:xfrm>
          <a:off x="2641111" y="972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19783</xdr:rowOff>
    </xdr:from>
    <xdr:to>
      <xdr:col>10</xdr:col>
      <xdr:colOff>114300</xdr:colOff>
      <xdr:row>55</xdr:row>
      <xdr:rowOff>33760</xdr:rowOff>
    </xdr:to>
    <xdr:cxnSp macro="">
      <xdr:nvCxnSpPr>
        <xdr:cNvPr id="132" name="直線コネクタ 131"/>
        <xdr:cNvCxnSpPr/>
      </xdr:nvCxnSpPr>
      <xdr:spPr>
        <a:xfrm flipV="1">
          <a:off x="1130300" y="9278083"/>
          <a:ext cx="889000" cy="18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63623</xdr:rowOff>
    </xdr:from>
    <xdr:to>
      <xdr:col>10</xdr:col>
      <xdr:colOff>165100</xdr:colOff>
      <xdr:row>55</xdr:row>
      <xdr:rowOff>165223</xdr:rowOff>
    </xdr:to>
    <xdr:sp macro="" textlink="">
      <xdr:nvSpPr>
        <xdr:cNvPr id="133" name="フローチャート: 判断 132"/>
        <xdr:cNvSpPr/>
      </xdr:nvSpPr>
      <xdr:spPr>
        <a:xfrm>
          <a:off x="1968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156350</xdr:rowOff>
    </xdr:from>
    <xdr:ext cx="534377" cy="259045"/>
    <xdr:sp macro="" textlink="">
      <xdr:nvSpPr>
        <xdr:cNvPr id="134" name="テキスト ボックス 133"/>
        <xdr:cNvSpPr txBox="1"/>
      </xdr:nvSpPr>
      <xdr:spPr>
        <a:xfrm>
          <a:off x="1752111" y="958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23684</xdr:rowOff>
    </xdr:from>
    <xdr:to>
      <xdr:col>6</xdr:col>
      <xdr:colOff>38100</xdr:colOff>
      <xdr:row>56</xdr:row>
      <xdr:rowOff>125284</xdr:rowOff>
    </xdr:to>
    <xdr:sp macro="" textlink="">
      <xdr:nvSpPr>
        <xdr:cNvPr id="135" name="フローチャート: 判断 134"/>
        <xdr:cNvSpPr/>
      </xdr:nvSpPr>
      <xdr:spPr>
        <a:xfrm>
          <a:off x="1079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116411</xdr:rowOff>
    </xdr:from>
    <xdr:ext cx="534377" cy="259045"/>
    <xdr:sp macro="" textlink="">
      <xdr:nvSpPr>
        <xdr:cNvPr id="136" name="テキスト ボックス 135"/>
        <xdr:cNvSpPr txBox="1"/>
      </xdr:nvSpPr>
      <xdr:spPr>
        <a:xfrm>
          <a:off x="863111" y="971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159929</xdr:rowOff>
    </xdr:from>
    <xdr:to>
      <xdr:col>24</xdr:col>
      <xdr:colOff>114300</xdr:colOff>
      <xdr:row>57</xdr:row>
      <xdr:rowOff>90079</xdr:rowOff>
    </xdr:to>
    <xdr:sp macro="" textlink="">
      <xdr:nvSpPr>
        <xdr:cNvPr id="142" name="楕円 141"/>
        <xdr:cNvSpPr/>
      </xdr:nvSpPr>
      <xdr:spPr>
        <a:xfrm>
          <a:off x="4584700" y="976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138356</xdr:rowOff>
    </xdr:from>
    <xdr:ext cx="534377" cy="259045"/>
    <xdr:sp macro="" textlink="">
      <xdr:nvSpPr>
        <xdr:cNvPr id="143" name="総務費該当値テキスト"/>
        <xdr:cNvSpPr txBox="1"/>
      </xdr:nvSpPr>
      <xdr:spPr>
        <a:xfrm>
          <a:off x="4686300" y="973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168224</xdr:rowOff>
    </xdr:from>
    <xdr:to>
      <xdr:col>20</xdr:col>
      <xdr:colOff>38100</xdr:colOff>
      <xdr:row>57</xdr:row>
      <xdr:rowOff>98374</xdr:rowOff>
    </xdr:to>
    <xdr:sp macro="" textlink="">
      <xdr:nvSpPr>
        <xdr:cNvPr id="144" name="楕円 143"/>
        <xdr:cNvSpPr/>
      </xdr:nvSpPr>
      <xdr:spPr>
        <a:xfrm>
          <a:off x="3746500" y="97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89501</xdr:rowOff>
    </xdr:from>
    <xdr:ext cx="534377" cy="259045"/>
    <xdr:sp macro="" textlink="">
      <xdr:nvSpPr>
        <xdr:cNvPr id="145" name="テキスト ボックス 144"/>
        <xdr:cNvSpPr txBox="1"/>
      </xdr:nvSpPr>
      <xdr:spPr>
        <a:xfrm>
          <a:off x="3530111" y="986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140270</xdr:rowOff>
    </xdr:from>
    <xdr:to>
      <xdr:col>15</xdr:col>
      <xdr:colOff>101600</xdr:colOff>
      <xdr:row>51</xdr:row>
      <xdr:rowOff>70420</xdr:rowOff>
    </xdr:to>
    <xdr:sp macro="" textlink="">
      <xdr:nvSpPr>
        <xdr:cNvPr id="146" name="楕円 145"/>
        <xdr:cNvSpPr/>
      </xdr:nvSpPr>
      <xdr:spPr>
        <a:xfrm>
          <a:off x="2857500" y="871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86947</xdr:rowOff>
    </xdr:from>
    <xdr:ext cx="534377" cy="259045"/>
    <xdr:sp macro="" textlink="">
      <xdr:nvSpPr>
        <xdr:cNvPr id="147" name="テキスト ボックス 146"/>
        <xdr:cNvSpPr txBox="1"/>
      </xdr:nvSpPr>
      <xdr:spPr>
        <a:xfrm>
          <a:off x="2641111" y="848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140433</xdr:rowOff>
    </xdr:from>
    <xdr:to>
      <xdr:col>10</xdr:col>
      <xdr:colOff>165100</xdr:colOff>
      <xdr:row>54</xdr:row>
      <xdr:rowOff>70583</xdr:rowOff>
    </xdr:to>
    <xdr:sp macro="" textlink="">
      <xdr:nvSpPr>
        <xdr:cNvPr id="148" name="楕円 147"/>
        <xdr:cNvSpPr/>
      </xdr:nvSpPr>
      <xdr:spPr>
        <a:xfrm>
          <a:off x="1968500" y="922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87110</xdr:rowOff>
    </xdr:from>
    <xdr:ext cx="534377" cy="259045"/>
    <xdr:sp macro="" textlink="">
      <xdr:nvSpPr>
        <xdr:cNvPr id="149" name="テキスト ボックス 148"/>
        <xdr:cNvSpPr txBox="1"/>
      </xdr:nvSpPr>
      <xdr:spPr>
        <a:xfrm>
          <a:off x="1752111" y="900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154410</xdr:rowOff>
    </xdr:from>
    <xdr:to>
      <xdr:col>6</xdr:col>
      <xdr:colOff>38100</xdr:colOff>
      <xdr:row>55</xdr:row>
      <xdr:rowOff>84560</xdr:rowOff>
    </xdr:to>
    <xdr:sp macro="" textlink="">
      <xdr:nvSpPr>
        <xdr:cNvPr id="150" name="楕円 149"/>
        <xdr:cNvSpPr/>
      </xdr:nvSpPr>
      <xdr:spPr>
        <a:xfrm>
          <a:off x="1079500" y="941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101087</xdr:rowOff>
    </xdr:from>
    <xdr:ext cx="534377" cy="259045"/>
    <xdr:sp macro="" textlink="">
      <xdr:nvSpPr>
        <xdr:cNvPr id="151" name="テキスト ボックス 150"/>
        <xdr:cNvSpPr txBox="1"/>
      </xdr:nvSpPr>
      <xdr:spPr>
        <a:xfrm>
          <a:off x="863111" y="918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69367</xdr:rowOff>
    </xdr:from>
    <xdr:to>
      <xdr:col>24</xdr:col>
      <xdr:colOff>62865</xdr:colOff>
      <xdr:row>79</xdr:row>
      <xdr:rowOff>99180</xdr:rowOff>
    </xdr:to>
    <xdr:cxnSp macro="">
      <xdr:nvCxnSpPr>
        <xdr:cNvPr id="176" name="直線コネクタ 175"/>
        <xdr:cNvCxnSpPr/>
      </xdr:nvCxnSpPr>
      <xdr:spPr>
        <a:xfrm flipV="1">
          <a:off x="4633595" y="12242317"/>
          <a:ext cx="1270" cy="140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103007</xdr:rowOff>
    </xdr:from>
    <xdr:ext cx="599010" cy="259045"/>
    <xdr:sp macro="" textlink="">
      <xdr:nvSpPr>
        <xdr:cNvPr id="177" name="民生費最小値テキスト"/>
        <xdr:cNvSpPr txBox="1"/>
      </xdr:nvSpPr>
      <xdr:spPr>
        <a:xfrm>
          <a:off x="4686300" y="1364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99180</xdr:rowOff>
    </xdr:from>
    <xdr:to>
      <xdr:col>24</xdr:col>
      <xdr:colOff>152400</xdr:colOff>
      <xdr:row>79</xdr:row>
      <xdr:rowOff>99180</xdr:rowOff>
    </xdr:to>
    <xdr:cxnSp macro="">
      <xdr:nvCxnSpPr>
        <xdr:cNvPr id="178" name="直線コネクタ 177"/>
        <xdr:cNvCxnSpPr/>
      </xdr:nvCxnSpPr>
      <xdr:spPr>
        <a:xfrm>
          <a:off x="4546600" y="136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16044</xdr:rowOff>
    </xdr:from>
    <xdr:ext cx="599010" cy="259045"/>
    <xdr:sp macro="" textlink="">
      <xdr:nvSpPr>
        <xdr:cNvPr id="179" name="民生費最大値テキスト"/>
        <xdr:cNvSpPr txBox="1"/>
      </xdr:nvSpPr>
      <xdr:spPr>
        <a:xfrm>
          <a:off x="4686300" y="1201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190,692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69367</xdr:rowOff>
    </xdr:from>
    <xdr:to>
      <xdr:col>24</xdr:col>
      <xdr:colOff>152400</xdr:colOff>
      <xdr:row>71</xdr:row>
      <xdr:rowOff>69367</xdr:rowOff>
    </xdr:to>
    <xdr:cxnSp macro="">
      <xdr:nvCxnSpPr>
        <xdr:cNvPr id="180" name="直線コネクタ 179"/>
        <xdr:cNvCxnSpPr/>
      </xdr:nvCxnSpPr>
      <xdr:spPr>
        <a:xfrm>
          <a:off x="4546600" y="12242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130156</xdr:rowOff>
    </xdr:from>
    <xdr:to>
      <xdr:col>24</xdr:col>
      <xdr:colOff>63500</xdr:colOff>
      <xdr:row>77</xdr:row>
      <xdr:rowOff>131604</xdr:rowOff>
    </xdr:to>
    <xdr:cxnSp macro="">
      <xdr:nvCxnSpPr>
        <xdr:cNvPr id="181" name="直線コネクタ 180"/>
        <xdr:cNvCxnSpPr/>
      </xdr:nvCxnSpPr>
      <xdr:spPr>
        <a:xfrm flipV="1">
          <a:off x="3797300" y="13331806"/>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111777</xdr:rowOff>
    </xdr:from>
    <xdr:ext cx="599010" cy="259045"/>
    <xdr:sp macro="" textlink="">
      <xdr:nvSpPr>
        <xdr:cNvPr id="182" name="民生費平均値テキスト"/>
        <xdr:cNvSpPr txBox="1"/>
      </xdr:nvSpPr>
      <xdr:spPr>
        <a:xfrm>
          <a:off x="4686300" y="1297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88900</xdr:rowOff>
    </xdr:from>
    <xdr:to>
      <xdr:col>24</xdr:col>
      <xdr:colOff>114300</xdr:colOff>
      <xdr:row>77</xdr:row>
      <xdr:rowOff>19050</xdr:rowOff>
    </xdr:to>
    <xdr:sp macro="" textlink="">
      <xdr:nvSpPr>
        <xdr:cNvPr id="183" name="フローチャート: 判断 182"/>
        <xdr:cNvSpPr/>
      </xdr:nvSpPr>
      <xdr:spPr>
        <a:xfrm>
          <a:off x="45847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131604</xdr:rowOff>
    </xdr:from>
    <xdr:to>
      <xdr:col>19</xdr:col>
      <xdr:colOff>177800</xdr:colOff>
      <xdr:row>77</xdr:row>
      <xdr:rowOff>158693</xdr:rowOff>
    </xdr:to>
    <xdr:cxnSp macro="">
      <xdr:nvCxnSpPr>
        <xdr:cNvPr id="184" name="直線コネクタ 183"/>
        <xdr:cNvCxnSpPr/>
      </xdr:nvCxnSpPr>
      <xdr:spPr>
        <a:xfrm flipV="1">
          <a:off x="2908300" y="13333254"/>
          <a:ext cx="8890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5442</xdr:rowOff>
    </xdr:from>
    <xdr:to>
      <xdr:col>20</xdr:col>
      <xdr:colOff>38100</xdr:colOff>
      <xdr:row>76</xdr:row>
      <xdr:rowOff>107042</xdr:rowOff>
    </xdr:to>
    <xdr:sp macro="" textlink="">
      <xdr:nvSpPr>
        <xdr:cNvPr id="185" name="フローチャート: 判断 184"/>
        <xdr:cNvSpPr/>
      </xdr:nvSpPr>
      <xdr:spPr>
        <a:xfrm>
          <a:off x="3746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123569</xdr:rowOff>
    </xdr:from>
    <xdr:ext cx="599010" cy="259045"/>
    <xdr:sp macro="" textlink="">
      <xdr:nvSpPr>
        <xdr:cNvPr id="186" name="テキスト ボックス 185"/>
        <xdr:cNvSpPr txBox="1"/>
      </xdr:nvSpPr>
      <xdr:spPr>
        <a:xfrm>
          <a:off x="3497795" y="128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158693</xdr:rowOff>
    </xdr:from>
    <xdr:to>
      <xdr:col>15</xdr:col>
      <xdr:colOff>50800</xdr:colOff>
      <xdr:row>78</xdr:row>
      <xdr:rowOff>53766</xdr:rowOff>
    </xdr:to>
    <xdr:cxnSp macro="">
      <xdr:nvCxnSpPr>
        <xdr:cNvPr id="187" name="直線コネクタ 186"/>
        <xdr:cNvCxnSpPr/>
      </xdr:nvCxnSpPr>
      <xdr:spPr>
        <a:xfrm flipV="1">
          <a:off x="2019300" y="13360343"/>
          <a:ext cx="889000" cy="6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66839</xdr:rowOff>
    </xdr:from>
    <xdr:to>
      <xdr:col>15</xdr:col>
      <xdr:colOff>101600</xdr:colOff>
      <xdr:row>76</xdr:row>
      <xdr:rowOff>168439</xdr:rowOff>
    </xdr:to>
    <xdr:sp macro="" textlink="">
      <xdr:nvSpPr>
        <xdr:cNvPr id="188" name="フローチャート: 判断 187"/>
        <xdr:cNvSpPr/>
      </xdr:nvSpPr>
      <xdr:spPr>
        <a:xfrm>
          <a:off x="2857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13517</xdr:rowOff>
    </xdr:from>
    <xdr:ext cx="599010" cy="259045"/>
    <xdr:sp macro="" textlink="">
      <xdr:nvSpPr>
        <xdr:cNvPr id="189" name="テキスト ボックス 188"/>
        <xdr:cNvSpPr txBox="1"/>
      </xdr:nvSpPr>
      <xdr:spPr>
        <a:xfrm>
          <a:off x="2608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53766</xdr:rowOff>
    </xdr:from>
    <xdr:to>
      <xdr:col>10</xdr:col>
      <xdr:colOff>114300</xdr:colOff>
      <xdr:row>78</xdr:row>
      <xdr:rowOff>165342</xdr:rowOff>
    </xdr:to>
    <xdr:cxnSp macro="">
      <xdr:nvCxnSpPr>
        <xdr:cNvPr id="190" name="直線コネクタ 189"/>
        <xdr:cNvCxnSpPr/>
      </xdr:nvCxnSpPr>
      <xdr:spPr>
        <a:xfrm flipV="1">
          <a:off x="1130300" y="13426866"/>
          <a:ext cx="889000" cy="11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138601</xdr:rowOff>
    </xdr:from>
    <xdr:to>
      <xdr:col>10</xdr:col>
      <xdr:colOff>165100</xdr:colOff>
      <xdr:row>77</xdr:row>
      <xdr:rowOff>68751</xdr:rowOff>
    </xdr:to>
    <xdr:sp macro="" textlink="">
      <xdr:nvSpPr>
        <xdr:cNvPr id="191" name="フローチャート: 判断 190"/>
        <xdr:cNvSpPr/>
      </xdr:nvSpPr>
      <xdr:spPr>
        <a:xfrm>
          <a:off x="1968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85279</xdr:rowOff>
    </xdr:from>
    <xdr:ext cx="599010" cy="259045"/>
    <xdr:sp macro="" textlink="">
      <xdr:nvSpPr>
        <xdr:cNvPr id="192" name="テキスト ボックス 191"/>
        <xdr:cNvSpPr txBox="1"/>
      </xdr:nvSpPr>
      <xdr:spPr>
        <a:xfrm>
          <a:off x="1719795" y="1294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57925</xdr:rowOff>
    </xdr:from>
    <xdr:to>
      <xdr:col>6</xdr:col>
      <xdr:colOff>38100</xdr:colOff>
      <xdr:row>77</xdr:row>
      <xdr:rowOff>159525</xdr:rowOff>
    </xdr:to>
    <xdr:sp macro="" textlink="">
      <xdr:nvSpPr>
        <xdr:cNvPr id="193" name="フローチャート: 判断 192"/>
        <xdr:cNvSpPr/>
      </xdr:nvSpPr>
      <xdr:spPr>
        <a:xfrm>
          <a:off x="1079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4602</xdr:rowOff>
    </xdr:from>
    <xdr:ext cx="599010" cy="259045"/>
    <xdr:sp macro="" textlink="">
      <xdr:nvSpPr>
        <xdr:cNvPr id="194" name="テキスト ボックス 193"/>
        <xdr:cNvSpPr txBox="1"/>
      </xdr:nvSpPr>
      <xdr:spPr>
        <a:xfrm>
          <a:off x="830795" y="1303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79356</xdr:rowOff>
    </xdr:from>
    <xdr:to>
      <xdr:col>24</xdr:col>
      <xdr:colOff>114300</xdr:colOff>
      <xdr:row>78</xdr:row>
      <xdr:rowOff>9506</xdr:rowOff>
    </xdr:to>
    <xdr:sp macro="" textlink="">
      <xdr:nvSpPr>
        <xdr:cNvPr id="200" name="楕円 199"/>
        <xdr:cNvSpPr/>
      </xdr:nvSpPr>
      <xdr:spPr>
        <a:xfrm>
          <a:off x="4584700" y="1328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57783</xdr:rowOff>
    </xdr:from>
    <xdr:ext cx="599010" cy="259045"/>
    <xdr:sp macro="" textlink="">
      <xdr:nvSpPr>
        <xdr:cNvPr id="201" name="民生費該当値テキスト"/>
        <xdr:cNvSpPr txBox="1"/>
      </xdr:nvSpPr>
      <xdr:spPr>
        <a:xfrm>
          <a:off x="4686300" y="1325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80804</xdr:rowOff>
    </xdr:from>
    <xdr:to>
      <xdr:col>20</xdr:col>
      <xdr:colOff>38100</xdr:colOff>
      <xdr:row>78</xdr:row>
      <xdr:rowOff>10954</xdr:rowOff>
    </xdr:to>
    <xdr:sp macro="" textlink="">
      <xdr:nvSpPr>
        <xdr:cNvPr id="202" name="楕円 201"/>
        <xdr:cNvSpPr/>
      </xdr:nvSpPr>
      <xdr:spPr>
        <a:xfrm>
          <a:off x="3746500" y="132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2081</xdr:rowOff>
    </xdr:from>
    <xdr:ext cx="599010" cy="259045"/>
    <xdr:sp macro="" textlink="">
      <xdr:nvSpPr>
        <xdr:cNvPr id="203" name="テキスト ボックス 202"/>
        <xdr:cNvSpPr txBox="1"/>
      </xdr:nvSpPr>
      <xdr:spPr>
        <a:xfrm>
          <a:off x="3497795" y="13375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107893</xdr:rowOff>
    </xdr:from>
    <xdr:to>
      <xdr:col>15</xdr:col>
      <xdr:colOff>101600</xdr:colOff>
      <xdr:row>78</xdr:row>
      <xdr:rowOff>38043</xdr:rowOff>
    </xdr:to>
    <xdr:sp macro="" textlink="">
      <xdr:nvSpPr>
        <xdr:cNvPr id="204" name="楕円 203"/>
        <xdr:cNvSpPr/>
      </xdr:nvSpPr>
      <xdr:spPr>
        <a:xfrm>
          <a:off x="2857500" y="1330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29170</xdr:rowOff>
    </xdr:from>
    <xdr:ext cx="599010" cy="259045"/>
    <xdr:sp macro="" textlink="">
      <xdr:nvSpPr>
        <xdr:cNvPr id="205" name="テキスト ボックス 204"/>
        <xdr:cNvSpPr txBox="1"/>
      </xdr:nvSpPr>
      <xdr:spPr>
        <a:xfrm>
          <a:off x="2608795" y="1340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2966</xdr:rowOff>
    </xdr:from>
    <xdr:to>
      <xdr:col>10</xdr:col>
      <xdr:colOff>165100</xdr:colOff>
      <xdr:row>78</xdr:row>
      <xdr:rowOff>104566</xdr:rowOff>
    </xdr:to>
    <xdr:sp macro="" textlink="">
      <xdr:nvSpPr>
        <xdr:cNvPr id="206" name="楕円 205"/>
        <xdr:cNvSpPr/>
      </xdr:nvSpPr>
      <xdr:spPr>
        <a:xfrm>
          <a:off x="1968500" y="1337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95693</xdr:rowOff>
    </xdr:from>
    <xdr:ext cx="599010" cy="259045"/>
    <xdr:sp macro="" textlink="">
      <xdr:nvSpPr>
        <xdr:cNvPr id="207" name="テキスト ボックス 206"/>
        <xdr:cNvSpPr txBox="1"/>
      </xdr:nvSpPr>
      <xdr:spPr>
        <a:xfrm>
          <a:off x="1719795" y="13468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114542</xdr:rowOff>
    </xdr:from>
    <xdr:to>
      <xdr:col>6</xdr:col>
      <xdr:colOff>38100</xdr:colOff>
      <xdr:row>79</xdr:row>
      <xdr:rowOff>44692</xdr:rowOff>
    </xdr:to>
    <xdr:sp macro="" textlink="">
      <xdr:nvSpPr>
        <xdr:cNvPr id="208" name="楕円 207"/>
        <xdr:cNvSpPr/>
      </xdr:nvSpPr>
      <xdr:spPr>
        <a:xfrm>
          <a:off x="1079500" y="1348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35819</xdr:rowOff>
    </xdr:from>
    <xdr:ext cx="599010" cy="259045"/>
    <xdr:sp macro="" textlink="">
      <xdr:nvSpPr>
        <xdr:cNvPr id="209" name="テキスト ボックス 208"/>
        <xdr:cNvSpPr txBox="1"/>
      </xdr:nvSpPr>
      <xdr:spPr>
        <a:xfrm>
          <a:off x="830795" y="1358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1" name="直線コネクタ 220"/>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2" name="テキスト ボックス 221"/>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3" name="直線コネクタ 22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4" name="テキスト ボックス 22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5" name="直線コネクタ 224"/>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6" name="テキスト ボックス 225"/>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9" name="直線コネクタ 228"/>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30" name="テキスト ボックス 229"/>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1" name="直線コネクタ 23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32" name="テキスト ボックス 231"/>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3" name="直線コネクタ 232"/>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34" name="テキスト ボックス 233"/>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6" name="テキスト ボックス 23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121469</xdr:rowOff>
    </xdr:from>
    <xdr:to>
      <xdr:col>24</xdr:col>
      <xdr:colOff>62865</xdr:colOff>
      <xdr:row>98</xdr:row>
      <xdr:rowOff>98580</xdr:rowOff>
    </xdr:to>
    <xdr:cxnSp macro="">
      <xdr:nvCxnSpPr>
        <xdr:cNvPr id="238" name="直線コネクタ 237"/>
        <xdr:cNvCxnSpPr/>
      </xdr:nvCxnSpPr>
      <xdr:spPr>
        <a:xfrm flipV="1">
          <a:off x="4633595" y="15551969"/>
          <a:ext cx="1270" cy="134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102407</xdr:rowOff>
    </xdr:from>
    <xdr:ext cx="534377" cy="259045"/>
    <xdr:sp macro="" textlink="">
      <xdr:nvSpPr>
        <xdr:cNvPr id="239" name="衛生費最小値テキスト"/>
        <xdr:cNvSpPr txBox="1"/>
      </xdr:nvSpPr>
      <xdr:spPr>
        <a:xfrm>
          <a:off x="4686300" y="169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98580</xdr:rowOff>
    </xdr:from>
    <xdr:to>
      <xdr:col>24</xdr:col>
      <xdr:colOff>152400</xdr:colOff>
      <xdr:row>98</xdr:row>
      <xdr:rowOff>98580</xdr:rowOff>
    </xdr:to>
    <xdr:cxnSp macro="">
      <xdr:nvCxnSpPr>
        <xdr:cNvPr id="240" name="直線コネクタ 239"/>
        <xdr:cNvCxnSpPr/>
      </xdr:nvCxnSpPr>
      <xdr:spPr>
        <a:xfrm>
          <a:off x="4546600" y="1690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68146</xdr:rowOff>
    </xdr:from>
    <xdr:ext cx="534377" cy="259045"/>
    <xdr:sp macro="" textlink="">
      <xdr:nvSpPr>
        <xdr:cNvPr id="241" name="衛生費最大値テキスト"/>
        <xdr:cNvSpPr txBox="1"/>
      </xdr:nvSpPr>
      <xdr:spPr>
        <a:xfrm>
          <a:off x="4686300" y="1532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64,638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121469</xdr:rowOff>
    </xdr:from>
    <xdr:to>
      <xdr:col>24</xdr:col>
      <xdr:colOff>152400</xdr:colOff>
      <xdr:row>90</xdr:row>
      <xdr:rowOff>121469</xdr:rowOff>
    </xdr:to>
    <xdr:cxnSp macro="">
      <xdr:nvCxnSpPr>
        <xdr:cNvPr id="242" name="直線コネクタ 241"/>
        <xdr:cNvCxnSpPr/>
      </xdr:nvCxnSpPr>
      <xdr:spPr>
        <a:xfrm>
          <a:off x="4546600" y="1555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40430</xdr:rowOff>
    </xdr:from>
    <xdr:to>
      <xdr:col>24</xdr:col>
      <xdr:colOff>63500</xdr:colOff>
      <xdr:row>97</xdr:row>
      <xdr:rowOff>71549</xdr:rowOff>
    </xdr:to>
    <xdr:cxnSp macro="">
      <xdr:nvCxnSpPr>
        <xdr:cNvPr id="243" name="直線コネクタ 242"/>
        <xdr:cNvCxnSpPr/>
      </xdr:nvCxnSpPr>
      <xdr:spPr>
        <a:xfrm flipV="1">
          <a:off x="3797300" y="16671080"/>
          <a:ext cx="838200" cy="3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158869</xdr:rowOff>
    </xdr:from>
    <xdr:ext cx="534377" cy="259045"/>
    <xdr:sp macro="" textlink="">
      <xdr:nvSpPr>
        <xdr:cNvPr id="244" name="衛生費平均値テキスト"/>
        <xdr:cNvSpPr txBox="1"/>
      </xdr:nvSpPr>
      <xdr:spPr>
        <a:xfrm>
          <a:off x="4686300" y="1627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135992</xdr:rowOff>
    </xdr:from>
    <xdr:to>
      <xdr:col>24</xdr:col>
      <xdr:colOff>114300</xdr:colOff>
      <xdr:row>96</xdr:row>
      <xdr:rowOff>66142</xdr:rowOff>
    </xdr:to>
    <xdr:sp macro="" textlink="">
      <xdr:nvSpPr>
        <xdr:cNvPr id="245" name="フローチャート: 判断 244"/>
        <xdr:cNvSpPr/>
      </xdr:nvSpPr>
      <xdr:spPr>
        <a:xfrm>
          <a:off x="4584700" y="164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27972</xdr:rowOff>
    </xdr:from>
    <xdr:to>
      <xdr:col>19</xdr:col>
      <xdr:colOff>177800</xdr:colOff>
      <xdr:row>97</xdr:row>
      <xdr:rowOff>71549</xdr:rowOff>
    </xdr:to>
    <xdr:cxnSp macro="">
      <xdr:nvCxnSpPr>
        <xdr:cNvPr id="246" name="直線コネクタ 245"/>
        <xdr:cNvCxnSpPr/>
      </xdr:nvCxnSpPr>
      <xdr:spPr>
        <a:xfrm>
          <a:off x="2908300" y="16658622"/>
          <a:ext cx="889000" cy="4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156394</xdr:rowOff>
    </xdr:from>
    <xdr:to>
      <xdr:col>20</xdr:col>
      <xdr:colOff>38100</xdr:colOff>
      <xdr:row>96</xdr:row>
      <xdr:rowOff>86544</xdr:rowOff>
    </xdr:to>
    <xdr:sp macro="" textlink="">
      <xdr:nvSpPr>
        <xdr:cNvPr id="247" name="フローチャート: 判断 246"/>
        <xdr:cNvSpPr/>
      </xdr:nvSpPr>
      <xdr:spPr>
        <a:xfrm>
          <a:off x="3746500" y="164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103071</xdr:rowOff>
    </xdr:from>
    <xdr:ext cx="534377" cy="259045"/>
    <xdr:sp macro="" textlink="">
      <xdr:nvSpPr>
        <xdr:cNvPr id="248" name="テキスト ボックス 247"/>
        <xdr:cNvSpPr txBox="1"/>
      </xdr:nvSpPr>
      <xdr:spPr>
        <a:xfrm>
          <a:off x="3530111" y="1621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27972</xdr:rowOff>
    </xdr:from>
    <xdr:to>
      <xdr:col>15</xdr:col>
      <xdr:colOff>50800</xdr:colOff>
      <xdr:row>97</xdr:row>
      <xdr:rowOff>59804</xdr:rowOff>
    </xdr:to>
    <xdr:cxnSp macro="">
      <xdr:nvCxnSpPr>
        <xdr:cNvPr id="249" name="直線コネクタ 248"/>
        <xdr:cNvCxnSpPr/>
      </xdr:nvCxnSpPr>
      <xdr:spPr>
        <a:xfrm flipV="1">
          <a:off x="2019300" y="16658622"/>
          <a:ext cx="889000" cy="3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139306</xdr:rowOff>
    </xdr:from>
    <xdr:to>
      <xdr:col>15</xdr:col>
      <xdr:colOff>101600</xdr:colOff>
      <xdr:row>96</xdr:row>
      <xdr:rowOff>69456</xdr:rowOff>
    </xdr:to>
    <xdr:sp macro="" textlink="">
      <xdr:nvSpPr>
        <xdr:cNvPr id="250" name="フローチャート: 判断 249"/>
        <xdr:cNvSpPr/>
      </xdr:nvSpPr>
      <xdr:spPr>
        <a:xfrm>
          <a:off x="2857500" y="164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85983</xdr:rowOff>
    </xdr:from>
    <xdr:ext cx="534377" cy="259045"/>
    <xdr:sp macro="" textlink="">
      <xdr:nvSpPr>
        <xdr:cNvPr id="251" name="テキスト ボックス 250"/>
        <xdr:cNvSpPr txBox="1"/>
      </xdr:nvSpPr>
      <xdr:spPr>
        <a:xfrm>
          <a:off x="2641111" y="1620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39230</xdr:rowOff>
    </xdr:from>
    <xdr:to>
      <xdr:col>10</xdr:col>
      <xdr:colOff>114300</xdr:colOff>
      <xdr:row>97</xdr:row>
      <xdr:rowOff>59804</xdr:rowOff>
    </xdr:to>
    <xdr:cxnSp macro="">
      <xdr:nvCxnSpPr>
        <xdr:cNvPr id="252" name="直線コネクタ 251"/>
        <xdr:cNvCxnSpPr/>
      </xdr:nvCxnSpPr>
      <xdr:spPr>
        <a:xfrm>
          <a:off x="1130300" y="1666988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7289</xdr:rowOff>
    </xdr:from>
    <xdr:to>
      <xdr:col>10</xdr:col>
      <xdr:colOff>165100</xdr:colOff>
      <xdr:row>96</xdr:row>
      <xdr:rowOff>108889</xdr:rowOff>
    </xdr:to>
    <xdr:sp macro="" textlink="">
      <xdr:nvSpPr>
        <xdr:cNvPr id="253" name="フローチャート: 判断 252"/>
        <xdr:cNvSpPr/>
      </xdr:nvSpPr>
      <xdr:spPr>
        <a:xfrm>
          <a:off x="1968500" y="164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125416</xdr:rowOff>
    </xdr:from>
    <xdr:ext cx="534377" cy="259045"/>
    <xdr:sp macro="" textlink="">
      <xdr:nvSpPr>
        <xdr:cNvPr id="254" name="テキスト ボックス 253"/>
        <xdr:cNvSpPr txBox="1"/>
      </xdr:nvSpPr>
      <xdr:spPr>
        <a:xfrm>
          <a:off x="1752111" y="1624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49067</xdr:rowOff>
    </xdr:from>
    <xdr:to>
      <xdr:col>6</xdr:col>
      <xdr:colOff>38100</xdr:colOff>
      <xdr:row>96</xdr:row>
      <xdr:rowOff>150667</xdr:rowOff>
    </xdr:to>
    <xdr:sp macro="" textlink="">
      <xdr:nvSpPr>
        <xdr:cNvPr id="255" name="フローチャート: 判断 254"/>
        <xdr:cNvSpPr/>
      </xdr:nvSpPr>
      <xdr:spPr>
        <a:xfrm>
          <a:off x="1079500" y="1650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167194</xdr:rowOff>
    </xdr:from>
    <xdr:ext cx="534377" cy="259045"/>
    <xdr:sp macro="" textlink="">
      <xdr:nvSpPr>
        <xdr:cNvPr id="256" name="テキスト ボックス 255"/>
        <xdr:cNvSpPr txBox="1"/>
      </xdr:nvSpPr>
      <xdr:spPr>
        <a:xfrm>
          <a:off x="863111" y="1628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161080</xdr:rowOff>
    </xdr:from>
    <xdr:to>
      <xdr:col>24</xdr:col>
      <xdr:colOff>114300</xdr:colOff>
      <xdr:row>97</xdr:row>
      <xdr:rowOff>91230</xdr:rowOff>
    </xdr:to>
    <xdr:sp macro="" textlink="">
      <xdr:nvSpPr>
        <xdr:cNvPr id="262" name="楕円 261"/>
        <xdr:cNvSpPr/>
      </xdr:nvSpPr>
      <xdr:spPr>
        <a:xfrm>
          <a:off x="4584700" y="166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139507</xdr:rowOff>
    </xdr:from>
    <xdr:ext cx="534377" cy="259045"/>
    <xdr:sp macro="" textlink="">
      <xdr:nvSpPr>
        <xdr:cNvPr id="263" name="衛生費該当値テキスト"/>
        <xdr:cNvSpPr txBox="1"/>
      </xdr:nvSpPr>
      <xdr:spPr>
        <a:xfrm>
          <a:off x="4686300" y="1659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20749</xdr:rowOff>
    </xdr:from>
    <xdr:to>
      <xdr:col>20</xdr:col>
      <xdr:colOff>38100</xdr:colOff>
      <xdr:row>97</xdr:row>
      <xdr:rowOff>122349</xdr:rowOff>
    </xdr:to>
    <xdr:sp macro="" textlink="">
      <xdr:nvSpPr>
        <xdr:cNvPr id="264" name="楕円 263"/>
        <xdr:cNvSpPr/>
      </xdr:nvSpPr>
      <xdr:spPr>
        <a:xfrm>
          <a:off x="3746500" y="1665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113476</xdr:rowOff>
    </xdr:from>
    <xdr:ext cx="534377" cy="259045"/>
    <xdr:sp macro="" textlink="">
      <xdr:nvSpPr>
        <xdr:cNvPr id="265" name="テキスト ボックス 264"/>
        <xdr:cNvSpPr txBox="1"/>
      </xdr:nvSpPr>
      <xdr:spPr>
        <a:xfrm>
          <a:off x="3530111" y="1674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148622</xdr:rowOff>
    </xdr:from>
    <xdr:to>
      <xdr:col>15</xdr:col>
      <xdr:colOff>101600</xdr:colOff>
      <xdr:row>97</xdr:row>
      <xdr:rowOff>78772</xdr:rowOff>
    </xdr:to>
    <xdr:sp macro="" textlink="">
      <xdr:nvSpPr>
        <xdr:cNvPr id="266" name="楕円 265"/>
        <xdr:cNvSpPr/>
      </xdr:nvSpPr>
      <xdr:spPr>
        <a:xfrm>
          <a:off x="2857500" y="16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69899</xdr:rowOff>
    </xdr:from>
    <xdr:ext cx="534377" cy="259045"/>
    <xdr:sp macro="" textlink="">
      <xdr:nvSpPr>
        <xdr:cNvPr id="267" name="テキスト ボックス 266"/>
        <xdr:cNvSpPr txBox="1"/>
      </xdr:nvSpPr>
      <xdr:spPr>
        <a:xfrm>
          <a:off x="2641111" y="1670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9004</xdr:rowOff>
    </xdr:from>
    <xdr:to>
      <xdr:col>10</xdr:col>
      <xdr:colOff>165100</xdr:colOff>
      <xdr:row>97</xdr:row>
      <xdr:rowOff>110604</xdr:rowOff>
    </xdr:to>
    <xdr:sp macro="" textlink="">
      <xdr:nvSpPr>
        <xdr:cNvPr id="268" name="楕円 267"/>
        <xdr:cNvSpPr/>
      </xdr:nvSpPr>
      <xdr:spPr>
        <a:xfrm>
          <a:off x="1968500" y="1663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101731</xdr:rowOff>
    </xdr:from>
    <xdr:ext cx="534377" cy="259045"/>
    <xdr:sp macro="" textlink="">
      <xdr:nvSpPr>
        <xdr:cNvPr id="269" name="テキスト ボックス 268"/>
        <xdr:cNvSpPr txBox="1"/>
      </xdr:nvSpPr>
      <xdr:spPr>
        <a:xfrm>
          <a:off x="1752111" y="1673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159880</xdr:rowOff>
    </xdr:from>
    <xdr:to>
      <xdr:col>6</xdr:col>
      <xdr:colOff>38100</xdr:colOff>
      <xdr:row>97</xdr:row>
      <xdr:rowOff>90030</xdr:rowOff>
    </xdr:to>
    <xdr:sp macro="" textlink="">
      <xdr:nvSpPr>
        <xdr:cNvPr id="270" name="楕円 269"/>
        <xdr:cNvSpPr/>
      </xdr:nvSpPr>
      <xdr:spPr>
        <a:xfrm>
          <a:off x="1079500" y="166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81157</xdr:rowOff>
    </xdr:from>
    <xdr:ext cx="534377" cy="259045"/>
    <xdr:sp macro="" textlink="">
      <xdr:nvSpPr>
        <xdr:cNvPr id="271" name="テキスト ボックス 270"/>
        <xdr:cNvSpPr txBox="1"/>
      </xdr:nvSpPr>
      <xdr:spPr>
        <a:xfrm>
          <a:off x="863111" y="1671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3" name="テキスト ボックス 28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5" name="テキスト ボックス 28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7" name="テキスト ボックス 28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9" name="テキスト ボックス 28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91" name="テキスト ボックス 29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3" name="テキスト ボックス 29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5" name="テキスト ボックス 29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77978</xdr:rowOff>
    </xdr:from>
    <xdr:to>
      <xdr:col>54</xdr:col>
      <xdr:colOff>189865</xdr:colOff>
      <xdr:row>39</xdr:row>
      <xdr:rowOff>68181</xdr:rowOff>
    </xdr:to>
    <xdr:cxnSp macro="">
      <xdr:nvCxnSpPr>
        <xdr:cNvPr id="297" name="直線コネクタ 296"/>
        <xdr:cNvCxnSpPr/>
      </xdr:nvCxnSpPr>
      <xdr:spPr>
        <a:xfrm flipV="1">
          <a:off x="10475595" y="5221478"/>
          <a:ext cx="127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72008</xdr:rowOff>
    </xdr:from>
    <xdr:ext cx="313932" cy="259045"/>
    <xdr:sp macro="" textlink="">
      <xdr:nvSpPr>
        <xdr:cNvPr id="298" name="労働費最小値テキスト"/>
        <xdr:cNvSpPr txBox="1"/>
      </xdr:nvSpPr>
      <xdr:spPr>
        <a:xfrm>
          <a:off x="10528300" y="6758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68181</xdr:rowOff>
    </xdr:from>
    <xdr:to>
      <xdr:col>55</xdr:col>
      <xdr:colOff>88900</xdr:colOff>
      <xdr:row>39</xdr:row>
      <xdr:rowOff>68181</xdr:rowOff>
    </xdr:to>
    <xdr:cxnSp macro="">
      <xdr:nvCxnSpPr>
        <xdr:cNvPr id="299" name="直線コネクタ 298"/>
        <xdr:cNvCxnSpPr/>
      </xdr:nvCxnSpPr>
      <xdr:spPr>
        <a:xfrm>
          <a:off x="10388600" y="6754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24655</xdr:rowOff>
    </xdr:from>
    <xdr:ext cx="469744" cy="259045"/>
    <xdr:sp macro="" textlink="">
      <xdr:nvSpPr>
        <xdr:cNvPr id="300" name="労働費最大値テキスト"/>
        <xdr:cNvSpPr txBox="1"/>
      </xdr:nvSpPr>
      <xdr:spPr>
        <a:xfrm>
          <a:off x="10528300" y="499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77978</xdr:rowOff>
    </xdr:from>
    <xdr:to>
      <xdr:col>55</xdr:col>
      <xdr:colOff>88900</xdr:colOff>
      <xdr:row>30</xdr:row>
      <xdr:rowOff>77978</xdr:rowOff>
    </xdr:to>
    <xdr:cxnSp macro="">
      <xdr:nvCxnSpPr>
        <xdr:cNvPr id="301" name="直線コネクタ 300"/>
        <xdr:cNvCxnSpPr/>
      </xdr:nvCxnSpPr>
      <xdr:spPr>
        <a:xfrm>
          <a:off x="10388600" y="522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64588</xdr:rowOff>
    </xdr:from>
    <xdr:to>
      <xdr:col>55</xdr:col>
      <xdr:colOff>0</xdr:colOff>
      <xdr:row>38</xdr:row>
      <xdr:rowOff>105737</xdr:rowOff>
    </xdr:to>
    <xdr:cxnSp macro="">
      <xdr:nvCxnSpPr>
        <xdr:cNvPr id="302" name="直線コネクタ 301"/>
        <xdr:cNvCxnSpPr/>
      </xdr:nvCxnSpPr>
      <xdr:spPr>
        <a:xfrm>
          <a:off x="9639300" y="6579688"/>
          <a:ext cx="8382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117982</xdr:rowOff>
    </xdr:from>
    <xdr:ext cx="378565" cy="259045"/>
    <xdr:sp macro="" textlink="">
      <xdr:nvSpPr>
        <xdr:cNvPr id="303" name="労働費平均値テキスト"/>
        <xdr:cNvSpPr txBox="1"/>
      </xdr:nvSpPr>
      <xdr:spPr>
        <a:xfrm>
          <a:off x="10528300" y="6290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95105</xdr:rowOff>
    </xdr:from>
    <xdr:to>
      <xdr:col>55</xdr:col>
      <xdr:colOff>50800</xdr:colOff>
      <xdr:row>38</xdr:row>
      <xdr:rowOff>25255</xdr:rowOff>
    </xdr:to>
    <xdr:sp macro="" textlink="">
      <xdr:nvSpPr>
        <xdr:cNvPr id="304" name="フローチャート: 判断 303"/>
        <xdr:cNvSpPr/>
      </xdr:nvSpPr>
      <xdr:spPr>
        <a:xfrm>
          <a:off x="104267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51526</xdr:rowOff>
    </xdr:from>
    <xdr:to>
      <xdr:col>50</xdr:col>
      <xdr:colOff>114300</xdr:colOff>
      <xdr:row>38</xdr:row>
      <xdr:rowOff>64588</xdr:rowOff>
    </xdr:to>
    <xdr:cxnSp macro="">
      <xdr:nvCxnSpPr>
        <xdr:cNvPr id="305" name="直線コネクタ 304"/>
        <xdr:cNvCxnSpPr/>
      </xdr:nvCxnSpPr>
      <xdr:spPr>
        <a:xfrm>
          <a:off x="8750300" y="65666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72572</xdr:rowOff>
    </xdr:from>
    <xdr:to>
      <xdr:col>50</xdr:col>
      <xdr:colOff>165100</xdr:colOff>
      <xdr:row>38</xdr:row>
      <xdr:rowOff>2722</xdr:rowOff>
    </xdr:to>
    <xdr:sp macro="" textlink="">
      <xdr:nvSpPr>
        <xdr:cNvPr id="306" name="フローチャート: 判断 305"/>
        <xdr:cNvSpPr/>
      </xdr:nvSpPr>
      <xdr:spPr>
        <a:xfrm>
          <a:off x="9588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19249</xdr:rowOff>
    </xdr:from>
    <xdr:ext cx="378565" cy="259045"/>
    <xdr:sp macro="" textlink="">
      <xdr:nvSpPr>
        <xdr:cNvPr id="307" name="テキスト ボックス 306"/>
        <xdr:cNvSpPr txBox="1"/>
      </xdr:nvSpPr>
      <xdr:spPr>
        <a:xfrm>
          <a:off x="9450017" y="619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15603</xdr:rowOff>
    </xdr:from>
    <xdr:to>
      <xdr:col>45</xdr:col>
      <xdr:colOff>177800</xdr:colOff>
      <xdr:row>38</xdr:row>
      <xdr:rowOff>51526</xdr:rowOff>
    </xdr:to>
    <xdr:cxnSp macro="">
      <xdr:nvCxnSpPr>
        <xdr:cNvPr id="308" name="直線コネクタ 307"/>
        <xdr:cNvCxnSpPr/>
      </xdr:nvCxnSpPr>
      <xdr:spPr>
        <a:xfrm>
          <a:off x="7861300" y="653070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33383</xdr:rowOff>
    </xdr:from>
    <xdr:to>
      <xdr:col>46</xdr:col>
      <xdr:colOff>38100</xdr:colOff>
      <xdr:row>37</xdr:row>
      <xdr:rowOff>134983</xdr:rowOff>
    </xdr:to>
    <xdr:sp macro="" textlink="">
      <xdr:nvSpPr>
        <xdr:cNvPr id="309" name="フローチャート: 判断 308"/>
        <xdr:cNvSpPr/>
      </xdr:nvSpPr>
      <xdr:spPr>
        <a:xfrm>
          <a:off x="8699500" y="637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151510</xdr:rowOff>
    </xdr:from>
    <xdr:ext cx="469744" cy="259045"/>
    <xdr:sp macro="" textlink="">
      <xdr:nvSpPr>
        <xdr:cNvPr id="310" name="テキスト ボックス 309"/>
        <xdr:cNvSpPr txBox="1"/>
      </xdr:nvSpPr>
      <xdr:spPr>
        <a:xfrm>
          <a:off x="8515428" y="615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115860</xdr:rowOff>
    </xdr:from>
    <xdr:to>
      <xdr:col>41</xdr:col>
      <xdr:colOff>50800</xdr:colOff>
      <xdr:row>38</xdr:row>
      <xdr:rowOff>15603</xdr:rowOff>
    </xdr:to>
    <xdr:cxnSp macro="">
      <xdr:nvCxnSpPr>
        <xdr:cNvPr id="311" name="直線コネクタ 310"/>
        <xdr:cNvCxnSpPr/>
      </xdr:nvCxnSpPr>
      <xdr:spPr>
        <a:xfrm>
          <a:off x="6972300" y="6459510"/>
          <a:ext cx="889000" cy="7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115679</xdr:rowOff>
    </xdr:from>
    <xdr:to>
      <xdr:col>41</xdr:col>
      <xdr:colOff>101600</xdr:colOff>
      <xdr:row>37</xdr:row>
      <xdr:rowOff>45829</xdr:rowOff>
    </xdr:to>
    <xdr:sp macro="" textlink="">
      <xdr:nvSpPr>
        <xdr:cNvPr id="312" name="フローチャート: 判断 311"/>
        <xdr:cNvSpPr/>
      </xdr:nvSpPr>
      <xdr:spPr>
        <a:xfrm>
          <a:off x="7810500" y="628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62356</xdr:rowOff>
    </xdr:from>
    <xdr:ext cx="469744" cy="259045"/>
    <xdr:sp macro="" textlink="">
      <xdr:nvSpPr>
        <xdr:cNvPr id="313" name="テキスト ボックス 312"/>
        <xdr:cNvSpPr txBox="1"/>
      </xdr:nvSpPr>
      <xdr:spPr>
        <a:xfrm>
          <a:off x="7626428" y="606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73551</xdr:rowOff>
    </xdr:from>
    <xdr:to>
      <xdr:col>36</xdr:col>
      <xdr:colOff>165100</xdr:colOff>
      <xdr:row>37</xdr:row>
      <xdr:rowOff>3701</xdr:rowOff>
    </xdr:to>
    <xdr:sp macro="" textlink="">
      <xdr:nvSpPr>
        <xdr:cNvPr id="314" name="フローチャート: 判断 313"/>
        <xdr:cNvSpPr/>
      </xdr:nvSpPr>
      <xdr:spPr>
        <a:xfrm>
          <a:off x="6921500" y="624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20228</xdr:rowOff>
    </xdr:from>
    <xdr:ext cx="469744" cy="259045"/>
    <xdr:sp macro="" textlink="">
      <xdr:nvSpPr>
        <xdr:cNvPr id="315" name="テキスト ボックス 314"/>
        <xdr:cNvSpPr txBox="1"/>
      </xdr:nvSpPr>
      <xdr:spPr>
        <a:xfrm>
          <a:off x="6737428" y="602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54937</xdr:rowOff>
    </xdr:from>
    <xdr:to>
      <xdr:col>55</xdr:col>
      <xdr:colOff>50800</xdr:colOff>
      <xdr:row>38</xdr:row>
      <xdr:rowOff>156537</xdr:rowOff>
    </xdr:to>
    <xdr:sp macro="" textlink="">
      <xdr:nvSpPr>
        <xdr:cNvPr id="321" name="楕円 320"/>
        <xdr:cNvSpPr/>
      </xdr:nvSpPr>
      <xdr:spPr>
        <a:xfrm>
          <a:off x="10426700" y="657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33364</xdr:rowOff>
    </xdr:from>
    <xdr:ext cx="378565" cy="259045"/>
    <xdr:sp macro="" textlink="">
      <xdr:nvSpPr>
        <xdr:cNvPr id="322" name="労働費該当値テキスト"/>
        <xdr:cNvSpPr txBox="1"/>
      </xdr:nvSpPr>
      <xdr:spPr>
        <a:xfrm>
          <a:off x="10528300" y="6548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13788</xdr:rowOff>
    </xdr:from>
    <xdr:to>
      <xdr:col>50</xdr:col>
      <xdr:colOff>165100</xdr:colOff>
      <xdr:row>38</xdr:row>
      <xdr:rowOff>115388</xdr:rowOff>
    </xdr:to>
    <xdr:sp macro="" textlink="">
      <xdr:nvSpPr>
        <xdr:cNvPr id="323" name="楕円 322"/>
        <xdr:cNvSpPr/>
      </xdr:nvSpPr>
      <xdr:spPr>
        <a:xfrm>
          <a:off x="9588500" y="652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106515</xdr:rowOff>
    </xdr:from>
    <xdr:ext cx="378565" cy="259045"/>
    <xdr:sp macro="" textlink="">
      <xdr:nvSpPr>
        <xdr:cNvPr id="324" name="テキスト ボックス 323"/>
        <xdr:cNvSpPr txBox="1"/>
      </xdr:nvSpPr>
      <xdr:spPr>
        <a:xfrm>
          <a:off x="9450017" y="6621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726</xdr:rowOff>
    </xdr:from>
    <xdr:to>
      <xdr:col>46</xdr:col>
      <xdr:colOff>38100</xdr:colOff>
      <xdr:row>38</xdr:row>
      <xdr:rowOff>102326</xdr:rowOff>
    </xdr:to>
    <xdr:sp macro="" textlink="">
      <xdr:nvSpPr>
        <xdr:cNvPr id="325" name="楕円 324"/>
        <xdr:cNvSpPr/>
      </xdr:nvSpPr>
      <xdr:spPr>
        <a:xfrm>
          <a:off x="8699500" y="651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93453</xdr:rowOff>
    </xdr:from>
    <xdr:ext cx="378565" cy="259045"/>
    <xdr:sp macro="" textlink="">
      <xdr:nvSpPr>
        <xdr:cNvPr id="326" name="テキスト ボックス 325"/>
        <xdr:cNvSpPr txBox="1"/>
      </xdr:nvSpPr>
      <xdr:spPr>
        <a:xfrm>
          <a:off x="8561017" y="6608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136253</xdr:rowOff>
    </xdr:from>
    <xdr:to>
      <xdr:col>41</xdr:col>
      <xdr:colOff>101600</xdr:colOff>
      <xdr:row>38</xdr:row>
      <xdr:rowOff>66403</xdr:rowOff>
    </xdr:to>
    <xdr:sp macro="" textlink="">
      <xdr:nvSpPr>
        <xdr:cNvPr id="327" name="楕円 326"/>
        <xdr:cNvSpPr/>
      </xdr:nvSpPr>
      <xdr:spPr>
        <a:xfrm>
          <a:off x="7810500" y="647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57530</xdr:rowOff>
    </xdr:from>
    <xdr:ext cx="378565" cy="259045"/>
    <xdr:sp macro="" textlink="">
      <xdr:nvSpPr>
        <xdr:cNvPr id="328" name="テキスト ボックス 327"/>
        <xdr:cNvSpPr txBox="1"/>
      </xdr:nvSpPr>
      <xdr:spPr>
        <a:xfrm>
          <a:off x="7672017" y="6572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65060</xdr:rowOff>
    </xdr:from>
    <xdr:to>
      <xdr:col>36</xdr:col>
      <xdr:colOff>165100</xdr:colOff>
      <xdr:row>37</xdr:row>
      <xdr:rowOff>166660</xdr:rowOff>
    </xdr:to>
    <xdr:sp macro="" textlink="">
      <xdr:nvSpPr>
        <xdr:cNvPr id="329" name="楕円 328"/>
        <xdr:cNvSpPr/>
      </xdr:nvSpPr>
      <xdr:spPr>
        <a:xfrm>
          <a:off x="6921500" y="640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157787</xdr:rowOff>
    </xdr:from>
    <xdr:ext cx="378565" cy="259045"/>
    <xdr:sp macro="" textlink="">
      <xdr:nvSpPr>
        <xdr:cNvPr id="330" name="テキスト ボックス 329"/>
        <xdr:cNvSpPr txBox="1"/>
      </xdr:nvSpPr>
      <xdr:spPr>
        <a:xfrm>
          <a:off x="6783017" y="6501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41" name="直線コネクタ 34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42" name="テキスト ボックス 34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3" name="直線コネクタ 34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4" name="テキスト ボックス 34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5" name="直線コネクタ 34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6" name="テキスト ボックス 34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7" name="直線コネクタ 34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8" name="テキスト ボックス 34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94391</xdr:rowOff>
    </xdr:from>
    <xdr:to>
      <xdr:col>54</xdr:col>
      <xdr:colOff>189865</xdr:colOff>
      <xdr:row>58</xdr:row>
      <xdr:rowOff>131516</xdr:rowOff>
    </xdr:to>
    <xdr:cxnSp macro="">
      <xdr:nvCxnSpPr>
        <xdr:cNvPr id="352" name="直線コネクタ 351"/>
        <xdr:cNvCxnSpPr/>
      </xdr:nvCxnSpPr>
      <xdr:spPr>
        <a:xfrm flipV="1">
          <a:off x="10475595" y="8838341"/>
          <a:ext cx="1270" cy="123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135343</xdr:rowOff>
    </xdr:from>
    <xdr:ext cx="378565" cy="259045"/>
    <xdr:sp macro="" textlink="">
      <xdr:nvSpPr>
        <xdr:cNvPr id="353" name="農林水産業費最小値テキスト"/>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131516</xdr:rowOff>
    </xdr:from>
    <xdr:to>
      <xdr:col>55</xdr:col>
      <xdr:colOff>88900</xdr:colOff>
      <xdr:row>58</xdr:row>
      <xdr:rowOff>131516</xdr:rowOff>
    </xdr:to>
    <xdr:cxnSp macro="">
      <xdr:nvCxnSpPr>
        <xdr:cNvPr id="354" name="直線コネクタ 353"/>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41068</xdr:rowOff>
    </xdr:from>
    <xdr:ext cx="534377" cy="259045"/>
    <xdr:sp macro="" textlink="">
      <xdr:nvSpPr>
        <xdr:cNvPr id="355" name="農林水産業費最大値テキスト"/>
        <xdr:cNvSpPr txBox="1"/>
      </xdr:nvSpPr>
      <xdr:spPr>
        <a:xfrm>
          <a:off x="10528300" y="861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94391</xdr:rowOff>
    </xdr:from>
    <xdr:to>
      <xdr:col>55</xdr:col>
      <xdr:colOff>88900</xdr:colOff>
      <xdr:row>51</xdr:row>
      <xdr:rowOff>94391</xdr:rowOff>
    </xdr:to>
    <xdr:cxnSp macro="">
      <xdr:nvCxnSpPr>
        <xdr:cNvPr id="356" name="直線コネクタ 355"/>
        <xdr:cNvCxnSpPr/>
      </xdr:nvCxnSpPr>
      <xdr:spPr>
        <a:xfrm>
          <a:off x="10388600" y="88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122464</xdr:rowOff>
    </xdr:from>
    <xdr:to>
      <xdr:col>55</xdr:col>
      <xdr:colOff>0</xdr:colOff>
      <xdr:row>57</xdr:row>
      <xdr:rowOff>139654</xdr:rowOff>
    </xdr:to>
    <xdr:cxnSp macro="">
      <xdr:nvCxnSpPr>
        <xdr:cNvPr id="357" name="直線コネクタ 356"/>
        <xdr:cNvCxnSpPr/>
      </xdr:nvCxnSpPr>
      <xdr:spPr>
        <a:xfrm flipV="1">
          <a:off x="9639300" y="9895114"/>
          <a:ext cx="838200" cy="1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46352</xdr:rowOff>
    </xdr:from>
    <xdr:ext cx="469744" cy="259045"/>
    <xdr:sp macro="" textlink="">
      <xdr:nvSpPr>
        <xdr:cNvPr id="358" name="農林水産業費平均値テキスト"/>
        <xdr:cNvSpPr txBox="1"/>
      </xdr:nvSpPr>
      <xdr:spPr>
        <a:xfrm>
          <a:off x="10528300" y="9647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23475</xdr:rowOff>
    </xdr:from>
    <xdr:to>
      <xdr:col>55</xdr:col>
      <xdr:colOff>50800</xdr:colOff>
      <xdr:row>57</xdr:row>
      <xdr:rowOff>125075</xdr:rowOff>
    </xdr:to>
    <xdr:sp macro="" textlink="">
      <xdr:nvSpPr>
        <xdr:cNvPr id="359" name="フローチャート: 判断 358"/>
        <xdr:cNvSpPr/>
      </xdr:nvSpPr>
      <xdr:spPr>
        <a:xfrm>
          <a:off x="104267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89271</xdr:rowOff>
    </xdr:from>
    <xdr:to>
      <xdr:col>50</xdr:col>
      <xdr:colOff>114300</xdr:colOff>
      <xdr:row>57</xdr:row>
      <xdr:rowOff>139654</xdr:rowOff>
    </xdr:to>
    <xdr:cxnSp macro="">
      <xdr:nvCxnSpPr>
        <xdr:cNvPr id="360" name="直線コネクタ 359"/>
        <xdr:cNvCxnSpPr/>
      </xdr:nvCxnSpPr>
      <xdr:spPr>
        <a:xfrm>
          <a:off x="8750300" y="9861921"/>
          <a:ext cx="889000" cy="5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30835</xdr:rowOff>
    </xdr:from>
    <xdr:to>
      <xdr:col>50</xdr:col>
      <xdr:colOff>165100</xdr:colOff>
      <xdr:row>57</xdr:row>
      <xdr:rowOff>132435</xdr:rowOff>
    </xdr:to>
    <xdr:sp macro="" textlink="">
      <xdr:nvSpPr>
        <xdr:cNvPr id="361" name="フローチャート: 判断 360"/>
        <xdr:cNvSpPr/>
      </xdr:nvSpPr>
      <xdr:spPr>
        <a:xfrm>
          <a:off x="9588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148962</xdr:rowOff>
    </xdr:from>
    <xdr:ext cx="469744" cy="259045"/>
    <xdr:sp macro="" textlink="">
      <xdr:nvSpPr>
        <xdr:cNvPr id="362" name="テキスト ボックス 361"/>
        <xdr:cNvSpPr txBox="1"/>
      </xdr:nvSpPr>
      <xdr:spPr>
        <a:xfrm>
          <a:off x="9404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56627</xdr:rowOff>
    </xdr:from>
    <xdr:to>
      <xdr:col>45</xdr:col>
      <xdr:colOff>177800</xdr:colOff>
      <xdr:row>57</xdr:row>
      <xdr:rowOff>89271</xdr:rowOff>
    </xdr:to>
    <xdr:cxnSp macro="">
      <xdr:nvCxnSpPr>
        <xdr:cNvPr id="363" name="直線コネクタ 362"/>
        <xdr:cNvCxnSpPr/>
      </xdr:nvCxnSpPr>
      <xdr:spPr>
        <a:xfrm>
          <a:off x="7861300" y="9314927"/>
          <a:ext cx="889000" cy="54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18948</xdr:rowOff>
    </xdr:from>
    <xdr:to>
      <xdr:col>46</xdr:col>
      <xdr:colOff>38100</xdr:colOff>
      <xdr:row>57</xdr:row>
      <xdr:rowOff>120548</xdr:rowOff>
    </xdr:to>
    <xdr:sp macro="" textlink="">
      <xdr:nvSpPr>
        <xdr:cNvPr id="364" name="フローチャート: 判断 363"/>
        <xdr:cNvSpPr/>
      </xdr:nvSpPr>
      <xdr:spPr>
        <a:xfrm>
          <a:off x="8699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137075</xdr:rowOff>
    </xdr:from>
    <xdr:ext cx="469744" cy="259045"/>
    <xdr:sp macro="" textlink="">
      <xdr:nvSpPr>
        <xdr:cNvPr id="365" name="テキスト ボックス 364"/>
        <xdr:cNvSpPr txBox="1"/>
      </xdr:nvSpPr>
      <xdr:spPr>
        <a:xfrm>
          <a:off x="8515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56627</xdr:rowOff>
    </xdr:from>
    <xdr:to>
      <xdr:col>41</xdr:col>
      <xdr:colOff>50800</xdr:colOff>
      <xdr:row>57</xdr:row>
      <xdr:rowOff>10313</xdr:rowOff>
    </xdr:to>
    <xdr:cxnSp macro="">
      <xdr:nvCxnSpPr>
        <xdr:cNvPr id="366" name="直線コネクタ 365"/>
        <xdr:cNvCxnSpPr/>
      </xdr:nvCxnSpPr>
      <xdr:spPr>
        <a:xfrm flipV="1">
          <a:off x="6972300" y="9314927"/>
          <a:ext cx="889000" cy="46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159812</xdr:rowOff>
    </xdr:from>
    <xdr:to>
      <xdr:col>41</xdr:col>
      <xdr:colOff>101600</xdr:colOff>
      <xdr:row>57</xdr:row>
      <xdr:rowOff>89962</xdr:rowOff>
    </xdr:to>
    <xdr:sp macro="" textlink="">
      <xdr:nvSpPr>
        <xdr:cNvPr id="367" name="フローチャート: 判断 366"/>
        <xdr:cNvSpPr/>
      </xdr:nvSpPr>
      <xdr:spPr>
        <a:xfrm>
          <a:off x="7810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81089</xdr:rowOff>
    </xdr:from>
    <xdr:ext cx="469744" cy="259045"/>
    <xdr:sp macro="" textlink="">
      <xdr:nvSpPr>
        <xdr:cNvPr id="368" name="テキスト ボックス 367"/>
        <xdr:cNvSpPr txBox="1"/>
      </xdr:nvSpPr>
      <xdr:spPr>
        <a:xfrm>
          <a:off x="7626428" y="98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21143</xdr:rowOff>
    </xdr:from>
    <xdr:to>
      <xdr:col>36</xdr:col>
      <xdr:colOff>165100</xdr:colOff>
      <xdr:row>57</xdr:row>
      <xdr:rowOff>122743</xdr:rowOff>
    </xdr:to>
    <xdr:sp macro="" textlink="">
      <xdr:nvSpPr>
        <xdr:cNvPr id="369" name="フローチャート: 判断 368"/>
        <xdr:cNvSpPr/>
      </xdr:nvSpPr>
      <xdr:spPr>
        <a:xfrm>
          <a:off x="6921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113870</xdr:rowOff>
    </xdr:from>
    <xdr:ext cx="469744" cy="259045"/>
    <xdr:sp macro="" textlink="">
      <xdr:nvSpPr>
        <xdr:cNvPr id="370" name="テキスト ボックス 369"/>
        <xdr:cNvSpPr txBox="1"/>
      </xdr:nvSpPr>
      <xdr:spPr>
        <a:xfrm>
          <a:off x="6737428"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71664</xdr:rowOff>
    </xdr:from>
    <xdr:to>
      <xdr:col>55</xdr:col>
      <xdr:colOff>50800</xdr:colOff>
      <xdr:row>58</xdr:row>
      <xdr:rowOff>1814</xdr:rowOff>
    </xdr:to>
    <xdr:sp macro="" textlink="">
      <xdr:nvSpPr>
        <xdr:cNvPr id="376" name="楕円 375"/>
        <xdr:cNvSpPr/>
      </xdr:nvSpPr>
      <xdr:spPr>
        <a:xfrm>
          <a:off x="10426700" y="984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50091</xdr:rowOff>
    </xdr:from>
    <xdr:ext cx="469744" cy="259045"/>
    <xdr:sp macro="" textlink="">
      <xdr:nvSpPr>
        <xdr:cNvPr id="377" name="農林水産業費該当値テキスト"/>
        <xdr:cNvSpPr txBox="1"/>
      </xdr:nvSpPr>
      <xdr:spPr>
        <a:xfrm>
          <a:off x="10528300" y="9822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88854</xdr:rowOff>
    </xdr:from>
    <xdr:to>
      <xdr:col>50</xdr:col>
      <xdr:colOff>165100</xdr:colOff>
      <xdr:row>58</xdr:row>
      <xdr:rowOff>19004</xdr:rowOff>
    </xdr:to>
    <xdr:sp macro="" textlink="">
      <xdr:nvSpPr>
        <xdr:cNvPr id="378" name="楕円 377"/>
        <xdr:cNvSpPr/>
      </xdr:nvSpPr>
      <xdr:spPr>
        <a:xfrm>
          <a:off x="9588500" y="986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10131</xdr:rowOff>
    </xdr:from>
    <xdr:ext cx="469744" cy="259045"/>
    <xdr:sp macro="" textlink="">
      <xdr:nvSpPr>
        <xdr:cNvPr id="379" name="テキスト ボックス 378"/>
        <xdr:cNvSpPr txBox="1"/>
      </xdr:nvSpPr>
      <xdr:spPr>
        <a:xfrm>
          <a:off x="9404428" y="995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38471</xdr:rowOff>
    </xdr:from>
    <xdr:to>
      <xdr:col>46</xdr:col>
      <xdr:colOff>38100</xdr:colOff>
      <xdr:row>57</xdr:row>
      <xdr:rowOff>140071</xdr:rowOff>
    </xdr:to>
    <xdr:sp macro="" textlink="">
      <xdr:nvSpPr>
        <xdr:cNvPr id="380" name="楕円 379"/>
        <xdr:cNvSpPr/>
      </xdr:nvSpPr>
      <xdr:spPr>
        <a:xfrm>
          <a:off x="8699500" y="981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131198</xdr:rowOff>
    </xdr:from>
    <xdr:ext cx="469744" cy="259045"/>
    <xdr:sp macro="" textlink="">
      <xdr:nvSpPr>
        <xdr:cNvPr id="381" name="テキスト ボックス 380"/>
        <xdr:cNvSpPr txBox="1"/>
      </xdr:nvSpPr>
      <xdr:spPr>
        <a:xfrm>
          <a:off x="8515428" y="990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5827</xdr:rowOff>
    </xdr:from>
    <xdr:to>
      <xdr:col>41</xdr:col>
      <xdr:colOff>101600</xdr:colOff>
      <xdr:row>54</xdr:row>
      <xdr:rowOff>107427</xdr:rowOff>
    </xdr:to>
    <xdr:sp macro="" textlink="">
      <xdr:nvSpPr>
        <xdr:cNvPr id="382" name="楕円 381"/>
        <xdr:cNvSpPr/>
      </xdr:nvSpPr>
      <xdr:spPr>
        <a:xfrm>
          <a:off x="7810500" y="926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123954</xdr:rowOff>
    </xdr:from>
    <xdr:ext cx="534377" cy="259045"/>
    <xdr:sp macro="" textlink="">
      <xdr:nvSpPr>
        <xdr:cNvPr id="383" name="テキスト ボックス 382"/>
        <xdr:cNvSpPr txBox="1"/>
      </xdr:nvSpPr>
      <xdr:spPr>
        <a:xfrm>
          <a:off x="7594111" y="90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130963</xdr:rowOff>
    </xdr:from>
    <xdr:to>
      <xdr:col>36</xdr:col>
      <xdr:colOff>165100</xdr:colOff>
      <xdr:row>57</xdr:row>
      <xdr:rowOff>61113</xdr:rowOff>
    </xdr:to>
    <xdr:sp macro="" textlink="">
      <xdr:nvSpPr>
        <xdr:cNvPr id="384" name="楕円 383"/>
        <xdr:cNvSpPr/>
      </xdr:nvSpPr>
      <xdr:spPr>
        <a:xfrm>
          <a:off x="6921500" y="973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77640</xdr:rowOff>
    </xdr:from>
    <xdr:ext cx="469744" cy="259045"/>
    <xdr:sp macro="" textlink="">
      <xdr:nvSpPr>
        <xdr:cNvPr id="385" name="テキスト ボックス 384"/>
        <xdr:cNvSpPr txBox="1"/>
      </xdr:nvSpPr>
      <xdr:spPr>
        <a:xfrm>
          <a:off x="6737428" y="950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101204</xdr:rowOff>
    </xdr:from>
    <xdr:to>
      <xdr:col>54</xdr:col>
      <xdr:colOff>189865</xdr:colOff>
      <xdr:row>78</xdr:row>
      <xdr:rowOff>103856</xdr:rowOff>
    </xdr:to>
    <xdr:cxnSp macro="">
      <xdr:nvCxnSpPr>
        <xdr:cNvPr id="407" name="直線コネクタ 406"/>
        <xdr:cNvCxnSpPr/>
      </xdr:nvCxnSpPr>
      <xdr:spPr>
        <a:xfrm flipV="1">
          <a:off x="10475595" y="12274154"/>
          <a:ext cx="1270" cy="1202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107683</xdr:rowOff>
    </xdr:from>
    <xdr:ext cx="378565" cy="259045"/>
    <xdr:sp macro="" textlink="">
      <xdr:nvSpPr>
        <xdr:cNvPr id="408" name="商工費最小値テキスト"/>
        <xdr:cNvSpPr txBox="1"/>
      </xdr:nvSpPr>
      <xdr:spPr>
        <a:xfrm>
          <a:off x="10528300" y="13480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103856</xdr:rowOff>
    </xdr:from>
    <xdr:to>
      <xdr:col>55</xdr:col>
      <xdr:colOff>88900</xdr:colOff>
      <xdr:row>78</xdr:row>
      <xdr:rowOff>103856</xdr:rowOff>
    </xdr:to>
    <xdr:cxnSp macro="">
      <xdr:nvCxnSpPr>
        <xdr:cNvPr id="409" name="直線コネクタ 408"/>
        <xdr:cNvCxnSpPr/>
      </xdr:nvCxnSpPr>
      <xdr:spPr>
        <a:xfrm>
          <a:off x="10388600" y="1347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47881</xdr:rowOff>
    </xdr:from>
    <xdr:ext cx="534377" cy="259045"/>
    <xdr:sp macro="" textlink="">
      <xdr:nvSpPr>
        <xdr:cNvPr id="410" name="商工費最大値テキスト"/>
        <xdr:cNvSpPr txBox="1"/>
      </xdr:nvSpPr>
      <xdr:spPr>
        <a:xfrm>
          <a:off x="10528300" y="1204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101204</xdr:rowOff>
    </xdr:from>
    <xdr:to>
      <xdr:col>55</xdr:col>
      <xdr:colOff>88900</xdr:colOff>
      <xdr:row>71</xdr:row>
      <xdr:rowOff>101204</xdr:rowOff>
    </xdr:to>
    <xdr:cxnSp macro="">
      <xdr:nvCxnSpPr>
        <xdr:cNvPr id="411" name="直線コネクタ 410"/>
        <xdr:cNvCxnSpPr/>
      </xdr:nvCxnSpPr>
      <xdr:spPr>
        <a:xfrm>
          <a:off x="10388600" y="1227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159314</xdr:rowOff>
    </xdr:from>
    <xdr:to>
      <xdr:col>55</xdr:col>
      <xdr:colOff>0</xdr:colOff>
      <xdr:row>76</xdr:row>
      <xdr:rowOff>167360</xdr:rowOff>
    </xdr:to>
    <xdr:cxnSp macro="">
      <xdr:nvCxnSpPr>
        <xdr:cNvPr id="412" name="直線コネクタ 411"/>
        <xdr:cNvCxnSpPr/>
      </xdr:nvCxnSpPr>
      <xdr:spPr>
        <a:xfrm flipV="1">
          <a:off x="9639300" y="13189514"/>
          <a:ext cx="838200" cy="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107890</xdr:rowOff>
    </xdr:from>
    <xdr:ext cx="469744" cy="259045"/>
    <xdr:sp macro="" textlink="">
      <xdr:nvSpPr>
        <xdr:cNvPr id="413" name="商工費平均値テキスト"/>
        <xdr:cNvSpPr txBox="1"/>
      </xdr:nvSpPr>
      <xdr:spPr>
        <a:xfrm>
          <a:off x="10528300" y="12966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85013</xdr:rowOff>
    </xdr:from>
    <xdr:to>
      <xdr:col>55</xdr:col>
      <xdr:colOff>50800</xdr:colOff>
      <xdr:row>77</xdr:row>
      <xdr:rowOff>15163</xdr:rowOff>
    </xdr:to>
    <xdr:sp macro="" textlink="">
      <xdr:nvSpPr>
        <xdr:cNvPr id="414" name="フローチャート: 判断 413"/>
        <xdr:cNvSpPr/>
      </xdr:nvSpPr>
      <xdr:spPr>
        <a:xfrm>
          <a:off x="104267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145689</xdr:rowOff>
    </xdr:from>
    <xdr:to>
      <xdr:col>50</xdr:col>
      <xdr:colOff>114300</xdr:colOff>
      <xdr:row>76</xdr:row>
      <xdr:rowOff>167360</xdr:rowOff>
    </xdr:to>
    <xdr:cxnSp macro="">
      <xdr:nvCxnSpPr>
        <xdr:cNvPr id="415" name="直線コネクタ 414"/>
        <xdr:cNvCxnSpPr/>
      </xdr:nvCxnSpPr>
      <xdr:spPr>
        <a:xfrm>
          <a:off x="8750300" y="13175889"/>
          <a:ext cx="889000" cy="2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50495</xdr:rowOff>
    </xdr:from>
    <xdr:to>
      <xdr:col>50</xdr:col>
      <xdr:colOff>165100</xdr:colOff>
      <xdr:row>76</xdr:row>
      <xdr:rowOff>152095</xdr:rowOff>
    </xdr:to>
    <xdr:sp macro="" textlink="">
      <xdr:nvSpPr>
        <xdr:cNvPr id="416" name="フローチャート: 判断 415"/>
        <xdr:cNvSpPr/>
      </xdr:nvSpPr>
      <xdr:spPr>
        <a:xfrm>
          <a:off x="9588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168622</xdr:rowOff>
    </xdr:from>
    <xdr:ext cx="469744" cy="259045"/>
    <xdr:sp macro="" textlink="">
      <xdr:nvSpPr>
        <xdr:cNvPr id="417" name="テキスト ボックス 416"/>
        <xdr:cNvSpPr txBox="1"/>
      </xdr:nvSpPr>
      <xdr:spPr>
        <a:xfrm>
          <a:off x="9404428" y="1285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90413</xdr:rowOff>
    </xdr:from>
    <xdr:to>
      <xdr:col>45</xdr:col>
      <xdr:colOff>177800</xdr:colOff>
      <xdr:row>76</xdr:row>
      <xdr:rowOff>145689</xdr:rowOff>
    </xdr:to>
    <xdr:cxnSp macro="">
      <xdr:nvCxnSpPr>
        <xdr:cNvPr id="418" name="直線コネクタ 417"/>
        <xdr:cNvCxnSpPr/>
      </xdr:nvCxnSpPr>
      <xdr:spPr>
        <a:xfrm>
          <a:off x="7861300" y="13120613"/>
          <a:ext cx="889000" cy="5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13554</xdr:rowOff>
    </xdr:from>
    <xdr:to>
      <xdr:col>46</xdr:col>
      <xdr:colOff>38100</xdr:colOff>
      <xdr:row>76</xdr:row>
      <xdr:rowOff>115154</xdr:rowOff>
    </xdr:to>
    <xdr:sp macro="" textlink="">
      <xdr:nvSpPr>
        <xdr:cNvPr id="419" name="フローチャート: 判断 418"/>
        <xdr:cNvSpPr/>
      </xdr:nvSpPr>
      <xdr:spPr>
        <a:xfrm>
          <a:off x="8699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131680</xdr:rowOff>
    </xdr:from>
    <xdr:ext cx="469744" cy="259045"/>
    <xdr:sp macro="" textlink="">
      <xdr:nvSpPr>
        <xdr:cNvPr id="420" name="テキスト ボックス 419"/>
        <xdr:cNvSpPr txBox="1"/>
      </xdr:nvSpPr>
      <xdr:spPr>
        <a:xfrm>
          <a:off x="8515428" y="1281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27778</xdr:rowOff>
    </xdr:from>
    <xdr:to>
      <xdr:col>41</xdr:col>
      <xdr:colOff>50800</xdr:colOff>
      <xdr:row>76</xdr:row>
      <xdr:rowOff>90413</xdr:rowOff>
    </xdr:to>
    <xdr:cxnSp macro="">
      <xdr:nvCxnSpPr>
        <xdr:cNvPr id="421" name="直線コネクタ 420"/>
        <xdr:cNvCxnSpPr/>
      </xdr:nvCxnSpPr>
      <xdr:spPr>
        <a:xfrm>
          <a:off x="6972300" y="13057978"/>
          <a:ext cx="889000" cy="6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95941</xdr:rowOff>
    </xdr:from>
    <xdr:to>
      <xdr:col>41</xdr:col>
      <xdr:colOff>101600</xdr:colOff>
      <xdr:row>76</xdr:row>
      <xdr:rowOff>26091</xdr:rowOff>
    </xdr:to>
    <xdr:sp macro="" textlink="">
      <xdr:nvSpPr>
        <xdr:cNvPr id="422" name="フローチャート: 判断 421"/>
        <xdr:cNvSpPr/>
      </xdr:nvSpPr>
      <xdr:spPr>
        <a:xfrm>
          <a:off x="7810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42618</xdr:rowOff>
    </xdr:from>
    <xdr:ext cx="534377" cy="259045"/>
    <xdr:sp macro="" textlink="">
      <xdr:nvSpPr>
        <xdr:cNvPr id="423" name="テキスト ボックス 422"/>
        <xdr:cNvSpPr txBox="1"/>
      </xdr:nvSpPr>
      <xdr:spPr>
        <a:xfrm>
          <a:off x="7594111" y="127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138598</xdr:rowOff>
    </xdr:from>
    <xdr:to>
      <xdr:col>36</xdr:col>
      <xdr:colOff>165100</xdr:colOff>
      <xdr:row>76</xdr:row>
      <xdr:rowOff>68748</xdr:rowOff>
    </xdr:to>
    <xdr:sp macro="" textlink="">
      <xdr:nvSpPr>
        <xdr:cNvPr id="424" name="フローチャート: 判断 423"/>
        <xdr:cNvSpPr/>
      </xdr:nvSpPr>
      <xdr:spPr>
        <a:xfrm>
          <a:off x="6921500" y="1299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85275</xdr:rowOff>
    </xdr:from>
    <xdr:ext cx="534377" cy="259045"/>
    <xdr:sp macro="" textlink="">
      <xdr:nvSpPr>
        <xdr:cNvPr id="425" name="テキスト ボックス 424"/>
        <xdr:cNvSpPr txBox="1"/>
      </xdr:nvSpPr>
      <xdr:spPr>
        <a:xfrm>
          <a:off x="6705111" y="127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108514</xdr:rowOff>
    </xdr:from>
    <xdr:to>
      <xdr:col>55</xdr:col>
      <xdr:colOff>50800</xdr:colOff>
      <xdr:row>77</xdr:row>
      <xdr:rowOff>38664</xdr:rowOff>
    </xdr:to>
    <xdr:sp macro="" textlink="">
      <xdr:nvSpPr>
        <xdr:cNvPr id="431" name="楕円 430"/>
        <xdr:cNvSpPr/>
      </xdr:nvSpPr>
      <xdr:spPr>
        <a:xfrm>
          <a:off x="10426700" y="1313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86941</xdr:rowOff>
    </xdr:from>
    <xdr:ext cx="469744" cy="259045"/>
    <xdr:sp macro="" textlink="">
      <xdr:nvSpPr>
        <xdr:cNvPr id="432" name="商工費該当値テキスト"/>
        <xdr:cNvSpPr txBox="1"/>
      </xdr:nvSpPr>
      <xdr:spPr>
        <a:xfrm>
          <a:off x="10528300" y="1311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116560</xdr:rowOff>
    </xdr:from>
    <xdr:to>
      <xdr:col>50</xdr:col>
      <xdr:colOff>165100</xdr:colOff>
      <xdr:row>77</xdr:row>
      <xdr:rowOff>46710</xdr:rowOff>
    </xdr:to>
    <xdr:sp macro="" textlink="">
      <xdr:nvSpPr>
        <xdr:cNvPr id="433" name="楕円 432"/>
        <xdr:cNvSpPr/>
      </xdr:nvSpPr>
      <xdr:spPr>
        <a:xfrm>
          <a:off x="9588500" y="1314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37837</xdr:rowOff>
    </xdr:from>
    <xdr:ext cx="469744" cy="259045"/>
    <xdr:sp macro="" textlink="">
      <xdr:nvSpPr>
        <xdr:cNvPr id="434" name="テキスト ボックス 433"/>
        <xdr:cNvSpPr txBox="1"/>
      </xdr:nvSpPr>
      <xdr:spPr>
        <a:xfrm>
          <a:off x="9404428" y="1323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94889</xdr:rowOff>
    </xdr:from>
    <xdr:to>
      <xdr:col>46</xdr:col>
      <xdr:colOff>38100</xdr:colOff>
      <xdr:row>77</xdr:row>
      <xdr:rowOff>25039</xdr:rowOff>
    </xdr:to>
    <xdr:sp macro="" textlink="">
      <xdr:nvSpPr>
        <xdr:cNvPr id="435" name="楕円 434"/>
        <xdr:cNvSpPr/>
      </xdr:nvSpPr>
      <xdr:spPr>
        <a:xfrm>
          <a:off x="8699500" y="1312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16166</xdr:rowOff>
    </xdr:from>
    <xdr:ext cx="469744" cy="259045"/>
    <xdr:sp macro="" textlink="">
      <xdr:nvSpPr>
        <xdr:cNvPr id="436" name="テキスト ボックス 435"/>
        <xdr:cNvSpPr txBox="1"/>
      </xdr:nvSpPr>
      <xdr:spPr>
        <a:xfrm>
          <a:off x="8515428" y="1321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39613</xdr:rowOff>
    </xdr:from>
    <xdr:to>
      <xdr:col>41</xdr:col>
      <xdr:colOff>101600</xdr:colOff>
      <xdr:row>76</xdr:row>
      <xdr:rowOff>141213</xdr:rowOff>
    </xdr:to>
    <xdr:sp macro="" textlink="">
      <xdr:nvSpPr>
        <xdr:cNvPr id="437" name="楕円 436"/>
        <xdr:cNvSpPr/>
      </xdr:nvSpPr>
      <xdr:spPr>
        <a:xfrm>
          <a:off x="7810500" y="1306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132340</xdr:rowOff>
    </xdr:from>
    <xdr:ext cx="469744" cy="259045"/>
    <xdr:sp macro="" textlink="">
      <xdr:nvSpPr>
        <xdr:cNvPr id="438" name="テキスト ボックス 437"/>
        <xdr:cNvSpPr txBox="1"/>
      </xdr:nvSpPr>
      <xdr:spPr>
        <a:xfrm>
          <a:off x="7626428" y="13162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148428</xdr:rowOff>
    </xdr:from>
    <xdr:to>
      <xdr:col>36</xdr:col>
      <xdr:colOff>165100</xdr:colOff>
      <xdr:row>76</xdr:row>
      <xdr:rowOff>78578</xdr:rowOff>
    </xdr:to>
    <xdr:sp macro="" textlink="">
      <xdr:nvSpPr>
        <xdr:cNvPr id="439" name="楕円 438"/>
        <xdr:cNvSpPr/>
      </xdr:nvSpPr>
      <xdr:spPr>
        <a:xfrm>
          <a:off x="6921500" y="1300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69705</xdr:rowOff>
    </xdr:from>
    <xdr:ext cx="469744" cy="259045"/>
    <xdr:sp macro="" textlink="">
      <xdr:nvSpPr>
        <xdr:cNvPr id="440" name="テキスト ボックス 439"/>
        <xdr:cNvSpPr txBox="1"/>
      </xdr:nvSpPr>
      <xdr:spPr>
        <a:xfrm>
          <a:off x="6737428" y="1309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3" name="テキスト ボックス 45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1" name="テキスト ボックス 46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111373</xdr:rowOff>
    </xdr:from>
    <xdr:to>
      <xdr:col>54</xdr:col>
      <xdr:colOff>189865</xdr:colOff>
      <xdr:row>98</xdr:row>
      <xdr:rowOff>81426</xdr:rowOff>
    </xdr:to>
    <xdr:cxnSp macro="">
      <xdr:nvCxnSpPr>
        <xdr:cNvPr id="465" name="直線コネクタ 464"/>
        <xdr:cNvCxnSpPr/>
      </xdr:nvCxnSpPr>
      <xdr:spPr>
        <a:xfrm flipV="1">
          <a:off x="10475595" y="15713323"/>
          <a:ext cx="1270" cy="1170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85253</xdr:rowOff>
    </xdr:from>
    <xdr:ext cx="534377" cy="259045"/>
    <xdr:sp macro="" textlink="">
      <xdr:nvSpPr>
        <xdr:cNvPr id="466" name="土木費最小値テキスト"/>
        <xdr:cNvSpPr txBox="1"/>
      </xdr:nvSpPr>
      <xdr:spPr>
        <a:xfrm>
          <a:off x="10528300" y="1688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81426</xdr:rowOff>
    </xdr:from>
    <xdr:to>
      <xdr:col>55</xdr:col>
      <xdr:colOff>88900</xdr:colOff>
      <xdr:row>98</xdr:row>
      <xdr:rowOff>81426</xdr:rowOff>
    </xdr:to>
    <xdr:cxnSp macro="">
      <xdr:nvCxnSpPr>
        <xdr:cNvPr id="467" name="直線コネクタ 466"/>
        <xdr:cNvCxnSpPr/>
      </xdr:nvCxnSpPr>
      <xdr:spPr>
        <a:xfrm>
          <a:off x="10388600" y="1688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58050</xdr:rowOff>
    </xdr:from>
    <xdr:ext cx="534377" cy="259045"/>
    <xdr:sp macro="" textlink="">
      <xdr:nvSpPr>
        <xdr:cNvPr id="468" name="土木費最大値テキスト"/>
        <xdr:cNvSpPr txBox="1"/>
      </xdr:nvSpPr>
      <xdr:spPr>
        <a:xfrm>
          <a:off x="10528300" y="154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111373</xdr:rowOff>
    </xdr:from>
    <xdr:to>
      <xdr:col>55</xdr:col>
      <xdr:colOff>88900</xdr:colOff>
      <xdr:row>91</xdr:row>
      <xdr:rowOff>111373</xdr:rowOff>
    </xdr:to>
    <xdr:cxnSp macro="">
      <xdr:nvCxnSpPr>
        <xdr:cNvPr id="469" name="直線コネクタ 468"/>
        <xdr:cNvCxnSpPr/>
      </xdr:nvCxnSpPr>
      <xdr:spPr>
        <a:xfrm>
          <a:off x="10388600" y="15713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116821</xdr:rowOff>
    </xdr:from>
    <xdr:to>
      <xdr:col>55</xdr:col>
      <xdr:colOff>0</xdr:colOff>
      <xdr:row>97</xdr:row>
      <xdr:rowOff>85616</xdr:rowOff>
    </xdr:to>
    <xdr:cxnSp macro="">
      <xdr:nvCxnSpPr>
        <xdr:cNvPr id="470" name="直線コネクタ 469"/>
        <xdr:cNvCxnSpPr/>
      </xdr:nvCxnSpPr>
      <xdr:spPr>
        <a:xfrm>
          <a:off x="9639300" y="16576021"/>
          <a:ext cx="838200" cy="14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111377</xdr:rowOff>
    </xdr:from>
    <xdr:ext cx="534377" cy="259045"/>
    <xdr:sp macro="" textlink="">
      <xdr:nvSpPr>
        <xdr:cNvPr id="471" name="土木費平均値テキスト"/>
        <xdr:cNvSpPr txBox="1"/>
      </xdr:nvSpPr>
      <xdr:spPr>
        <a:xfrm>
          <a:off x="10528300" y="16399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72" name="フローチャート: 判断 471"/>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116821</xdr:rowOff>
    </xdr:from>
    <xdr:to>
      <xdr:col>50</xdr:col>
      <xdr:colOff>114300</xdr:colOff>
      <xdr:row>97</xdr:row>
      <xdr:rowOff>83179</xdr:rowOff>
    </xdr:to>
    <xdr:cxnSp macro="">
      <xdr:nvCxnSpPr>
        <xdr:cNvPr id="473" name="直線コネクタ 472"/>
        <xdr:cNvCxnSpPr/>
      </xdr:nvCxnSpPr>
      <xdr:spPr>
        <a:xfrm flipV="1">
          <a:off x="8750300" y="16576021"/>
          <a:ext cx="889000" cy="13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99168</xdr:rowOff>
    </xdr:from>
    <xdr:to>
      <xdr:col>50</xdr:col>
      <xdr:colOff>165100</xdr:colOff>
      <xdr:row>97</xdr:row>
      <xdr:rowOff>29318</xdr:rowOff>
    </xdr:to>
    <xdr:sp macro="" textlink="">
      <xdr:nvSpPr>
        <xdr:cNvPr id="474" name="フローチャート: 判断 473"/>
        <xdr:cNvSpPr/>
      </xdr:nvSpPr>
      <xdr:spPr>
        <a:xfrm>
          <a:off x="9588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20445</xdr:rowOff>
    </xdr:from>
    <xdr:ext cx="534377" cy="259045"/>
    <xdr:sp macro="" textlink="">
      <xdr:nvSpPr>
        <xdr:cNvPr id="475" name="テキスト ボックス 474"/>
        <xdr:cNvSpPr txBox="1"/>
      </xdr:nvSpPr>
      <xdr:spPr>
        <a:xfrm>
          <a:off x="9372111" y="166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83179</xdr:rowOff>
    </xdr:from>
    <xdr:to>
      <xdr:col>45</xdr:col>
      <xdr:colOff>177800</xdr:colOff>
      <xdr:row>97</xdr:row>
      <xdr:rowOff>115793</xdr:rowOff>
    </xdr:to>
    <xdr:cxnSp macro="">
      <xdr:nvCxnSpPr>
        <xdr:cNvPr id="476" name="直線コネクタ 475"/>
        <xdr:cNvCxnSpPr/>
      </xdr:nvCxnSpPr>
      <xdr:spPr>
        <a:xfrm flipV="1">
          <a:off x="7861300" y="16713829"/>
          <a:ext cx="889000" cy="3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115494</xdr:rowOff>
    </xdr:from>
    <xdr:to>
      <xdr:col>46</xdr:col>
      <xdr:colOff>38100</xdr:colOff>
      <xdr:row>97</xdr:row>
      <xdr:rowOff>45644</xdr:rowOff>
    </xdr:to>
    <xdr:sp macro="" textlink="">
      <xdr:nvSpPr>
        <xdr:cNvPr id="477" name="フローチャート: 判断 476"/>
        <xdr:cNvSpPr/>
      </xdr:nvSpPr>
      <xdr:spPr>
        <a:xfrm>
          <a:off x="8699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62171</xdr:rowOff>
    </xdr:from>
    <xdr:ext cx="534377" cy="259045"/>
    <xdr:sp macro="" textlink="">
      <xdr:nvSpPr>
        <xdr:cNvPr id="478" name="テキスト ボックス 477"/>
        <xdr:cNvSpPr txBox="1"/>
      </xdr:nvSpPr>
      <xdr:spPr>
        <a:xfrm>
          <a:off x="8483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113545</xdr:rowOff>
    </xdr:from>
    <xdr:to>
      <xdr:col>41</xdr:col>
      <xdr:colOff>50800</xdr:colOff>
      <xdr:row>97</xdr:row>
      <xdr:rowOff>115793</xdr:rowOff>
    </xdr:to>
    <xdr:cxnSp macro="">
      <xdr:nvCxnSpPr>
        <xdr:cNvPr id="479" name="直線コネクタ 478"/>
        <xdr:cNvCxnSpPr/>
      </xdr:nvCxnSpPr>
      <xdr:spPr>
        <a:xfrm>
          <a:off x="6972300" y="16744195"/>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116866</xdr:rowOff>
    </xdr:from>
    <xdr:to>
      <xdr:col>41</xdr:col>
      <xdr:colOff>101600</xdr:colOff>
      <xdr:row>97</xdr:row>
      <xdr:rowOff>47016</xdr:rowOff>
    </xdr:to>
    <xdr:sp macro="" textlink="">
      <xdr:nvSpPr>
        <xdr:cNvPr id="480" name="フローチャート: 判断 479"/>
        <xdr:cNvSpPr/>
      </xdr:nvSpPr>
      <xdr:spPr>
        <a:xfrm>
          <a:off x="7810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63543</xdr:rowOff>
    </xdr:from>
    <xdr:ext cx="534377" cy="259045"/>
    <xdr:sp macro="" textlink="">
      <xdr:nvSpPr>
        <xdr:cNvPr id="481" name="テキスト ボックス 480"/>
        <xdr:cNvSpPr txBox="1"/>
      </xdr:nvSpPr>
      <xdr:spPr>
        <a:xfrm>
          <a:off x="7594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98082</xdr:rowOff>
    </xdr:from>
    <xdr:to>
      <xdr:col>36</xdr:col>
      <xdr:colOff>165100</xdr:colOff>
      <xdr:row>97</xdr:row>
      <xdr:rowOff>28232</xdr:rowOff>
    </xdr:to>
    <xdr:sp macro="" textlink="">
      <xdr:nvSpPr>
        <xdr:cNvPr id="482" name="フローチャート: 判断 481"/>
        <xdr:cNvSpPr/>
      </xdr:nvSpPr>
      <xdr:spPr>
        <a:xfrm>
          <a:off x="6921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44759</xdr:rowOff>
    </xdr:from>
    <xdr:ext cx="534377" cy="259045"/>
    <xdr:sp macro="" textlink="">
      <xdr:nvSpPr>
        <xdr:cNvPr id="483" name="テキスト ボックス 482"/>
        <xdr:cNvSpPr txBox="1"/>
      </xdr:nvSpPr>
      <xdr:spPr>
        <a:xfrm>
          <a:off x="6705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34816</xdr:rowOff>
    </xdr:from>
    <xdr:to>
      <xdr:col>55</xdr:col>
      <xdr:colOff>50800</xdr:colOff>
      <xdr:row>97</xdr:row>
      <xdr:rowOff>136416</xdr:rowOff>
    </xdr:to>
    <xdr:sp macro="" textlink="">
      <xdr:nvSpPr>
        <xdr:cNvPr id="489" name="楕円 488"/>
        <xdr:cNvSpPr/>
      </xdr:nvSpPr>
      <xdr:spPr>
        <a:xfrm>
          <a:off x="10426700" y="1666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13243</xdr:rowOff>
    </xdr:from>
    <xdr:ext cx="534377" cy="259045"/>
    <xdr:sp macro="" textlink="">
      <xdr:nvSpPr>
        <xdr:cNvPr id="490" name="土木費該当値テキスト"/>
        <xdr:cNvSpPr txBox="1"/>
      </xdr:nvSpPr>
      <xdr:spPr>
        <a:xfrm>
          <a:off x="10528300" y="166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66021</xdr:rowOff>
    </xdr:from>
    <xdr:to>
      <xdr:col>50</xdr:col>
      <xdr:colOff>165100</xdr:colOff>
      <xdr:row>96</xdr:row>
      <xdr:rowOff>167621</xdr:rowOff>
    </xdr:to>
    <xdr:sp macro="" textlink="">
      <xdr:nvSpPr>
        <xdr:cNvPr id="491" name="楕円 490"/>
        <xdr:cNvSpPr/>
      </xdr:nvSpPr>
      <xdr:spPr>
        <a:xfrm>
          <a:off x="9588500" y="1652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12698</xdr:rowOff>
    </xdr:from>
    <xdr:ext cx="534377" cy="259045"/>
    <xdr:sp macro="" textlink="">
      <xdr:nvSpPr>
        <xdr:cNvPr id="492" name="テキスト ボックス 491"/>
        <xdr:cNvSpPr txBox="1"/>
      </xdr:nvSpPr>
      <xdr:spPr>
        <a:xfrm>
          <a:off x="9372111" y="1630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32379</xdr:rowOff>
    </xdr:from>
    <xdr:to>
      <xdr:col>46</xdr:col>
      <xdr:colOff>38100</xdr:colOff>
      <xdr:row>97</xdr:row>
      <xdr:rowOff>133979</xdr:rowOff>
    </xdr:to>
    <xdr:sp macro="" textlink="">
      <xdr:nvSpPr>
        <xdr:cNvPr id="493" name="楕円 492"/>
        <xdr:cNvSpPr/>
      </xdr:nvSpPr>
      <xdr:spPr>
        <a:xfrm>
          <a:off x="8699500" y="1666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125106</xdr:rowOff>
    </xdr:from>
    <xdr:ext cx="534377" cy="259045"/>
    <xdr:sp macro="" textlink="">
      <xdr:nvSpPr>
        <xdr:cNvPr id="494" name="テキスト ボックス 493"/>
        <xdr:cNvSpPr txBox="1"/>
      </xdr:nvSpPr>
      <xdr:spPr>
        <a:xfrm>
          <a:off x="8483111" y="1675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64993</xdr:rowOff>
    </xdr:from>
    <xdr:to>
      <xdr:col>41</xdr:col>
      <xdr:colOff>101600</xdr:colOff>
      <xdr:row>97</xdr:row>
      <xdr:rowOff>166593</xdr:rowOff>
    </xdr:to>
    <xdr:sp macro="" textlink="">
      <xdr:nvSpPr>
        <xdr:cNvPr id="495" name="楕円 494"/>
        <xdr:cNvSpPr/>
      </xdr:nvSpPr>
      <xdr:spPr>
        <a:xfrm>
          <a:off x="7810500" y="1669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157720</xdr:rowOff>
    </xdr:from>
    <xdr:ext cx="534377" cy="259045"/>
    <xdr:sp macro="" textlink="">
      <xdr:nvSpPr>
        <xdr:cNvPr id="496" name="テキスト ボックス 495"/>
        <xdr:cNvSpPr txBox="1"/>
      </xdr:nvSpPr>
      <xdr:spPr>
        <a:xfrm>
          <a:off x="7594111" y="1678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62745</xdr:rowOff>
    </xdr:from>
    <xdr:to>
      <xdr:col>36</xdr:col>
      <xdr:colOff>165100</xdr:colOff>
      <xdr:row>97</xdr:row>
      <xdr:rowOff>164345</xdr:rowOff>
    </xdr:to>
    <xdr:sp macro="" textlink="">
      <xdr:nvSpPr>
        <xdr:cNvPr id="497" name="楕円 496"/>
        <xdr:cNvSpPr/>
      </xdr:nvSpPr>
      <xdr:spPr>
        <a:xfrm>
          <a:off x="6921500" y="166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155472</xdr:rowOff>
    </xdr:from>
    <xdr:ext cx="534377" cy="259045"/>
    <xdr:sp macro="" textlink="">
      <xdr:nvSpPr>
        <xdr:cNvPr id="498" name="テキスト ボックス 497"/>
        <xdr:cNvSpPr txBox="1"/>
      </xdr:nvSpPr>
      <xdr:spPr>
        <a:xfrm>
          <a:off x="6705111" y="1678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9" name="テキスト ボックス 50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1" name="テキスト ボックス 51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130683</xdr:rowOff>
    </xdr:from>
    <xdr:to>
      <xdr:col>85</xdr:col>
      <xdr:colOff>126364</xdr:colOff>
      <xdr:row>39</xdr:row>
      <xdr:rowOff>5842</xdr:rowOff>
    </xdr:to>
    <xdr:cxnSp macro="">
      <xdr:nvCxnSpPr>
        <xdr:cNvPr id="523" name="直線コネクタ 522"/>
        <xdr:cNvCxnSpPr/>
      </xdr:nvCxnSpPr>
      <xdr:spPr>
        <a:xfrm flipV="1">
          <a:off x="16317595" y="5274183"/>
          <a:ext cx="1269" cy="141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9669</xdr:rowOff>
    </xdr:from>
    <xdr:ext cx="469744" cy="259045"/>
    <xdr:sp macro="" textlink="">
      <xdr:nvSpPr>
        <xdr:cNvPr id="524" name="消防費最小値テキスト"/>
        <xdr:cNvSpPr txBox="1"/>
      </xdr:nvSpPr>
      <xdr:spPr>
        <a:xfrm>
          <a:off x="16370300" y="669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5842</xdr:rowOff>
    </xdr:from>
    <xdr:to>
      <xdr:col>86</xdr:col>
      <xdr:colOff>25400</xdr:colOff>
      <xdr:row>39</xdr:row>
      <xdr:rowOff>5842</xdr:rowOff>
    </xdr:to>
    <xdr:cxnSp macro="">
      <xdr:nvCxnSpPr>
        <xdr:cNvPr id="525" name="直線コネクタ 524"/>
        <xdr:cNvCxnSpPr/>
      </xdr:nvCxnSpPr>
      <xdr:spPr>
        <a:xfrm>
          <a:off x="16230600" y="669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77360</xdr:rowOff>
    </xdr:from>
    <xdr:ext cx="534377" cy="259045"/>
    <xdr:sp macro="" textlink="">
      <xdr:nvSpPr>
        <xdr:cNvPr id="526" name="消防費最大値テキスト"/>
        <xdr:cNvSpPr txBox="1"/>
      </xdr:nvSpPr>
      <xdr:spPr>
        <a:xfrm>
          <a:off x="16370300" y="504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130683</xdr:rowOff>
    </xdr:from>
    <xdr:to>
      <xdr:col>86</xdr:col>
      <xdr:colOff>25400</xdr:colOff>
      <xdr:row>30</xdr:row>
      <xdr:rowOff>130683</xdr:rowOff>
    </xdr:to>
    <xdr:cxnSp macro="">
      <xdr:nvCxnSpPr>
        <xdr:cNvPr id="527" name="直線コネクタ 526"/>
        <xdr:cNvCxnSpPr/>
      </xdr:nvCxnSpPr>
      <xdr:spPr>
        <a:xfrm>
          <a:off x="16230600" y="527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19558</xdr:rowOff>
    </xdr:from>
    <xdr:to>
      <xdr:col>85</xdr:col>
      <xdr:colOff>127000</xdr:colOff>
      <xdr:row>34</xdr:row>
      <xdr:rowOff>57658</xdr:rowOff>
    </xdr:to>
    <xdr:cxnSp macro="">
      <xdr:nvCxnSpPr>
        <xdr:cNvPr id="528" name="直線コネクタ 527"/>
        <xdr:cNvCxnSpPr/>
      </xdr:nvCxnSpPr>
      <xdr:spPr>
        <a:xfrm flipV="1">
          <a:off x="15481300" y="5848858"/>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4335</xdr:rowOff>
    </xdr:from>
    <xdr:ext cx="534377" cy="259045"/>
    <xdr:sp macro="" textlink="">
      <xdr:nvSpPr>
        <xdr:cNvPr id="529" name="消防費平均値テキスト"/>
        <xdr:cNvSpPr txBox="1"/>
      </xdr:nvSpPr>
      <xdr:spPr>
        <a:xfrm>
          <a:off x="16370300" y="61765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25908</xdr:rowOff>
    </xdr:from>
    <xdr:to>
      <xdr:col>85</xdr:col>
      <xdr:colOff>177800</xdr:colOff>
      <xdr:row>36</xdr:row>
      <xdr:rowOff>127508</xdr:rowOff>
    </xdr:to>
    <xdr:sp macro="" textlink="">
      <xdr:nvSpPr>
        <xdr:cNvPr id="530" name="フローチャート: 判断 529"/>
        <xdr:cNvSpPr/>
      </xdr:nvSpPr>
      <xdr:spPr>
        <a:xfrm>
          <a:off x="162687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57658</xdr:rowOff>
    </xdr:from>
    <xdr:to>
      <xdr:col>81</xdr:col>
      <xdr:colOff>50800</xdr:colOff>
      <xdr:row>34</xdr:row>
      <xdr:rowOff>133604</xdr:rowOff>
    </xdr:to>
    <xdr:cxnSp macro="">
      <xdr:nvCxnSpPr>
        <xdr:cNvPr id="531" name="直線コネクタ 530"/>
        <xdr:cNvCxnSpPr/>
      </xdr:nvCxnSpPr>
      <xdr:spPr>
        <a:xfrm flipV="1">
          <a:off x="14592300" y="5886958"/>
          <a:ext cx="889000" cy="7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110871</xdr:rowOff>
    </xdr:from>
    <xdr:to>
      <xdr:col>81</xdr:col>
      <xdr:colOff>101600</xdr:colOff>
      <xdr:row>37</xdr:row>
      <xdr:rowOff>41021</xdr:rowOff>
    </xdr:to>
    <xdr:sp macro="" textlink="">
      <xdr:nvSpPr>
        <xdr:cNvPr id="532" name="フローチャート: 判断 531"/>
        <xdr:cNvSpPr/>
      </xdr:nvSpPr>
      <xdr:spPr>
        <a:xfrm>
          <a:off x="154305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32148</xdr:rowOff>
    </xdr:from>
    <xdr:ext cx="534377" cy="259045"/>
    <xdr:sp macro="" textlink="">
      <xdr:nvSpPr>
        <xdr:cNvPr id="533" name="テキスト ボックス 532"/>
        <xdr:cNvSpPr txBox="1"/>
      </xdr:nvSpPr>
      <xdr:spPr>
        <a:xfrm>
          <a:off x="15214111" y="637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87122</xdr:rowOff>
    </xdr:from>
    <xdr:to>
      <xdr:col>76</xdr:col>
      <xdr:colOff>114300</xdr:colOff>
      <xdr:row>34</xdr:row>
      <xdr:rowOff>133604</xdr:rowOff>
    </xdr:to>
    <xdr:cxnSp macro="">
      <xdr:nvCxnSpPr>
        <xdr:cNvPr id="534" name="直線コネクタ 533"/>
        <xdr:cNvCxnSpPr/>
      </xdr:nvCxnSpPr>
      <xdr:spPr>
        <a:xfrm>
          <a:off x="13703300" y="5744972"/>
          <a:ext cx="889000" cy="21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101600</xdr:rowOff>
    </xdr:from>
    <xdr:to>
      <xdr:col>76</xdr:col>
      <xdr:colOff>165100</xdr:colOff>
      <xdr:row>37</xdr:row>
      <xdr:rowOff>31750</xdr:rowOff>
    </xdr:to>
    <xdr:sp macro="" textlink="">
      <xdr:nvSpPr>
        <xdr:cNvPr id="535" name="フローチャート: 判断 534"/>
        <xdr:cNvSpPr/>
      </xdr:nvSpPr>
      <xdr:spPr>
        <a:xfrm>
          <a:off x="14541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22877</xdr:rowOff>
    </xdr:from>
    <xdr:ext cx="534377" cy="259045"/>
    <xdr:sp macro="" textlink="">
      <xdr:nvSpPr>
        <xdr:cNvPr id="536" name="テキスト ボックス 535"/>
        <xdr:cNvSpPr txBox="1"/>
      </xdr:nvSpPr>
      <xdr:spPr>
        <a:xfrm>
          <a:off x="14325111" y="636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87122</xdr:rowOff>
    </xdr:from>
    <xdr:to>
      <xdr:col>71</xdr:col>
      <xdr:colOff>177800</xdr:colOff>
      <xdr:row>34</xdr:row>
      <xdr:rowOff>108204</xdr:rowOff>
    </xdr:to>
    <xdr:cxnSp macro="">
      <xdr:nvCxnSpPr>
        <xdr:cNvPr id="537" name="直線コネクタ 536"/>
        <xdr:cNvCxnSpPr/>
      </xdr:nvCxnSpPr>
      <xdr:spPr>
        <a:xfrm flipV="1">
          <a:off x="12814300" y="5744972"/>
          <a:ext cx="889000" cy="19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160401</xdr:rowOff>
    </xdr:from>
    <xdr:to>
      <xdr:col>72</xdr:col>
      <xdr:colOff>38100</xdr:colOff>
      <xdr:row>36</xdr:row>
      <xdr:rowOff>90551</xdr:rowOff>
    </xdr:to>
    <xdr:sp macro="" textlink="">
      <xdr:nvSpPr>
        <xdr:cNvPr id="538" name="フローチャート: 判断 537"/>
        <xdr:cNvSpPr/>
      </xdr:nvSpPr>
      <xdr:spPr>
        <a:xfrm>
          <a:off x="13652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81678</xdr:rowOff>
    </xdr:from>
    <xdr:ext cx="534377" cy="259045"/>
    <xdr:sp macro="" textlink="">
      <xdr:nvSpPr>
        <xdr:cNvPr id="539" name="テキスト ボックス 538"/>
        <xdr:cNvSpPr txBox="1"/>
      </xdr:nvSpPr>
      <xdr:spPr>
        <a:xfrm>
          <a:off x="13436111" y="625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26289</xdr:rowOff>
    </xdr:from>
    <xdr:to>
      <xdr:col>67</xdr:col>
      <xdr:colOff>101600</xdr:colOff>
      <xdr:row>36</xdr:row>
      <xdr:rowOff>127889</xdr:rowOff>
    </xdr:to>
    <xdr:sp macro="" textlink="">
      <xdr:nvSpPr>
        <xdr:cNvPr id="540" name="フローチャート: 判断 539"/>
        <xdr:cNvSpPr/>
      </xdr:nvSpPr>
      <xdr:spPr>
        <a:xfrm>
          <a:off x="12763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119016</xdr:rowOff>
    </xdr:from>
    <xdr:ext cx="534377" cy="259045"/>
    <xdr:sp macro="" textlink="">
      <xdr:nvSpPr>
        <xdr:cNvPr id="541" name="テキスト ボックス 540"/>
        <xdr:cNvSpPr txBox="1"/>
      </xdr:nvSpPr>
      <xdr:spPr>
        <a:xfrm>
          <a:off x="12547111" y="62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140208</xdr:rowOff>
    </xdr:from>
    <xdr:to>
      <xdr:col>85</xdr:col>
      <xdr:colOff>177800</xdr:colOff>
      <xdr:row>34</xdr:row>
      <xdr:rowOff>70358</xdr:rowOff>
    </xdr:to>
    <xdr:sp macro="" textlink="">
      <xdr:nvSpPr>
        <xdr:cNvPr id="547" name="楕円 546"/>
        <xdr:cNvSpPr/>
      </xdr:nvSpPr>
      <xdr:spPr>
        <a:xfrm>
          <a:off x="16268700" y="579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163085</xdr:rowOff>
    </xdr:from>
    <xdr:ext cx="534377" cy="259045"/>
    <xdr:sp macro="" textlink="">
      <xdr:nvSpPr>
        <xdr:cNvPr id="548" name="消防費該当値テキスト"/>
        <xdr:cNvSpPr txBox="1"/>
      </xdr:nvSpPr>
      <xdr:spPr>
        <a:xfrm>
          <a:off x="16370300" y="564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6858</xdr:rowOff>
    </xdr:from>
    <xdr:to>
      <xdr:col>81</xdr:col>
      <xdr:colOff>101600</xdr:colOff>
      <xdr:row>34</xdr:row>
      <xdr:rowOff>108458</xdr:rowOff>
    </xdr:to>
    <xdr:sp macro="" textlink="">
      <xdr:nvSpPr>
        <xdr:cNvPr id="549" name="楕円 548"/>
        <xdr:cNvSpPr/>
      </xdr:nvSpPr>
      <xdr:spPr>
        <a:xfrm>
          <a:off x="15430500" y="583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124985</xdr:rowOff>
    </xdr:from>
    <xdr:ext cx="534377" cy="259045"/>
    <xdr:sp macro="" textlink="">
      <xdr:nvSpPr>
        <xdr:cNvPr id="550" name="テキスト ボックス 549"/>
        <xdr:cNvSpPr txBox="1"/>
      </xdr:nvSpPr>
      <xdr:spPr>
        <a:xfrm>
          <a:off x="15214111" y="561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82804</xdr:rowOff>
    </xdr:from>
    <xdr:to>
      <xdr:col>76</xdr:col>
      <xdr:colOff>165100</xdr:colOff>
      <xdr:row>35</xdr:row>
      <xdr:rowOff>12954</xdr:rowOff>
    </xdr:to>
    <xdr:sp macro="" textlink="">
      <xdr:nvSpPr>
        <xdr:cNvPr id="551" name="楕円 550"/>
        <xdr:cNvSpPr/>
      </xdr:nvSpPr>
      <xdr:spPr>
        <a:xfrm>
          <a:off x="14541500" y="591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29481</xdr:rowOff>
    </xdr:from>
    <xdr:ext cx="534377" cy="259045"/>
    <xdr:sp macro="" textlink="">
      <xdr:nvSpPr>
        <xdr:cNvPr id="552" name="テキスト ボックス 551"/>
        <xdr:cNvSpPr txBox="1"/>
      </xdr:nvSpPr>
      <xdr:spPr>
        <a:xfrm>
          <a:off x="14325111" y="568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36322</xdr:rowOff>
    </xdr:from>
    <xdr:to>
      <xdr:col>72</xdr:col>
      <xdr:colOff>38100</xdr:colOff>
      <xdr:row>33</xdr:row>
      <xdr:rowOff>137922</xdr:rowOff>
    </xdr:to>
    <xdr:sp macro="" textlink="">
      <xdr:nvSpPr>
        <xdr:cNvPr id="553" name="楕円 552"/>
        <xdr:cNvSpPr/>
      </xdr:nvSpPr>
      <xdr:spPr>
        <a:xfrm>
          <a:off x="13652500" y="569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154449</xdr:rowOff>
    </xdr:from>
    <xdr:ext cx="534377" cy="259045"/>
    <xdr:sp macro="" textlink="">
      <xdr:nvSpPr>
        <xdr:cNvPr id="554" name="テキスト ボックス 553"/>
        <xdr:cNvSpPr txBox="1"/>
      </xdr:nvSpPr>
      <xdr:spPr>
        <a:xfrm>
          <a:off x="13436111" y="546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57404</xdr:rowOff>
    </xdr:from>
    <xdr:to>
      <xdr:col>67</xdr:col>
      <xdr:colOff>101600</xdr:colOff>
      <xdr:row>34</xdr:row>
      <xdr:rowOff>159004</xdr:rowOff>
    </xdr:to>
    <xdr:sp macro="" textlink="">
      <xdr:nvSpPr>
        <xdr:cNvPr id="555" name="楕円 554"/>
        <xdr:cNvSpPr/>
      </xdr:nvSpPr>
      <xdr:spPr>
        <a:xfrm>
          <a:off x="12763500" y="58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4081</xdr:rowOff>
    </xdr:from>
    <xdr:ext cx="534377" cy="259045"/>
    <xdr:sp macro="" textlink="">
      <xdr:nvSpPr>
        <xdr:cNvPr id="556" name="テキスト ボックス 555"/>
        <xdr:cNvSpPr txBox="1"/>
      </xdr:nvSpPr>
      <xdr:spPr>
        <a:xfrm>
          <a:off x="12547111" y="56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7" name="テキスト ボックス 576"/>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9" name="テキスト ボックス 578"/>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1" name="テキスト ボックス 58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168439</xdr:rowOff>
    </xdr:from>
    <xdr:to>
      <xdr:col>85</xdr:col>
      <xdr:colOff>126364</xdr:colOff>
      <xdr:row>58</xdr:row>
      <xdr:rowOff>81179</xdr:rowOff>
    </xdr:to>
    <xdr:cxnSp macro="">
      <xdr:nvCxnSpPr>
        <xdr:cNvPr id="583" name="直線コネクタ 582"/>
        <xdr:cNvCxnSpPr/>
      </xdr:nvCxnSpPr>
      <xdr:spPr>
        <a:xfrm flipV="1">
          <a:off x="16317595" y="8740939"/>
          <a:ext cx="1269" cy="1284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85006</xdr:rowOff>
    </xdr:from>
    <xdr:ext cx="534377" cy="259045"/>
    <xdr:sp macro="" textlink="">
      <xdr:nvSpPr>
        <xdr:cNvPr id="584" name="教育費最小値テキスト"/>
        <xdr:cNvSpPr txBox="1"/>
      </xdr:nvSpPr>
      <xdr:spPr>
        <a:xfrm>
          <a:off x="16370300" y="100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81179</xdr:rowOff>
    </xdr:from>
    <xdr:to>
      <xdr:col>86</xdr:col>
      <xdr:colOff>25400</xdr:colOff>
      <xdr:row>58</xdr:row>
      <xdr:rowOff>81179</xdr:rowOff>
    </xdr:to>
    <xdr:cxnSp macro="">
      <xdr:nvCxnSpPr>
        <xdr:cNvPr id="585" name="直線コネクタ 584"/>
        <xdr:cNvCxnSpPr/>
      </xdr:nvCxnSpPr>
      <xdr:spPr>
        <a:xfrm>
          <a:off x="16230600" y="1002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115116</xdr:rowOff>
    </xdr:from>
    <xdr:ext cx="534377" cy="259045"/>
    <xdr:sp macro="" textlink="">
      <xdr:nvSpPr>
        <xdr:cNvPr id="586" name="教育費最大値テキスト"/>
        <xdr:cNvSpPr txBox="1"/>
      </xdr:nvSpPr>
      <xdr:spPr>
        <a:xfrm>
          <a:off x="16370300" y="851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168439</xdr:rowOff>
    </xdr:from>
    <xdr:to>
      <xdr:col>86</xdr:col>
      <xdr:colOff>25400</xdr:colOff>
      <xdr:row>50</xdr:row>
      <xdr:rowOff>168439</xdr:rowOff>
    </xdr:to>
    <xdr:cxnSp macro="">
      <xdr:nvCxnSpPr>
        <xdr:cNvPr id="587" name="直線コネクタ 586"/>
        <xdr:cNvCxnSpPr/>
      </xdr:nvCxnSpPr>
      <xdr:spPr>
        <a:xfrm>
          <a:off x="16230600" y="8740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153350</xdr:rowOff>
    </xdr:from>
    <xdr:to>
      <xdr:col>85</xdr:col>
      <xdr:colOff>127000</xdr:colOff>
      <xdr:row>54</xdr:row>
      <xdr:rowOff>103189</xdr:rowOff>
    </xdr:to>
    <xdr:cxnSp macro="">
      <xdr:nvCxnSpPr>
        <xdr:cNvPr id="588" name="直線コネクタ 587"/>
        <xdr:cNvCxnSpPr/>
      </xdr:nvCxnSpPr>
      <xdr:spPr>
        <a:xfrm>
          <a:off x="15481300" y="9240200"/>
          <a:ext cx="838200" cy="12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46427</xdr:rowOff>
    </xdr:from>
    <xdr:ext cx="534377" cy="259045"/>
    <xdr:sp macro="" textlink="">
      <xdr:nvSpPr>
        <xdr:cNvPr id="589" name="教育費平均値テキスト"/>
        <xdr:cNvSpPr txBox="1"/>
      </xdr:nvSpPr>
      <xdr:spPr>
        <a:xfrm>
          <a:off x="16370300" y="947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68000</xdr:rowOff>
    </xdr:from>
    <xdr:to>
      <xdr:col>85</xdr:col>
      <xdr:colOff>177800</xdr:colOff>
      <xdr:row>55</xdr:row>
      <xdr:rowOff>169600</xdr:rowOff>
    </xdr:to>
    <xdr:sp macro="" textlink="">
      <xdr:nvSpPr>
        <xdr:cNvPr id="590" name="フローチャート: 判断 589"/>
        <xdr:cNvSpPr/>
      </xdr:nvSpPr>
      <xdr:spPr>
        <a:xfrm>
          <a:off x="162687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153350</xdr:rowOff>
    </xdr:from>
    <xdr:to>
      <xdr:col>81</xdr:col>
      <xdr:colOff>50800</xdr:colOff>
      <xdr:row>54</xdr:row>
      <xdr:rowOff>116383</xdr:rowOff>
    </xdr:to>
    <xdr:cxnSp macro="">
      <xdr:nvCxnSpPr>
        <xdr:cNvPr id="591" name="直線コネクタ 590"/>
        <xdr:cNvCxnSpPr/>
      </xdr:nvCxnSpPr>
      <xdr:spPr>
        <a:xfrm flipV="1">
          <a:off x="14592300" y="9240200"/>
          <a:ext cx="889000" cy="13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65224</xdr:rowOff>
    </xdr:from>
    <xdr:to>
      <xdr:col>81</xdr:col>
      <xdr:colOff>101600</xdr:colOff>
      <xdr:row>55</xdr:row>
      <xdr:rowOff>166824</xdr:rowOff>
    </xdr:to>
    <xdr:sp macro="" textlink="">
      <xdr:nvSpPr>
        <xdr:cNvPr id="592" name="フローチャート: 判断 591"/>
        <xdr:cNvSpPr/>
      </xdr:nvSpPr>
      <xdr:spPr>
        <a:xfrm>
          <a:off x="15430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157951</xdr:rowOff>
    </xdr:from>
    <xdr:ext cx="534377" cy="259045"/>
    <xdr:sp macro="" textlink="">
      <xdr:nvSpPr>
        <xdr:cNvPr id="593" name="テキスト ボックス 592"/>
        <xdr:cNvSpPr txBox="1"/>
      </xdr:nvSpPr>
      <xdr:spPr>
        <a:xfrm>
          <a:off x="15214111" y="958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116383</xdr:rowOff>
    </xdr:from>
    <xdr:to>
      <xdr:col>76</xdr:col>
      <xdr:colOff>114300</xdr:colOff>
      <xdr:row>55</xdr:row>
      <xdr:rowOff>68671</xdr:rowOff>
    </xdr:to>
    <xdr:cxnSp macro="">
      <xdr:nvCxnSpPr>
        <xdr:cNvPr id="594" name="直線コネクタ 593"/>
        <xdr:cNvCxnSpPr/>
      </xdr:nvCxnSpPr>
      <xdr:spPr>
        <a:xfrm flipV="1">
          <a:off x="13703300" y="9374683"/>
          <a:ext cx="889000" cy="12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124889</xdr:rowOff>
    </xdr:from>
    <xdr:to>
      <xdr:col>76</xdr:col>
      <xdr:colOff>165100</xdr:colOff>
      <xdr:row>56</xdr:row>
      <xdr:rowOff>55039</xdr:rowOff>
    </xdr:to>
    <xdr:sp macro="" textlink="">
      <xdr:nvSpPr>
        <xdr:cNvPr id="595" name="フローチャート: 判断 594"/>
        <xdr:cNvSpPr/>
      </xdr:nvSpPr>
      <xdr:spPr>
        <a:xfrm>
          <a:off x="14541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46166</xdr:rowOff>
    </xdr:from>
    <xdr:ext cx="534377" cy="259045"/>
    <xdr:sp macro="" textlink="">
      <xdr:nvSpPr>
        <xdr:cNvPr id="596" name="テキスト ボックス 595"/>
        <xdr:cNvSpPr txBox="1"/>
      </xdr:nvSpPr>
      <xdr:spPr>
        <a:xfrm>
          <a:off x="14325111" y="964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151195</xdr:rowOff>
    </xdr:from>
    <xdr:to>
      <xdr:col>71</xdr:col>
      <xdr:colOff>177800</xdr:colOff>
      <xdr:row>55</xdr:row>
      <xdr:rowOff>68671</xdr:rowOff>
    </xdr:to>
    <xdr:cxnSp macro="">
      <xdr:nvCxnSpPr>
        <xdr:cNvPr id="597" name="直線コネクタ 596"/>
        <xdr:cNvCxnSpPr/>
      </xdr:nvCxnSpPr>
      <xdr:spPr>
        <a:xfrm>
          <a:off x="12814300" y="9409495"/>
          <a:ext cx="889000" cy="8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144515</xdr:rowOff>
    </xdr:from>
    <xdr:to>
      <xdr:col>72</xdr:col>
      <xdr:colOff>38100</xdr:colOff>
      <xdr:row>56</xdr:row>
      <xdr:rowOff>74665</xdr:rowOff>
    </xdr:to>
    <xdr:sp macro="" textlink="">
      <xdr:nvSpPr>
        <xdr:cNvPr id="598" name="フローチャート: 判断 597"/>
        <xdr:cNvSpPr/>
      </xdr:nvSpPr>
      <xdr:spPr>
        <a:xfrm>
          <a:off x="136525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65792</xdr:rowOff>
    </xdr:from>
    <xdr:ext cx="534377" cy="259045"/>
    <xdr:sp macro="" textlink="">
      <xdr:nvSpPr>
        <xdr:cNvPr id="599" name="テキスト ボックス 598"/>
        <xdr:cNvSpPr txBox="1"/>
      </xdr:nvSpPr>
      <xdr:spPr>
        <a:xfrm>
          <a:off x="13436111" y="966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159929</xdr:rowOff>
    </xdr:from>
    <xdr:to>
      <xdr:col>67</xdr:col>
      <xdr:colOff>101600</xdr:colOff>
      <xdr:row>56</xdr:row>
      <xdr:rowOff>90079</xdr:rowOff>
    </xdr:to>
    <xdr:sp macro="" textlink="">
      <xdr:nvSpPr>
        <xdr:cNvPr id="600" name="フローチャート: 判断 599"/>
        <xdr:cNvSpPr/>
      </xdr:nvSpPr>
      <xdr:spPr>
        <a:xfrm>
          <a:off x="12763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81206</xdr:rowOff>
    </xdr:from>
    <xdr:ext cx="534377" cy="259045"/>
    <xdr:sp macro="" textlink="">
      <xdr:nvSpPr>
        <xdr:cNvPr id="601" name="テキスト ボックス 600"/>
        <xdr:cNvSpPr txBox="1"/>
      </xdr:nvSpPr>
      <xdr:spPr>
        <a:xfrm>
          <a:off x="12547111" y="968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52389</xdr:rowOff>
    </xdr:from>
    <xdr:to>
      <xdr:col>85</xdr:col>
      <xdr:colOff>177800</xdr:colOff>
      <xdr:row>54</xdr:row>
      <xdr:rowOff>153989</xdr:rowOff>
    </xdr:to>
    <xdr:sp macro="" textlink="">
      <xdr:nvSpPr>
        <xdr:cNvPr id="607" name="楕円 606"/>
        <xdr:cNvSpPr/>
      </xdr:nvSpPr>
      <xdr:spPr>
        <a:xfrm>
          <a:off x="16268700" y="931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75266</xdr:rowOff>
    </xdr:from>
    <xdr:ext cx="534377" cy="259045"/>
    <xdr:sp macro="" textlink="">
      <xdr:nvSpPr>
        <xdr:cNvPr id="608" name="教育費該当値テキスト"/>
        <xdr:cNvSpPr txBox="1"/>
      </xdr:nvSpPr>
      <xdr:spPr>
        <a:xfrm>
          <a:off x="16370300" y="916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102550</xdr:rowOff>
    </xdr:from>
    <xdr:to>
      <xdr:col>81</xdr:col>
      <xdr:colOff>101600</xdr:colOff>
      <xdr:row>54</xdr:row>
      <xdr:rowOff>32700</xdr:rowOff>
    </xdr:to>
    <xdr:sp macro="" textlink="">
      <xdr:nvSpPr>
        <xdr:cNvPr id="609" name="楕円 608"/>
        <xdr:cNvSpPr/>
      </xdr:nvSpPr>
      <xdr:spPr>
        <a:xfrm>
          <a:off x="15430500" y="918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49227</xdr:rowOff>
    </xdr:from>
    <xdr:ext cx="534377" cy="259045"/>
    <xdr:sp macro="" textlink="">
      <xdr:nvSpPr>
        <xdr:cNvPr id="610" name="テキスト ボックス 609"/>
        <xdr:cNvSpPr txBox="1"/>
      </xdr:nvSpPr>
      <xdr:spPr>
        <a:xfrm>
          <a:off x="15214111" y="89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65583</xdr:rowOff>
    </xdr:from>
    <xdr:to>
      <xdr:col>76</xdr:col>
      <xdr:colOff>165100</xdr:colOff>
      <xdr:row>54</xdr:row>
      <xdr:rowOff>167183</xdr:rowOff>
    </xdr:to>
    <xdr:sp macro="" textlink="">
      <xdr:nvSpPr>
        <xdr:cNvPr id="611" name="楕円 610"/>
        <xdr:cNvSpPr/>
      </xdr:nvSpPr>
      <xdr:spPr>
        <a:xfrm>
          <a:off x="14541500" y="932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12260</xdr:rowOff>
    </xdr:from>
    <xdr:ext cx="534377" cy="259045"/>
    <xdr:sp macro="" textlink="">
      <xdr:nvSpPr>
        <xdr:cNvPr id="612" name="テキスト ボックス 611"/>
        <xdr:cNvSpPr txBox="1"/>
      </xdr:nvSpPr>
      <xdr:spPr>
        <a:xfrm>
          <a:off x="14325111" y="909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17871</xdr:rowOff>
    </xdr:from>
    <xdr:to>
      <xdr:col>72</xdr:col>
      <xdr:colOff>38100</xdr:colOff>
      <xdr:row>55</xdr:row>
      <xdr:rowOff>119471</xdr:rowOff>
    </xdr:to>
    <xdr:sp macro="" textlink="">
      <xdr:nvSpPr>
        <xdr:cNvPr id="613" name="楕円 612"/>
        <xdr:cNvSpPr/>
      </xdr:nvSpPr>
      <xdr:spPr>
        <a:xfrm>
          <a:off x="13652500" y="944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135998</xdr:rowOff>
    </xdr:from>
    <xdr:ext cx="534377" cy="259045"/>
    <xdr:sp macro="" textlink="">
      <xdr:nvSpPr>
        <xdr:cNvPr id="614" name="テキスト ボックス 613"/>
        <xdr:cNvSpPr txBox="1"/>
      </xdr:nvSpPr>
      <xdr:spPr>
        <a:xfrm>
          <a:off x="13436111" y="922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100395</xdr:rowOff>
    </xdr:from>
    <xdr:to>
      <xdr:col>67</xdr:col>
      <xdr:colOff>101600</xdr:colOff>
      <xdr:row>55</xdr:row>
      <xdr:rowOff>30545</xdr:rowOff>
    </xdr:to>
    <xdr:sp macro="" textlink="">
      <xdr:nvSpPr>
        <xdr:cNvPr id="615" name="楕円 614"/>
        <xdr:cNvSpPr/>
      </xdr:nvSpPr>
      <xdr:spPr>
        <a:xfrm>
          <a:off x="12763500" y="935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47072</xdr:rowOff>
    </xdr:from>
    <xdr:ext cx="534377" cy="259045"/>
    <xdr:sp macro="" textlink="">
      <xdr:nvSpPr>
        <xdr:cNvPr id="616" name="テキスト ボックス 615"/>
        <xdr:cNvSpPr txBox="1"/>
      </xdr:nvSpPr>
      <xdr:spPr>
        <a:xfrm>
          <a:off x="12547111" y="913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0" name="テキスト ボックス 62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2" name="テキスト ボックス 631"/>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4" name="テキスト ボックス 633"/>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6" name="テキスト ボックス 635"/>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8" name="テキスト ボックス 637"/>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166751</xdr:rowOff>
    </xdr:from>
    <xdr:to>
      <xdr:col>85</xdr:col>
      <xdr:colOff>126364</xdr:colOff>
      <xdr:row>79</xdr:row>
      <xdr:rowOff>44450</xdr:rowOff>
    </xdr:to>
    <xdr:cxnSp macro="">
      <xdr:nvCxnSpPr>
        <xdr:cNvPr id="640" name="直線コネクタ 639"/>
        <xdr:cNvCxnSpPr/>
      </xdr:nvCxnSpPr>
      <xdr:spPr>
        <a:xfrm flipV="1">
          <a:off x="16317595" y="11996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113428</xdr:rowOff>
    </xdr:from>
    <xdr:ext cx="469744" cy="259045"/>
    <xdr:sp macro="" textlink="">
      <xdr:nvSpPr>
        <xdr:cNvPr id="643" name="災害復旧費最大値テキスト"/>
        <xdr:cNvSpPr txBox="1"/>
      </xdr:nvSpPr>
      <xdr:spPr>
        <a:xfrm>
          <a:off x="16370300" y="1177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166751</xdr:rowOff>
    </xdr:from>
    <xdr:to>
      <xdr:col>86</xdr:col>
      <xdr:colOff>25400</xdr:colOff>
      <xdr:row>69</xdr:row>
      <xdr:rowOff>166751</xdr:rowOff>
    </xdr:to>
    <xdr:cxnSp macro="">
      <xdr:nvCxnSpPr>
        <xdr:cNvPr id="644" name="直線コネクタ 643"/>
        <xdr:cNvCxnSpPr/>
      </xdr:nvCxnSpPr>
      <xdr:spPr>
        <a:xfrm>
          <a:off x="16230600" y="1199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28448</xdr:rowOff>
    </xdr:from>
    <xdr:to>
      <xdr:col>85</xdr:col>
      <xdr:colOff>127000</xdr:colOff>
      <xdr:row>79</xdr:row>
      <xdr:rowOff>34925</xdr:rowOff>
    </xdr:to>
    <xdr:cxnSp macro="">
      <xdr:nvCxnSpPr>
        <xdr:cNvPr id="645" name="直線コネクタ 644"/>
        <xdr:cNvCxnSpPr/>
      </xdr:nvCxnSpPr>
      <xdr:spPr>
        <a:xfrm flipV="1">
          <a:off x="15481300" y="13572998"/>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93870</xdr:rowOff>
    </xdr:from>
    <xdr:ext cx="378565" cy="259045"/>
    <xdr:sp macro="" textlink="">
      <xdr:nvSpPr>
        <xdr:cNvPr id="646" name="災害復旧費平均値テキスト"/>
        <xdr:cNvSpPr txBox="1"/>
      </xdr:nvSpPr>
      <xdr:spPr>
        <a:xfrm>
          <a:off x="16370300" y="13124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70993</xdr:rowOff>
    </xdr:from>
    <xdr:to>
      <xdr:col>85</xdr:col>
      <xdr:colOff>177800</xdr:colOff>
      <xdr:row>78</xdr:row>
      <xdr:rowOff>1143</xdr:rowOff>
    </xdr:to>
    <xdr:sp macro="" textlink="">
      <xdr:nvSpPr>
        <xdr:cNvPr id="647" name="フローチャート: 判断 646"/>
        <xdr:cNvSpPr/>
      </xdr:nvSpPr>
      <xdr:spPr>
        <a:xfrm>
          <a:off x="16268700" y="1327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34925</xdr:rowOff>
    </xdr:from>
    <xdr:to>
      <xdr:col>81</xdr:col>
      <xdr:colOff>50800</xdr:colOff>
      <xdr:row>79</xdr:row>
      <xdr:rowOff>44450</xdr:rowOff>
    </xdr:to>
    <xdr:cxnSp macro="">
      <xdr:nvCxnSpPr>
        <xdr:cNvPr id="648" name="直線コネクタ 647"/>
        <xdr:cNvCxnSpPr/>
      </xdr:nvCxnSpPr>
      <xdr:spPr>
        <a:xfrm flipV="1">
          <a:off x="14592300" y="135794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64515</xdr:rowOff>
    </xdr:from>
    <xdr:to>
      <xdr:col>81</xdr:col>
      <xdr:colOff>101600</xdr:colOff>
      <xdr:row>78</xdr:row>
      <xdr:rowOff>166115</xdr:rowOff>
    </xdr:to>
    <xdr:sp macro="" textlink="">
      <xdr:nvSpPr>
        <xdr:cNvPr id="649" name="フローチャート: 判断 648"/>
        <xdr:cNvSpPr/>
      </xdr:nvSpPr>
      <xdr:spPr>
        <a:xfrm>
          <a:off x="15430500" y="134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11192</xdr:rowOff>
    </xdr:from>
    <xdr:ext cx="378565" cy="259045"/>
    <xdr:sp macro="" textlink="">
      <xdr:nvSpPr>
        <xdr:cNvPr id="650" name="テキスト ボックス 649"/>
        <xdr:cNvSpPr txBox="1"/>
      </xdr:nvSpPr>
      <xdr:spPr>
        <a:xfrm>
          <a:off x="15292017" y="13212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1" name="直線コネクタ 65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125095</xdr:rowOff>
    </xdr:from>
    <xdr:to>
      <xdr:col>76</xdr:col>
      <xdr:colOff>165100</xdr:colOff>
      <xdr:row>79</xdr:row>
      <xdr:rowOff>55245</xdr:rowOff>
    </xdr:to>
    <xdr:sp macro="" textlink="">
      <xdr:nvSpPr>
        <xdr:cNvPr id="652" name="フローチャート: 判断 651"/>
        <xdr:cNvSpPr/>
      </xdr:nvSpPr>
      <xdr:spPr>
        <a:xfrm>
          <a:off x="14541500" y="1349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71772</xdr:rowOff>
    </xdr:from>
    <xdr:ext cx="378565" cy="259045"/>
    <xdr:sp macro="" textlink="">
      <xdr:nvSpPr>
        <xdr:cNvPr id="653" name="テキスト ボックス 652"/>
        <xdr:cNvSpPr txBox="1"/>
      </xdr:nvSpPr>
      <xdr:spPr>
        <a:xfrm>
          <a:off x="14403017" y="13273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4" name="直線コネクタ 65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48895</xdr:rowOff>
    </xdr:from>
    <xdr:to>
      <xdr:col>72</xdr:col>
      <xdr:colOff>38100</xdr:colOff>
      <xdr:row>78</xdr:row>
      <xdr:rowOff>150495</xdr:rowOff>
    </xdr:to>
    <xdr:sp macro="" textlink="">
      <xdr:nvSpPr>
        <xdr:cNvPr id="655" name="フローチャート: 判断 654"/>
        <xdr:cNvSpPr/>
      </xdr:nvSpPr>
      <xdr:spPr>
        <a:xfrm>
          <a:off x="136525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167022</xdr:rowOff>
    </xdr:from>
    <xdr:ext cx="378565" cy="259045"/>
    <xdr:sp macro="" textlink="">
      <xdr:nvSpPr>
        <xdr:cNvPr id="656" name="テキスト ボックス 655"/>
        <xdr:cNvSpPr txBox="1"/>
      </xdr:nvSpPr>
      <xdr:spPr>
        <a:xfrm>
          <a:off x="13514017" y="13197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41656</xdr:rowOff>
    </xdr:from>
    <xdr:to>
      <xdr:col>67</xdr:col>
      <xdr:colOff>101600</xdr:colOff>
      <xdr:row>78</xdr:row>
      <xdr:rowOff>143256</xdr:rowOff>
    </xdr:to>
    <xdr:sp macro="" textlink="">
      <xdr:nvSpPr>
        <xdr:cNvPr id="657" name="フローチャート: 判断 656"/>
        <xdr:cNvSpPr/>
      </xdr:nvSpPr>
      <xdr:spPr>
        <a:xfrm>
          <a:off x="12763500" y="134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159783</xdr:rowOff>
    </xdr:from>
    <xdr:ext cx="378565" cy="259045"/>
    <xdr:sp macro="" textlink="">
      <xdr:nvSpPr>
        <xdr:cNvPr id="658" name="テキスト ボックス 657"/>
        <xdr:cNvSpPr txBox="1"/>
      </xdr:nvSpPr>
      <xdr:spPr>
        <a:xfrm>
          <a:off x="12625017" y="13189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149098</xdr:rowOff>
    </xdr:from>
    <xdr:to>
      <xdr:col>85</xdr:col>
      <xdr:colOff>177800</xdr:colOff>
      <xdr:row>79</xdr:row>
      <xdr:rowOff>79248</xdr:rowOff>
    </xdr:to>
    <xdr:sp macro="" textlink="">
      <xdr:nvSpPr>
        <xdr:cNvPr id="664" name="楕円 663"/>
        <xdr:cNvSpPr/>
      </xdr:nvSpPr>
      <xdr:spPr>
        <a:xfrm>
          <a:off x="16268700" y="1352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64025</xdr:rowOff>
    </xdr:from>
    <xdr:ext cx="313932" cy="259045"/>
    <xdr:sp macro="" textlink="">
      <xdr:nvSpPr>
        <xdr:cNvPr id="665" name="災害復旧費該当値テキスト"/>
        <xdr:cNvSpPr txBox="1"/>
      </xdr:nvSpPr>
      <xdr:spPr>
        <a:xfrm>
          <a:off x="16370300" y="13437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155575</xdr:rowOff>
    </xdr:from>
    <xdr:to>
      <xdr:col>81</xdr:col>
      <xdr:colOff>101600</xdr:colOff>
      <xdr:row>79</xdr:row>
      <xdr:rowOff>85725</xdr:rowOff>
    </xdr:to>
    <xdr:sp macro="" textlink="">
      <xdr:nvSpPr>
        <xdr:cNvPr id="666" name="楕円 665"/>
        <xdr:cNvSpPr/>
      </xdr:nvSpPr>
      <xdr:spPr>
        <a:xfrm>
          <a:off x="15430500" y="1352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76852</xdr:rowOff>
    </xdr:from>
    <xdr:ext cx="313932" cy="259045"/>
    <xdr:sp macro="" textlink="">
      <xdr:nvSpPr>
        <xdr:cNvPr id="667" name="テキスト ボックス 666"/>
        <xdr:cNvSpPr txBox="1"/>
      </xdr:nvSpPr>
      <xdr:spPr>
        <a:xfrm>
          <a:off x="15324333" y="136214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8" name="楕円 66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9" name="テキスト ボックス 668"/>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0" name="楕円 66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1" name="テキスト ボックス 670"/>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2" name="楕円 67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3" name="テキスト ボックス 672"/>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4" name="テキスト ボックス 68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6" name="テキスト ボックス 68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8" name="テキスト ボックス 68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0" name="テキスト ボックス 68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2" name="テキスト ボックス 69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4" name="テキスト ボックス 69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6" name="テキスト ボックス 69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8" name="テキスト ボックス 69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126245</xdr:rowOff>
    </xdr:from>
    <xdr:to>
      <xdr:col>85</xdr:col>
      <xdr:colOff>126364</xdr:colOff>
      <xdr:row>98</xdr:row>
      <xdr:rowOff>151033</xdr:rowOff>
    </xdr:to>
    <xdr:cxnSp macro="">
      <xdr:nvCxnSpPr>
        <xdr:cNvPr id="700" name="直線コネクタ 699"/>
        <xdr:cNvCxnSpPr/>
      </xdr:nvCxnSpPr>
      <xdr:spPr>
        <a:xfrm flipV="1">
          <a:off x="16317595" y="15385295"/>
          <a:ext cx="1269" cy="156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154860</xdr:rowOff>
    </xdr:from>
    <xdr:ext cx="534377" cy="259045"/>
    <xdr:sp macro="" textlink="">
      <xdr:nvSpPr>
        <xdr:cNvPr id="701" name="公債費最小値テキスト"/>
        <xdr:cNvSpPr txBox="1"/>
      </xdr:nvSpPr>
      <xdr:spPr>
        <a:xfrm>
          <a:off x="16370300" y="1695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151033</xdr:rowOff>
    </xdr:from>
    <xdr:to>
      <xdr:col>86</xdr:col>
      <xdr:colOff>25400</xdr:colOff>
      <xdr:row>98</xdr:row>
      <xdr:rowOff>151033</xdr:rowOff>
    </xdr:to>
    <xdr:cxnSp macro="">
      <xdr:nvCxnSpPr>
        <xdr:cNvPr id="702" name="直線コネクタ 701"/>
        <xdr:cNvCxnSpPr/>
      </xdr:nvCxnSpPr>
      <xdr:spPr>
        <a:xfrm>
          <a:off x="16230600" y="16953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72922</xdr:rowOff>
    </xdr:from>
    <xdr:ext cx="534377" cy="259045"/>
    <xdr:sp macro="" textlink="">
      <xdr:nvSpPr>
        <xdr:cNvPr id="703" name="公債費最大値テキスト"/>
        <xdr:cNvSpPr txBox="1"/>
      </xdr:nvSpPr>
      <xdr:spPr>
        <a:xfrm>
          <a:off x="16370300" y="1516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126245</xdr:rowOff>
    </xdr:from>
    <xdr:to>
      <xdr:col>86</xdr:col>
      <xdr:colOff>25400</xdr:colOff>
      <xdr:row>89</xdr:row>
      <xdr:rowOff>126245</xdr:rowOff>
    </xdr:to>
    <xdr:cxnSp macro="">
      <xdr:nvCxnSpPr>
        <xdr:cNvPr id="704" name="直線コネクタ 703"/>
        <xdr:cNvCxnSpPr/>
      </xdr:nvCxnSpPr>
      <xdr:spPr>
        <a:xfrm>
          <a:off x="16230600" y="1538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7993</xdr:rowOff>
    </xdr:from>
    <xdr:to>
      <xdr:col>85</xdr:col>
      <xdr:colOff>127000</xdr:colOff>
      <xdr:row>95</xdr:row>
      <xdr:rowOff>19424</xdr:rowOff>
    </xdr:to>
    <xdr:cxnSp macro="">
      <xdr:nvCxnSpPr>
        <xdr:cNvPr id="705" name="直線コネクタ 704"/>
        <xdr:cNvCxnSpPr/>
      </xdr:nvCxnSpPr>
      <xdr:spPr>
        <a:xfrm>
          <a:off x="15481300" y="16295743"/>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70136</xdr:rowOff>
    </xdr:from>
    <xdr:ext cx="534377" cy="259045"/>
    <xdr:sp macro="" textlink="">
      <xdr:nvSpPr>
        <xdr:cNvPr id="706" name="公債費平均値テキスト"/>
        <xdr:cNvSpPr txBox="1"/>
      </xdr:nvSpPr>
      <xdr:spPr>
        <a:xfrm>
          <a:off x="16370300" y="1635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91709</xdr:rowOff>
    </xdr:from>
    <xdr:to>
      <xdr:col>85</xdr:col>
      <xdr:colOff>177800</xdr:colOff>
      <xdr:row>96</xdr:row>
      <xdr:rowOff>21859</xdr:rowOff>
    </xdr:to>
    <xdr:sp macro="" textlink="">
      <xdr:nvSpPr>
        <xdr:cNvPr id="707" name="フローチャート: 判断 706"/>
        <xdr:cNvSpPr/>
      </xdr:nvSpPr>
      <xdr:spPr>
        <a:xfrm>
          <a:off x="162687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7993</xdr:rowOff>
    </xdr:from>
    <xdr:to>
      <xdr:col>81</xdr:col>
      <xdr:colOff>50800</xdr:colOff>
      <xdr:row>95</xdr:row>
      <xdr:rowOff>30234</xdr:rowOff>
    </xdr:to>
    <xdr:cxnSp macro="">
      <xdr:nvCxnSpPr>
        <xdr:cNvPr id="708" name="直線コネクタ 707"/>
        <xdr:cNvCxnSpPr/>
      </xdr:nvCxnSpPr>
      <xdr:spPr>
        <a:xfrm flipV="1">
          <a:off x="14592300" y="16295743"/>
          <a:ext cx="889000" cy="2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35016</xdr:rowOff>
    </xdr:from>
    <xdr:to>
      <xdr:col>81</xdr:col>
      <xdr:colOff>101600</xdr:colOff>
      <xdr:row>95</xdr:row>
      <xdr:rowOff>136616</xdr:rowOff>
    </xdr:to>
    <xdr:sp macro="" textlink="">
      <xdr:nvSpPr>
        <xdr:cNvPr id="709" name="フローチャート: 判断 708"/>
        <xdr:cNvSpPr/>
      </xdr:nvSpPr>
      <xdr:spPr>
        <a:xfrm>
          <a:off x="15430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127743</xdr:rowOff>
    </xdr:from>
    <xdr:ext cx="534377" cy="259045"/>
    <xdr:sp macro="" textlink="">
      <xdr:nvSpPr>
        <xdr:cNvPr id="710" name="テキスト ボックス 709"/>
        <xdr:cNvSpPr txBox="1"/>
      </xdr:nvSpPr>
      <xdr:spPr>
        <a:xfrm>
          <a:off x="15214111" y="1641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30234</xdr:rowOff>
    </xdr:from>
    <xdr:to>
      <xdr:col>76</xdr:col>
      <xdr:colOff>114300</xdr:colOff>
      <xdr:row>95</xdr:row>
      <xdr:rowOff>37190</xdr:rowOff>
    </xdr:to>
    <xdr:cxnSp macro="">
      <xdr:nvCxnSpPr>
        <xdr:cNvPr id="711" name="直線コネクタ 710"/>
        <xdr:cNvCxnSpPr/>
      </xdr:nvCxnSpPr>
      <xdr:spPr>
        <a:xfrm flipV="1">
          <a:off x="13703300" y="16317984"/>
          <a:ext cx="8890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19372</xdr:rowOff>
    </xdr:from>
    <xdr:to>
      <xdr:col>76</xdr:col>
      <xdr:colOff>165100</xdr:colOff>
      <xdr:row>95</xdr:row>
      <xdr:rowOff>120972</xdr:rowOff>
    </xdr:to>
    <xdr:sp macro="" textlink="">
      <xdr:nvSpPr>
        <xdr:cNvPr id="712" name="フローチャート: 判断 711"/>
        <xdr:cNvSpPr/>
      </xdr:nvSpPr>
      <xdr:spPr>
        <a:xfrm>
          <a:off x="14541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112099</xdr:rowOff>
    </xdr:from>
    <xdr:ext cx="534377" cy="259045"/>
    <xdr:sp macro="" textlink="">
      <xdr:nvSpPr>
        <xdr:cNvPr id="713" name="テキスト ボックス 712"/>
        <xdr:cNvSpPr txBox="1"/>
      </xdr:nvSpPr>
      <xdr:spPr>
        <a:xfrm>
          <a:off x="14325111" y="163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19686</xdr:rowOff>
    </xdr:from>
    <xdr:to>
      <xdr:col>71</xdr:col>
      <xdr:colOff>177800</xdr:colOff>
      <xdr:row>95</xdr:row>
      <xdr:rowOff>37190</xdr:rowOff>
    </xdr:to>
    <xdr:cxnSp macro="">
      <xdr:nvCxnSpPr>
        <xdr:cNvPr id="714" name="直線コネクタ 713"/>
        <xdr:cNvCxnSpPr/>
      </xdr:nvCxnSpPr>
      <xdr:spPr>
        <a:xfrm>
          <a:off x="12814300" y="15793086"/>
          <a:ext cx="889000" cy="53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136612</xdr:rowOff>
    </xdr:from>
    <xdr:to>
      <xdr:col>72</xdr:col>
      <xdr:colOff>38100</xdr:colOff>
      <xdr:row>95</xdr:row>
      <xdr:rowOff>66762</xdr:rowOff>
    </xdr:to>
    <xdr:sp macro="" textlink="">
      <xdr:nvSpPr>
        <xdr:cNvPr id="715" name="フローチャート: 判断 714"/>
        <xdr:cNvSpPr/>
      </xdr:nvSpPr>
      <xdr:spPr>
        <a:xfrm>
          <a:off x="13652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83289</xdr:rowOff>
    </xdr:from>
    <xdr:ext cx="534377" cy="259045"/>
    <xdr:sp macro="" textlink="">
      <xdr:nvSpPr>
        <xdr:cNvPr id="716" name="テキスト ボックス 715"/>
        <xdr:cNvSpPr txBox="1"/>
      </xdr:nvSpPr>
      <xdr:spPr>
        <a:xfrm>
          <a:off x="13436111" y="1602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77045</xdr:rowOff>
    </xdr:from>
    <xdr:to>
      <xdr:col>67</xdr:col>
      <xdr:colOff>101600</xdr:colOff>
      <xdr:row>95</xdr:row>
      <xdr:rowOff>7195</xdr:rowOff>
    </xdr:to>
    <xdr:sp macro="" textlink="">
      <xdr:nvSpPr>
        <xdr:cNvPr id="717" name="フローチャート: 判断 716"/>
        <xdr:cNvSpPr/>
      </xdr:nvSpPr>
      <xdr:spPr>
        <a:xfrm>
          <a:off x="12763500" y="161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169772</xdr:rowOff>
    </xdr:from>
    <xdr:ext cx="534377" cy="259045"/>
    <xdr:sp macro="" textlink="">
      <xdr:nvSpPr>
        <xdr:cNvPr id="718" name="テキスト ボックス 717"/>
        <xdr:cNvSpPr txBox="1"/>
      </xdr:nvSpPr>
      <xdr:spPr>
        <a:xfrm>
          <a:off x="12547111" y="1628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140074</xdr:rowOff>
    </xdr:from>
    <xdr:to>
      <xdr:col>85</xdr:col>
      <xdr:colOff>177800</xdr:colOff>
      <xdr:row>95</xdr:row>
      <xdr:rowOff>70224</xdr:rowOff>
    </xdr:to>
    <xdr:sp macro="" textlink="">
      <xdr:nvSpPr>
        <xdr:cNvPr id="724" name="楕円 723"/>
        <xdr:cNvSpPr/>
      </xdr:nvSpPr>
      <xdr:spPr>
        <a:xfrm>
          <a:off x="16268700" y="1625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162951</xdr:rowOff>
    </xdr:from>
    <xdr:ext cx="534377" cy="259045"/>
    <xdr:sp macro="" textlink="">
      <xdr:nvSpPr>
        <xdr:cNvPr id="725" name="公債費該当値テキスト"/>
        <xdr:cNvSpPr txBox="1"/>
      </xdr:nvSpPr>
      <xdr:spPr>
        <a:xfrm>
          <a:off x="16370300" y="1610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128643</xdr:rowOff>
    </xdr:from>
    <xdr:to>
      <xdr:col>81</xdr:col>
      <xdr:colOff>101600</xdr:colOff>
      <xdr:row>95</xdr:row>
      <xdr:rowOff>58793</xdr:rowOff>
    </xdr:to>
    <xdr:sp macro="" textlink="">
      <xdr:nvSpPr>
        <xdr:cNvPr id="726" name="楕円 725"/>
        <xdr:cNvSpPr/>
      </xdr:nvSpPr>
      <xdr:spPr>
        <a:xfrm>
          <a:off x="15430500" y="1624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75320</xdr:rowOff>
    </xdr:from>
    <xdr:ext cx="534377" cy="259045"/>
    <xdr:sp macro="" textlink="">
      <xdr:nvSpPr>
        <xdr:cNvPr id="727" name="テキスト ボックス 726"/>
        <xdr:cNvSpPr txBox="1"/>
      </xdr:nvSpPr>
      <xdr:spPr>
        <a:xfrm>
          <a:off x="15214111" y="1602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150884</xdr:rowOff>
    </xdr:from>
    <xdr:to>
      <xdr:col>76</xdr:col>
      <xdr:colOff>165100</xdr:colOff>
      <xdr:row>95</xdr:row>
      <xdr:rowOff>81034</xdr:rowOff>
    </xdr:to>
    <xdr:sp macro="" textlink="">
      <xdr:nvSpPr>
        <xdr:cNvPr id="728" name="楕円 727"/>
        <xdr:cNvSpPr/>
      </xdr:nvSpPr>
      <xdr:spPr>
        <a:xfrm>
          <a:off x="14541500" y="1626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97561</xdr:rowOff>
    </xdr:from>
    <xdr:ext cx="534377" cy="259045"/>
    <xdr:sp macro="" textlink="">
      <xdr:nvSpPr>
        <xdr:cNvPr id="729" name="テキスト ボックス 728"/>
        <xdr:cNvSpPr txBox="1"/>
      </xdr:nvSpPr>
      <xdr:spPr>
        <a:xfrm>
          <a:off x="14325111" y="1604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157840</xdr:rowOff>
    </xdr:from>
    <xdr:to>
      <xdr:col>72</xdr:col>
      <xdr:colOff>38100</xdr:colOff>
      <xdr:row>95</xdr:row>
      <xdr:rowOff>87990</xdr:rowOff>
    </xdr:to>
    <xdr:sp macro="" textlink="">
      <xdr:nvSpPr>
        <xdr:cNvPr id="730" name="楕円 729"/>
        <xdr:cNvSpPr/>
      </xdr:nvSpPr>
      <xdr:spPr>
        <a:xfrm>
          <a:off x="13652500" y="1627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79117</xdr:rowOff>
    </xdr:from>
    <xdr:ext cx="534377" cy="259045"/>
    <xdr:sp macro="" textlink="">
      <xdr:nvSpPr>
        <xdr:cNvPr id="731" name="テキスト ボックス 730"/>
        <xdr:cNvSpPr txBox="1"/>
      </xdr:nvSpPr>
      <xdr:spPr>
        <a:xfrm>
          <a:off x="13436111" y="1636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140336</xdr:rowOff>
    </xdr:from>
    <xdr:to>
      <xdr:col>67</xdr:col>
      <xdr:colOff>101600</xdr:colOff>
      <xdr:row>92</xdr:row>
      <xdr:rowOff>70486</xdr:rowOff>
    </xdr:to>
    <xdr:sp macro="" textlink="">
      <xdr:nvSpPr>
        <xdr:cNvPr id="732" name="楕円 731"/>
        <xdr:cNvSpPr/>
      </xdr:nvSpPr>
      <xdr:spPr>
        <a:xfrm>
          <a:off x="12763500" y="1574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87013</xdr:rowOff>
    </xdr:from>
    <xdr:ext cx="534377" cy="259045"/>
    <xdr:sp macro="" textlink="">
      <xdr:nvSpPr>
        <xdr:cNvPr id="733" name="テキスト ボックス 732"/>
        <xdr:cNvSpPr txBox="1"/>
      </xdr:nvSpPr>
      <xdr:spPr>
        <a:xfrm>
          <a:off x="12547111" y="155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4" name="直線コネクタ 74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5" name="テキスト ボックス 74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6" name="直線コネクタ 74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7" name="テキスト ボックス 746"/>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8" name="直線コネクタ 74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9" name="テキスト ボックス 748"/>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0" name="直線コネクタ 74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51" name="テキスト ボックス 750"/>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2" name="直線コネクタ 75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53" name="テキスト ボックス 752"/>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4" name="直線コネクタ 75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5" name="テキスト ボックス 75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7" name="テキスト ボックス 75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144599</xdr:rowOff>
    </xdr:from>
    <xdr:to>
      <xdr:col>116</xdr:col>
      <xdr:colOff>62864</xdr:colOff>
      <xdr:row>39</xdr:row>
      <xdr:rowOff>98878</xdr:rowOff>
    </xdr:to>
    <xdr:cxnSp macro="">
      <xdr:nvCxnSpPr>
        <xdr:cNvPr id="759" name="直線コネクタ 758"/>
        <xdr:cNvCxnSpPr/>
      </xdr:nvCxnSpPr>
      <xdr:spPr>
        <a:xfrm flipV="1">
          <a:off x="22159595" y="5288099"/>
          <a:ext cx="1269"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6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1" name="直線コネクタ 76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91276</xdr:rowOff>
    </xdr:from>
    <xdr:ext cx="378565" cy="259045"/>
    <xdr:sp macro="" textlink="">
      <xdr:nvSpPr>
        <xdr:cNvPr id="762" name="諸支出金最大値テキスト"/>
        <xdr:cNvSpPr txBox="1"/>
      </xdr:nvSpPr>
      <xdr:spPr>
        <a:xfrm>
          <a:off x="22212300" y="5063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144599</xdr:rowOff>
    </xdr:from>
    <xdr:to>
      <xdr:col>116</xdr:col>
      <xdr:colOff>152400</xdr:colOff>
      <xdr:row>30</xdr:row>
      <xdr:rowOff>144599</xdr:rowOff>
    </xdr:to>
    <xdr:cxnSp macro="">
      <xdr:nvCxnSpPr>
        <xdr:cNvPr id="763" name="直線コネクタ 762"/>
        <xdr:cNvCxnSpPr/>
      </xdr:nvCxnSpPr>
      <xdr:spPr>
        <a:xfrm>
          <a:off x="22072600" y="528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4" name="直線コネクタ 76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150965</xdr:rowOff>
    </xdr:from>
    <xdr:ext cx="313932" cy="259045"/>
    <xdr:sp macro="" textlink="">
      <xdr:nvSpPr>
        <xdr:cNvPr id="765" name="諸支出金平均値テキスト"/>
        <xdr:cNvSpPr txBox="1"/>
      </xdr:nvSpPr>
      <xdr:spPr>
        <a:xfrm>
          <a:off x="22212300" y="649461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128088</xdr:rowOff>
    </xdr:from>
    <xdr:to>
      <xdr:col>116</xdr:col>
      <xdr:colOff>114300</xdr:colOff>
      <xdr:row>39</xdr:row>
      <xdr:rowOff>58238</xdr:rowOff>
    </xdr:to>
    <xdr:sp macro="" textlink="">
      <xdr:nvSpPr>
        <xdr:cNvPr id="766" name="フローチャート: 判断 765"/>
        <xdr:cNvSpPr/>
      </xdr:nvSpPr>
      <xdr:spPr>
        <a:xfrm>
          <a:off x="22110700" y="664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7" name="直線コネクタ 76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62774</xdr:rowOff>
    </xdr:from>
    <xdr:to>
      <xdr:col>112</xdr:col>
      <xdr:colOff>38100</xdr:colOff>
      <xdr:row>38</xdr:row>
      <xdr:rowOff>164374</xdr:rowOff>
    </xdr:to>
    <xdr:sp macro="" textlink="">
      <xdr:nvSpPr>
        <xdr:cNvPr id="768" name="フローチャート: 判断 767"/>
        <xdr:cNvSpPr/>
      </xdr:nvSpPr>
      <xdr:spPr>
        <a:xfrm>
          <a:off x="21272500" y="657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9451</xdr:rowOff>
    </xdr:from>
    <xdr:ext cx="313932" cy="259045"/>
    <xdr:sp macro="" textlink="">
      <xdr:nvSpPr>
        <xdr:cNvPr id="769" name="テキスト ボックス 768"/>
        <xdr:cNvSpPr txBox="1"/>
      </xdr:nvSpPr>
      <xdr:spPr>
        <a:xfrm>
          <a:off x="21166333" y="6353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0" name="直線コネクタ 76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82369</xdr:rowOff>
    </xdr:from>
    <xdr:to>
      <xdr:col>107</xdr:col>
      <xdr:colOff>101600</xdr:colOff>
      <xdr:row>38</xdr:row>
      <xdr:rowOff>12519</xdr:rowOff>
    </xdr:to>
    <xdr:sp macro="" textlink="">
      <xdr:nvSpPr>
        <xdr:cNvPr id="771" name="フローチャート: 判断 770"/>
        <xdr:cNvSpPr/>
      </xdr:nvSpPr>
      <xdr:spPr>
        <a:xfrm>
          <a:off x="20383500" y="642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29046</xdr:rowOff>
    </xdr:from>
    <xdr:ext cx="378565" cy="259045"/>
    <xdr:sp macro="" textlink="">
      <xdr:nvSpPr>
        <xdr:cNvPr id="772" name="テキスト ボックス 771"/>
        <xdr:cNvSpPr txBox="1"/>
      </xdr:nvSpPr>
      <xdr:spPr>
        <a:xfrm>
          <a:off x="20245017" y="6201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3" name="直線コネクタ 77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116658</xdr:rowOff>
    </xdr:from>
    <xdr:to>
      <xdr:col>102</xdr:col>
      <xdr:colOff>165100</xdr:colOff>
      <xdr:row>37</xdr:row>
      <xdr:rowOff>46808</xdr:rowOff>
    </xdr:to>
    <xdr:sp macro="" textlink="">
      <xdr:nvSpPr>
        <xdr:cNvPr id="774" name="フローチャート: 判断 773"/>
        <xdr:cNvSpPr/>
      </xdr:nvSpPr>
      <xdr:spPr>
        <a:xfrm>
          <a:off x="19494500" y="628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63335</xdr:rowOff>
    </xdr:from>
    <xdr:ext cx="378565" cy="259045"/>
    <xdr:sp macro="" textlink="">
      <xdr:nvSpPr>
        <xdr:cNvPr id="775" name="テキスト ボックス 774"/>
        <xdr:cNvSpPr txBox="1"/>
      </xdr:nvSpPr>
      <xdr:spPr>
        <a:xfrm>
          <a:off x="19356017" y="6064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141151</xdr:rowOff>
    </xdr:from>
    <xdr:to>
      <xdr:col>98</xdr:col>
      <xdr:colOff>38100</xdr:colOff>
      <xdr:row>36</xdr:row>
      <xdr:rowOff>71301</xdr:rowOff>
    </xdr:to>
    <xdr:sp macro="" textlink="">
      <xdr:nvSpPr>
        <xdr:cNvPr id="776" name="フローチャート: 判断 775"/>
        <xdr:cNvSpPr/>
      </xdr:nvSpPr>
      <xdr:spPr>
        <a:xfrm>
          <a:off x="18605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87828</xdr:rowOff>
    </xdr:from>
    <xdr:ext cx="378565" cy="259045"/>
    <xdr:sp macro="" textlink="">
      <xdr:nvSpPr>
        <xdr:cNvPr id="777" name="テキスト ボックス 776"/>
        <xdr:cNvSpPr txBox="1"/>
      </xdr:nvSpPr>
      <xdr:spPr>
        <a:xfrm>
          <a:off x="18467017" y="5917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3" name="楕円 78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4"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5" name="楕円 78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6" name="テキスト ボックス 78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7" name="楕円 78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8" name="テキスト ボックス 78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9" name="楕円 78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0" name="テキスト ボックス 78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1" name="楕円 79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2" name="テキスト ボックス 79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6" name="テキスト ボックス 80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8" name="直線コネクタ 80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3" name="直線コネクタ 81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フローチャート: 判断 81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6" name="直線コネクタ 81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7" name="フローチャート: 判断 81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8" name="テキスト ボックス 81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9" name="直線コネクタ 81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0" name="フローチャート: 判断 81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1" name="テキスト ボックス 82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2" name="直線コネクタ 82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3" name="フローチャート: 判断 82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4" name="テキスト ボックス 82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フローチャート: 判断 82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6" name="テキスト ボックス 82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2" name="楕円 83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4" name="楕円 83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5" name="テキスト ボックス 83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6" name="楕円 83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7" name="テキスト ボックス 83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8" name="楕円 83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9" name="テキスト ボックス 83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0" name="楕円 83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1" name="テキスト ボックス 84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133,501</a:t>
          </a:r>
          <a:r>
            <a:rPr kumimoji="1" lang="ja-JP" altLang="ja-JP" sz="1100">
              <a:solidFill>
                <a:schemeClr val="dk1"/>
              </a:solidFill>
              <a:effectLst/>
              <a:latin typeface="+mn-lt"/>
              <a:ea typeface="+mn-ea"/>
              <a:cs typeface="+mn-cs"/>
            </a:rPr>
            <a:t>円となっている。類似団体、全国及び群馬県平均を下回っているものの、障がい福祉サービス費や施設型給付費</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増など、増加傾向にある。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・衛生費が</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25,474</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したのは、清掃施設の新炉建設に係る負担金の増</a:t>
          </a:r>
          <a:r>
            <a:rPr kumimoji="1" lang="ja-JP" altLang="en-US" sz="1100">
              <a:solidFill>
                <a:schemeClr val="dk1"/>
              </a:solidFill>
              <a:effectLst/>
              <a:latin typeface="+mn-lt"/>
              <a:ea typeface="+mn-ea"/>
              <a:cs typeface="+mn-cs"/>
            </a:rPr>
            <a:t>などによるものである。</a:t>
          </a:r>
          <a:endParaRPr lang="ja-JP" altLang="ja-JP" sz="1400">
            <a:effectLst/>
          </a:endParaRPr>
        </a:p>
        <a:p>
          <a:r>
            <a:rPr kumimoji="1" lang="ja-JP" altLang="ja-JP" sz="1100">
              <a:solidFill>
                <a:schemeClr val="dk1"/>
              </a:solidFill>
              <a:effectLst/>
              <a:latin typeface="+mn-lt"/>
              <a:ea typeface="+mn-ea"/>
              <a:cs typeface="+mn-cs"/>
            </a:rPr>
            <a:t>・土木費が住民一人当たり</a:t>
          </a:r>
          <a:r>
            <a:rPr kumimoji="1" lang="en-US" altLang="ja-JP" sz="1100">
              <a:solidFill>
                <a:schemeClr val="dk1"/>
              </a:solidFill>
              <a:effectLst/>
              <a:latin typeface="+mn-lt"/>
              <a:ea typeface="+mn-ea"/>
              <a:cs typeface="+mn-cs"/>
            </a:rPr>
            <a:t>35,839</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したのは、住宅リフォーム支援事業補助金</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空家等除却補助金の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などによるものである。</a:t>
          </a:r>
          <a:endParaRPr lang="ja-JP" altLang="ja-JP" sz="1400">
            <a:effectLst/>
          </a:endParaRPr>
        </a:p>
        <a:p>
          <a:r>
            <a:rPr kumimoji="1" lang="ja-JP" altLang="ja-JP" sz="1100">
              <a:solidFill>
                <a:schemeClr val="dk1"/>
              </a:solidFill>
              <a:effectLst/>
              <a:latin typeface="+mn-lt"/>
              <a:ea typeface="+mn-ea"/>
              <a:cs typeface="+mn-cs"/>
            </a:rPr>
            <a:t>・教育費が住民一人当たり</a:t>
          </a:r>
          <a:r>
            <a:rPr kumimoji="1" lang="en-US" altLang="ja-JP" sz="1100">
              <a:solidFill>
                <a:schemeClr val="dk1"/>
              </a:solidFill>
              <a:effectLst/>
              <a:latin typeface="+mn-lt"/>
              <a:ea typeface="+mn-ea"/>
              <a:cs typeface="+mn-cs"/>
            </a:rPr>
            <a:t>46,118</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したのは、運動公園野球場建設事業の</a:t>
          </a:r>
          <a:r>
            <a:rPr kumimoji="1" lang="ja-JP" altLang="en-US" sz="1100">
              <a:solidFill>
                <a:schemeClr val="dk1"/>
              </a:solidFill>
              <a:effectLst/>
              <a:latin typeface="+mn-lt"/>
              <a:ea typeface="+mn-ea"/>
              <a:cs typeface="+mn-cs"/>
            </a:rPr>
            <a:t>皆減</a:t>
          </a:r>
          <a:r>
            <a:rPr kumimoji="1" lang="ja-JP" altLang="ja-JP" sz="1100">
              <a:solidFill>
                <a:schemeClr val="dk1"/>
              </a:solidFill>
              <a:effectLst/>
              <a:latin typeface="+mn-lt"/>
              <a:ea typeface="+mn-ea"/>
              <a:cs typeface="+mn-cs"/>
            </a:rPr>
            <a:t>などによるものである。 </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群馬県太田市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年度は法人市民税が大幅に増えたため、財政調整基金残高、実質収支額ともに増加した。</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年度及び平成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年度は、分母である標準財政規模が</a:t>
          </a:r>
          <a:r>
            <a:rPr kumimoji="1" lang="en-US" altLang="ja-JP" sz="1100">
              <a:solidFill>
                <a:schemeClr val="dk1"/>
              </a:solidFill>
              <a:effectLst/>
              <a:latin typeface="+mn-lt"/>
              <a:ea typeface="+mn-ea"/>
              <a:cs typeface="+mn-cs"/>
            </a:rPr>
            <a:t>49,238,477</a:t>
          </a:r>
          <a:r>
            <a:rPr kumimoji="1" lang="ja-JP" altLang="ja-JP" sz="1100">
              <a:solidFill>
                <a:schemeClr val="dk1"/>
              </a:solidFill>
              <a:effectLst/>
              <a:latin typeface="+mn-lt"/>
              <a:ea typeface="+mn-ea"/>
              <a:cs typeface="+mn-cs"/>
            </a:rPr>
            <a:t>千円から</a:t>
          </a:r>
          <a:r>
            <a:rPr kumimoji="1" lang="en-US" altLang="ja-JP" sz="1100">
              <a:solidFill>
                <a:schemeClr val="dk1"/>
              </a:solidFill>
              <a:effectLst/>
              <a:latin typeface="+mn-lt"/>
              <a:ea typeface="+mn-ea"/>
              <a:cs typeface="+mn-cs"/>
            </a:rPr>
            <a:t>47,406,655</a:t>
          </a:r>
          <a:r>
            <a:rPr kumimoji="1" lang="ja-JP" altLang="ja-JP" sz="1100">
              <a:solidFill>
                <a:schemeClr val="dk1"/>
              </a:solidFill>
              <a:effectLst/>
              <a:latin typeface="+mn-lt"/>
              <a:ea typeface="+mn-ea"/>
              <a:cs typeface="+mn-cs"/>
            </a:rPr>
            <a:t>千円に減少したほか、分子である各指標とも増加している。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年度は分母である標準財政規模の大幅な増などにより、財政調整基金残高及び実質収支額の比率が減少している。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年度は財政調整基金積立金の取り崩し額が減少したことにより、財政調整基金残高は増加し、実質単年度収支は改善している。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群馬県太田市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当市としては、連結実質赤字比率において赤字額は生じておらず、すべての会計を個別に見ても赤字額は生じていない。引き続き適正な財政運営を心がけるとともに、経済状況・社会情勢の変化等に対し、臨機応変に対応しながら、一般会計からの繰入金を考慮した中で、現在と同一の黒字比率の水準を保っていきた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02059_&#22826;&#30000;&#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51.7</v>
          </cell>
          <cell r="CF51">
            <v>50.6</v>
          </cell>
          <cell r="CN51">
            <v>41.8</v>
          </cell>
          <cell r="CV51">
            <v>35.200000000000003</v>
          </cell>
        </row>
        <row r="53">
          <cell r="BX53">
            <v>52.4</v>
          </cell>
          <cell r="CF53">
            <v>53</v>
          </cell>
          <cell r="CN53">
            <v>55.2</v>
          </cell>
          <cell r="CV53">
            <v>56.7</v>
          </cell>
        </row>
        <row r="55">
          <cell r="AN55" t="str">
            <v>類似団体内平均値</v>
          </cell>
          <cell r="BX55">
            <v>37.4</v>
          </cell>
          <cell r="CF55">
            <v>31</v>
          </cell>
          <cell r="CN55">
            <v>30</v>
          </cell>
          <cell r="CV55">
            <v>23.1</v>
          </cell>
        </row>
        <row r="57">
          <cell r="BX57">
            <v>54.4</v>
          </cell>
          <cell r="CF57">
            <v>57.4</v>
          </cell>
          <cell r="CN57">
            <v>58.3</v>
          </cell>
          <cell r="CV57">
            <v>60.3</v>
          </cell>
        </row>
        <row r="72">
          <cell r="BP72" t="str">
            <v>H26</v>
          </cell>
          <cell r="BX72" t="str">
            <v>H27</v>
          </cell>
          <cell r="CF72" t="str">
            <v>H28</v>
          </cell>
          <cell r="CN72" t="str">
            <v>H29</v>
          </cell>
          <cell r="CV72" t="str">
            <v>H30</v>
          </cell>
        </row>
        <row r="73">
          <cell r="AN73" t="str">
            <v>当該団体値</v>
          </cell>
          <cell r="BP73">
            <v>65.8</v>
          </cell>
          <cell r="BX73">
            <v>51.7</v>
          </cell>
          <cell r="CF73">
            <v>50.6</v>
          </cell>
          <cell r="CN73">
            <v>41.8</v>
          </cell>
          <cell r="CV73">
            <v>35.200000000000003</v>
          </cell>
        </row>
        <row r="75">
          <cell r="BP75">
            <v>7.5</v>
          </cell>
          <cell r="BX75">
            <v>6.9</v>
          </cell>
          <cell r="CF75">
            <v>6.4</v>
          </cell>
          <cell r="CN75">
            <v>5.5</v>
          </cell>
          <cell r="CV75">
            <v>5.6</v>
          </cell>
        </row>
        <row r="77">
          <cell r="AN77" t="str">
            <v>類似団体内平均値</v>
          </cell>
          <cell r="BP77">
            <v>45.1</v>
          </cell>
          <cell r="BX77">
            <v>37.4</v>
          </cell>
          <cell r="CF77">
            <v>31</v>
          </cell>
          <cell r="CN77">
            <v>30</v>
          </cell>
          <cell r="CV77">
            <v>23.1</v>
          </cell>
        </row>
        <row r="79">
          <cell r="BP79">
            <v>7.1</v>
          </cell>
          <cell r="BX79">
            <v>6.3</v>
          </cell>
          <cell r="CF79">
            <v>5.2</v>
          </cell>
          <cell r="CN79">
            <v>5</v>
          </cell>
          <cell r="CV79">
            <v>4.2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78132622</v>
      </c>
      <c r="BO4" s="423"/>
      <c r="BP4" s="423"/>
      <c r="BQ4" s="423"/>
      <c r="BR4" s="423"/>
      <c r="BS4" s="423"/>
      <c r="BT4" s="423"/>
      <c r="BU4" s="424"/>
      <c r="BV4" s="422">
        <v>80607300</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4.2</v>
      </c>
      <c r="CU4" s="604"/>
      <c r="CV4" s="604"/>
      <c r="CW4" s="604"/>
      <c r="CX4" s="604"/>
      <c r="CY4" s="604"/>
      <c r="CZ4" s="604"/>
      <c r="DA4" s="605"/>
      <c r="DB4" s="603">
        <v>4.9000000000000004</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75567259</v>
      </c>
      <c r="BO5" s="428"/>
      <c r="BP5" s="428"/>
      <c r="BQ5" s="428"/>
      <c r="BR5" s="428"/>
      <c r="BS5" s="428"/>
      <c r="BT5" s="428"/>
      <c r="BU5" s="429"/>
      <c r="BV5" s="427">
        <v>77619422</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90.5</v>
      </c>
      <c r="CU5" s="398"/>
      <c r="CV5" s="398"/>
      <c r="CW5" s="398"/>
      <c r="CX5" s="398"/>
      <c r="CY5" s="398"/>
      <c r="CZ5" s="398"/>
      <c r="DA5" s="399"/>
      <c r="DB5" s="397">
        <v>93.8</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2565363</v>
      </c>
      <c r="BO6" s="428"/>
      <c r="BP6" s="428"/>
      <c r="BQ6" s="428"/>
      <c r="BR6" s="428"/>
      <c r="BS6" s="428"/>
      <c r="BT6" s="428"/>
      <c r="BU6" s="429"/>
      <c r="BV6" s="427">
        <v>2987878</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91.9</v>
      </c>
      <c r="CU6" s="578"/>
      <c r="CV6" s="578"/>
      <c r="CW6" s="578"/>
      <c r="CX6" s="578"/>
      <c r="CY6" s="578"/>
      <c r="CZ6" s="578"/>
      <c r="DA6" s="579"/>
      <c r="DB6" s="577">
        <v>94.4</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666034</v>
      </c>
      <c r="BO7" s="428"/>
      <c r="BP7" s="428"/>
      <c r="BQ7" s="428"/>
      <c r="BR7" s="428"/>
      <c r="BS7" s="428"/>
      <c r="BT7" s="428"/>
      <c r="BU7" s="429"/>
      <c r="BV7" s="427">
        <v>522050</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45358273</v>
      </c>
      <c r="CU7" s="428"/>
      <c r="CV7" s="428"/>
      <c r="CW7" s="428"/>
      <c r="CX7" s="428"/>
      <c r="CY7" s="428"/>
      <c r="CZ7" s="428"/>
      <c r="DA7" s="429"/>
      <c r="DB7" s="427">
        <v>50798981</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94</v>
      </c>
      <c r="AV8" s="485"/>
      <c r="AW8" s="485"/>
      <c r="AX8" s="485"/>
      <c r="AY8" s="407" t="s">
        <v>109</v>
      </c>
      <c r="AZ8" s="408"/>
      <c r="BA8" s="408"/>
      <c r="BB8" s="408"/>
      <c r="BC8" s="408"/>
      <c r="BD8" s="408"/>
      <c r="BE8" s="408"/>
      <c r="BF8" s="408"/>
      <c r="BG8" s="408"/>
      <c r="BH8" s="408"/>
      <c r="BI8" s="408"/>
      <c r="BJ8" s="408"/>
      <c r="BK8" s="408"/>
      <c r="BL8" s="408"/>
      <c r="BM8" s="409"/>
      <c r="BN8" s="427">
        <v>1899329</v>
      </c>
      <c r="BO8" s="428"/>
      <c r="BP8" s="428"/>
      <c r="BQ8" s="428"/>
      <c r="BR8" s="428"/>
      <c r="BS8" s="428"/>
      <c r="BT8" s="428"/>
      <c r="BU8" s="429"/>
      <c r="BV8" s="427">
        <v>2465828</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1.04</v>
      </c>
      <c r="CU8" s="541"/>
      <c r="CV8" s="541"/>
      <c r="CW8" s="541"/>
      <c r="CX8" s="541"/>
      <c r="CY8" s="541"/>
      <c r="CZ8" s="541"/>
      <c r="DA8" s="542"/>
      <c r="DB8" s="540">
        <v>1.06</v>
      </c>
      <c r="DC8" s="541"/>
      <c r="DD8" s="541"/>
      <c r="DE8" s="541"/>
      <c r="DF8" s="541"/>
      <c r="DG8" s="541"/>
      <c r="DH8" s="541"/>
      <c r="DI8" s="542"/>
      <c r="DJ8" s="185"/>
      <c r="DK8" s="185"/>
      <c r="DL8" s="185"/>
      <c r="DM8" s="185"/>
      <c r="DN8" s="185"/>
      <c r="DO8" s="185"/>
    </row>
    <row r="9" spans="1:119" ht="18.75" customHeight="1" thickBot="1" x14ac:dyDescent="0.2">
      <c r="A9" s="186"/>
      <c r="B9" s="566" t="s">
        <v>111</v>
      </c>
      <c r="C9" s="567"/>
      <c r="D9" s="567"/>
      <c r="E9" s="567"/>
      <c r="F9" s="567"/>
      <c r="G9" s="567"/>
      <c r="H9" s="567"/>
      <c r="I9" s="567"/>
      <c r="J9" s="567"/>
      <c r="K9" s="490"/>
      <c r="L9" s="568" t="s">
        <v>112</v>
      </c>
      <c r="M9" s="569"/>
      <c r="N9" s="569"/>
      <c r="O9" s="569"/>
      <c r="P9" s="569"/>
      <c r="Q9" s="570"/>
      <c r="R9" s="571">
        <v>219807</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115</v>
      </c>
      <c r="AV9" s="485"/>
      <c r="AW9" s="485"/>
      <c r="AX9" s="485"/>
      <c r="AY9" s="407" t="s">
        <v>116</v>
      </c>
      <c r="AZ9" s="408"/>
      <c r="BA9" s="408"/>
      <c r="BB9" s="408"/>
      <c r="BC9" s="408"/>
      <c r="BD9" s="408"/>
      <c r="BE9" s="408"/>
      <c r="BF9" s="408"/>
      <c r="BG9" s="408"/>
      <c r="BH9" s="408"/>
      <c r="BI9" s="408"/>
      <c r="BJ9" s="408"/>
      <c r="BK9" s="408"/>
      <c r="BL9" s="408"/>
      <c r="BM9" s="409"/>
      <c r="BN9" s="427">
        <v>-566499</v>
      </c>
      <c r="BO9" s="428"/>
      <c r="BP9" s="428"/>
      <c r="BQ9" s="428"/>
      <c r="BR9" s="428"/>
      <c r="BS9" s="428"/>
      <c r="BT9" s="428"/>
      <c r="BU9" s="429"/>
      <c r="BV9" s="427">
        <v>-746472</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13.8</v>
      </c>
      <c r="CU9" s="398"/>
      <c r="CV9" s="398"/>
      <c r="CW9" s="398"/>
      <c r="CX9" s="398"/>
      <c r="CY9" s="398"/>
      <c r="CZ9" s="398"/>
      <c r="DA9" s="399"/>
      <c r="DB9" s="397">
        <v>14.1</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118</v>
      </c>
      <c r="M10" s="401"/>
      <c r="N10" s="401"/>
      <c r="O10" s="401"/>
      <c r="P10" s="401"/>
      <c r="Q10" s="402"/>
      <c r="R10" s="403">
        <v>216465</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94</v>
      </c>
      <c r="AV10" s="485"/>
      <c r="AW10" s="485"/>
      <c r="AX10" s="485"/>
      <c r="AY10" s="407" t="s">
        <v>120</v>
      </c>
      <c r="AZ10" s="408"/>
      <c r="BA10" s="408"/>
      <c r="BB10" s="408"/>
      <c r="BC10" s="408"/>
      <c r="BD10" s="408"/>
      <c r="BE10" s="408"/>
      <c r="BF10" s="408"/>
      <c r="BG10" s="408"/>
      <c r="BH10" s="408"/>
      <c r="BI10" s="408"/>
      <c r="BJ10" s="408"/>
      <c r="BK10" s="408"/>
      <c r="BL10" s="408"/>
      <c r="BM10" s="409"/>
      <c r="BN10" s="427">
        <v>5173</v>
      </c>
      <c r="BO10" s="428"/>
      <c r="BP10" s="428"/>
      <c r="BQ10" s="428"/>
      <c r="BR10" s="428"/>
      <c r="BS10" s="428"/>
      <c r="BT10" s="428"/>
      <c r="BU10" s="429"/>
      <c r="BV10" s="427">
        <v>5644</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94</v>
      </c>
      <c r="AV11" s="485"/>
      <c r="AW11" s="485"/>
      <c r="AX11" s="485"/>
      <c r="AY11" s="407" t="s">
        <v>125</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126</v>
      </c>
      <c r="CE11" s="437"/>
      <c r="CF11" s="437"/>
      <c r="CG11" s="437"/>
      <c r="CH11" s="437"/>
      <c r="CI11" s="437"/>
      <c r="CJ11" s="437"/>
      <c r="CK11" s="437"/>
      <c r="CL11" s="437"/>
      <c r="CM11" s="437"/>
      <c r="CN11" s="437"/>
      <c r="CO11" s="437"/>
      <c r="CP11" s="437"/>
      <c r="CQ11" s="437"/>
      <c r="CR11" s="437"/>
      <c r="CS11" s="438"/>
      <c r="CT11" s="540" t="s">
        <v>127</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x14ac:dyDescent="0.15">
      <c r="A12" s="186"/>
      <c r="B12" s="543" t="s">
        <v>129</v>
      </c>
      <c r="C12" s="544"/>
      <c r="D12" s="544"/>
      <c r="E12" s="544"/>
      <c r="F12" s="544"/>
      <c r="G12" s="544"/>
      <c r="H12" s="544"/>
      <c r="I12" s="544"/>
      <c r="J12" s="544"/>
      <c r="K12" s="545"/>
      <c r="L12" s="552" t="s">
        <v>130</v>
      </c>
      <c r="M12" s="553"/>
      <c r="N12" s="553"/>
      <c r="O12" s="553"/>
      <c r="P12" s="553"/>
      <c r="Q12" s="554"/>
      <c r="R12" s="555">
        <v>224635</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134</v>
      </c>
      <c r="AV12" s="485"/>
      <c r="AW12" s="485"/>
      <c r="AX12" s="485"/>
      <c r="AY12" s="407" t="s">
        <v>135</v>
      </c>
      <c r="AZ12" s="408"/>
      <c r="BA12" s="408"/>
      <c r="BB12" s="408"/>
      <c r="BC12" s="408"/>
      <c r="BD12" s="408"/>
      <c r="BE12" s="408"/>
      <c r="BF12" s="408"/>
      <c r="BG12" s="408"/>
      <c r="BH12" s="408"/>
      <c r="BI12" s="408"/>
      <c r="BJ12" s="408"/>
      <c r="BK12" s="408"/>
      <c r="BL12" s="408"/>
      <c r="BM12" s="409"/>
      <c r="BN12" s="427">
        <v>165788</v>
      </c>
      <c r="BO12" s="428"/>
      <c r="BP12" s="428"/>
      <c r="BQ12" s="428"/>
      <c r="BR12" s="428"/>
      <c r="BS12" s="428"/>
      <c r="BT12" s="428"/>
      <c r="BU12" s="429"/>
      <c r="BV12" s="427">
        <v>2425328</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127</v>
      </c>
      <c r="CU12" s="541"/>
      <c r="CV12" s="541"/>
      <c r="CW12" s="541"/>
      <c r="CX12" s="541"/>
      <c r="CY12" s="541"/>
      <c r="CZ12" s="541"/>
      <c r="DA12" s="542"/>
      <c r="DB12" s="540" t="s">
        <v>137</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138</v>
      </c>
      <c r="N13" s="528"/>
      <c r="O13" s="528"/>
      <c r="P13" s="528"/>
      <c r="Q13" s="529"/>
      <c r="R13" s="530">
        <v>213495</v>
      </c>
      <c r="S13" s="531"/>
      <c r="T13" s="531"/>
      <c r="U13" s="531"/>
      <c r="V13" s="532"/>
      <c r="W13" s="518" t="s">
        <v>139</v>
      </c>
      <c r="X13" s="440"/>
      <c r="Y13" s="440"/>
      <c r="Z13" s="440"/>
      <c r="AA13" s="440"/>
      <c r="AB13" s="441"/>
      <c r="AC13" s="403">
        <v>3930</v>
      </c>
      <c r="AD13" s="404"/>
      <c r="AE13" s="404"/>
      <c r="AF13" s="404"/>
      <c r="AG13" s="405"/>
      <c r="AH13" s="403">
        <v>4445</v>
      </c>
      <c r="AI13" s="404"/>
      <c r="AJ13" s="404"/>
      <c r="AK13" s="404"/>
      <c r="AL13" s="406"/>
      <c r="AM13" s="496" t="s">
        <v>140</v>
      </c>
      <c r="AN13" s="401"/>
      <c r="AO13" s="401"/>
      <c r="AP13" s="401"/>
      <c r="AQ13" s="401"/>
      <c r="AR13" s="401"/>
      <c r="AS13" s="401"/>
      <c r="AT13" s="402"/>
      <c r="AU13" s="484" t="s">
        <v>141</v>
      </c>
      <c r="AV13" s="485"/>
      <c r="AW13" s="485"/>
      <c r="AX13" s="485"/>
      <c r="AY13" s="407" t="s">
        <v>142</v>
      </c>
      <c r="AZ13" s="408"/>
      <c r="BA13" s="408"/>
      <c r="BB13" s="408"/>
      <c r="BC13" s="408"/>
      <c r="BD13" s="408"/>
      <c r="BE13" s="408"/>
      <c r="BF13" s="408"/>
      <c r="BG13" s="408"/>
      <c r="BH13" s="408"/>
      <c r="BI13" s="408"/>
      <c r="BJ13" s="408"/>
      <c r="BK13" s="408"/>
      <c r="BL13" s="408"/>
      <c r="BM13" s="409"/>
      <c r="BN13" s="427">
        <v>-727114</v>
      </c>
      <c r="BO13" s="428"/>
      <c r="BP13" s="428"/>
      <c r="BQ13" s="428"/>
      <c r="BR13" s="428"/>
      <c r="BS13" s="428"/>
      <c r="BT13" s="428"/>
      <c r="BU13" s="429"/>
      <c r="BV13" s="427">
        <v>-3166156</v>
      </c>
      <c r="BW13" s="428"/>
      <c r="BX13" s="428"/>
      <c r="BY13" s="428"/>
      <c r="BZ13" s="428"/>
      <c r="CA13" s="428"/>
      <c r="CB13" s="428"/>
      <c r="CC13" s="429"/>
      <c r="CD13" s="436" t="s">
        <v>143</v>
      </c>
      <c r="CE13" s="437"/>
      <c r="CF13" s="437"/>
      <c r="CG13" s="437"/>
      <c r="CH13" s="437"/>
      <c r="CI13" s="437"/>
      <c r="CJ13" s="437"/>
      <c r="CK13" s="437"/>
      <c r="CL13" s="437"/>
      <c r="CM13" s="437"/>
      <c r="CN13" s="437"/>
      <c r="CO13" s="437"/>
      <c r="CP13" s="437"/>
      <c r="CQ13" s="437"/>
      <c r="CR13" s="437"/>
      <c r="CS13" s="438"/>
      <c r="CT13" s="397">
        <v>5.6</v>
      </c>
      <c r="CU13" s="398"/>
      <c r="CV13" s="398"/>
      <c r="CW13" s="398"/>
      <c r="CX13" s="398"/>
      <c r="CY13" s="398"/>
      <c r="CZ13" s="398"/>
      <c r="DA13" s="399"/>
      <c r="DB13" s="397">
        <v>5.5</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144</v>
      </c>
      <c r="M14" s="561"/>
      <c r="N14" s="561"/>
      <c r="O14" s="561"/>
      <c r="P14" s="561"/>
      <c r="Q14" s="562"/>
      <c r="R14" s="530">
        <v>224574</v>
      </c>
      <c r="S14" s="531"/>
      <c r="T14" s="531"/>
      <c r="U14" s="531"/>
      <c r="V14" s="532"/>
      <c r="W14" s="533"/>
      <c r="X14" s="443"/>
      <c r="Y14" s="443"/>
      <c r="Z14" s="443"/>
      <c r="AA14" s="443"/>
      <c r="AB14" s="444"/>
      <c r="AC14" s="523">
        <v>3.9</v>
      </c>
      <c r="AD14" s="524"/>
      <c r="AE14" s="524"/>
      <c r="AF14" s="524"/>
      <c r="AG14" s="525"/>
      <c r="AH14" s="523">
        <v>4.5</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145</v>
      </c>
      <c r="CE14" s="434"/>
      <c r="CF14" s="434"/>
      <c r="CG14" s="434"/>
      <c r="CH14" s="434"/>
      <c r="CI14" s="434"/>
      <c r="CJ14" s="434"/>
      <c r="CK14" s="434"/>
      <c r="CL14" s="434"/>
      <c r="CM14" s="434"/>
      <c r="CN14" s="434"/>
      <c r="CO14" s="434"/>
      <c r="CP14" s="434"/>
      <c r="CQ14" s="434"/>
      <c r="CR14" s="434"/>
      <c r="CS14" s="435"/>
      <c r="CT14" s="534">
        <v>35.200000000000003</v>
      </c>
      <c r="CU14" s="535"/>
      <c r="CV14" s="535"/>
      <c r="CW14" s="535"/>
      <c r="CX14" s="535"/>
      <c r="CY14" s="535"/>
      <c r="CZ14" s="535"/>
      <c r="DA14" s="536"/>
      <c r="DB14" s="534">
        <v>41.8</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146</v>
      </c>
      <c r="N15" s="528"/>
      <c r="O15" s="528"/>
      <c r="P15" s="528"/>
      <c r="Q15" s="529"/>
      <c r="R15" s="530">
        <v>214006</v>
      </c>
      <c r="S15" s="531"/>
      <c r="T15" s="531"/>
      <c r="U15" s="531"/>
      <c r="V15" s="532"/>
      <c r="W15" s="518" t="s">
        <v>147</v>
      </c>
      <c r="X15" s="440"/>
      <c r="Y15" s="440"/>
      <c r="Z15" s="440"/>
      <c r="AA15" s="440"/>
      <c r="AB15" s="441"/>
      <c r="AC15" s="403">
        <v>40765</v>
      </c>
      <c r="AD15" s="404"/>
      <c r="AE15" s="404"/>
      <c r="AF15" s="404"/>
      <c r="AG15" s="405"/>
      <c r="AH15" s="403">
        <v>39181</v>
      </c>
      <c r="AI15" s="404"/>
      <c r="AJ15" s="404"/>
      <c r="AK15" s="404"/>
      <c r="AL15" s="406"/>
      <c r="AM15" s="496"/>
      <c r="AN15" s="401"/>
      <c r="AO15" s="401"/>
      <c r="AP15" s="401"/>
      <c r="AQ15" s="401"/>
      <c r="AR15" s="401"/>
      <c r="AS15" s="401"/>
      <c r="AT15" s="402"/>
      <c r="AU15" s="484"/>
      <c r="AV15" s="485"/>
      <c r="AW15" s="485"/>
      <c r="AX15" s="485"/>
      <c r="AY15" s="419" t="s">
        <v>148</v>
      </c>
      <c r="AZ15" s="420"/>
      <c r="BA15" s="420"/>
      <c r="BB15" s="420"/>
      <c r="BC15" s="420"/>
      <c r="BD15" s="420"/>
      <c r="BE15" s="420"/>
      <c r="BF15" s="420"/>
      <c r="BG15" s="420"/>
      <c r="BH15" s="420"/>
      <c r="BI15" s="420"/>
      <c r="BJ15" s="420"/>
      <c r="BK15" s="420"/>
      <c r="BL15" s="420"/>
      <c r="BM15" s="421"/>
      <c r="BN15" s="422">
        <v>33765656</v>
      </c>
      <c r="BO15" s="423"/>
      <c r="BP15" s="423"/>
      <c r="BQ15" s="423"/>
      <c r="BR15" s="423"/>
      <c r="BS15" s="423"/>
      <c r="BT15" s="423"/>
      <c r="BU15" s="424"/>
      <c r="BV15" s="422">
        <v>38473132</v>
      </c>
      <c r="BW15" s="423"/>
      <c r="BX15" s="423"/>
      <c r="BY15" s="423"/>
      <c r="BZ15" s="423"/>
      <c r="CA15" s="423"/>
      <c r="CB15" s="423"/>
      <c r="CC15" s="424"/>
      <c r="CD15" s="537" t="s">
        <v>149</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150</v>
      </c>
      <c r="M16" s="521"/>
      <c r="N16" s="521"/>
      <c r="O16" s="521"/>
      <c r="P16" s="521"/>
      <c r="Q16" s="522"/>
      <c r="R16" s="515" t="s">
        <v>151</v>
      </c>
      <c r="S16" s="516"/>
      <c r="T16" s="516"/>
      <c r="U16" s="516"/>
      <c r="V16" s="517"/>
      <c r="W16" s="533"/>
      <c r="X16" s="443"/>
      <c r="Y16" s="443"/>
      <c r="Z16" s="443"/>
      <c r="AA16" s="443"/>
      <c r="AB16" s="444"/>
      <c r="AC16" s="523">
        <v>40</v>
      </c>
      <c r="AD16" s="524"/>
      <c r="AE16" s="524"/>
      <c r="AF16" s="524"/>
      <c r="AG16" s="525"/>
      <c r="AH16" s="523">
        <v>39.4</v>
      </c>
      <c r="AI16" s="524"/>
      <c r="AJ16" s="524"/>
      <c r="AK16" s="524"/>
      <c r="AL16" s="526"/>
      <c r="AM16" s="496"/>
      <c r="AN16" s="401"/>
      <c r="AO16" s="401"/>
      <c r="AP16" s="401"/>
      <c r="AQ16" s="401"/>
      <c r="AR16" s="401"/>
      <c r="AS16" s="401"/>
      <c r="AT16" s="402"/>
      <c r="AU16" s="484"/>
      <c r="AV16" s="485"/>
      <c r="AW16" s="485"/>
      <c r="AX16" s="485"/>
      <c r="AY16" s="407" t="s">
        <v>152</v>
      </c>
      <c r="AZ16" s="408"/>
      <c r="BA16" s="408"/>
      <c r="BB16" s="408"/>
      <c r="BC16" s="408"/>
      <c r="BD16" s="408"/>
      <c r="BE16" s="408"/>
      <c r="BF16" s="408"/>
      <c r="BG16" s="408"/>
      <c r="BH16" s="408"/>
      <c r="BI16" s="408"/>
      <c r="BJ16" s="408"/>
      <c r="BK16" s="408"/>
      <c r="BL16" s="408"/>
      <c r="BM16" s="409"/>
      <c r="BN16" s="427">
        <v>33994390</v>
      </c>
      <c r="BO16" s="428"/>
      <c r="BP16" s="428"/>
      <c r="BQ16" s="428"/>
      <c r="BR16" s="428"/>
      <c r="BS16" s="428"/>
      <c r="BT16" s="428"/>
      <c r="BU16" s="429"/>
      <c r="BV16" s="427">
        <v>35126082</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153</v>
      </c>
      <c r="N17" s="513"/>
      <c r="O17" s="513"/>
      <c r="P17" s="513"/>
      <c r="Q17" s="514"/>
      <c r="R17" s="515" t="s">
        <v>154</v>
      </c>
      <c r="S17" s="516"/>
      <c r="T17" s="516"/>
      <c r="U17" s="516"/>
      <c r="V17" s="517"/>
      <c r="W17" s="518" t="s">
        <v>155</v>
      </c>
      <c r="X17" s="440"/>
      <c r="Y17" s="440"/>
      <c r="Z17" s="440"/>
      <c r="AA17" s="440"/>
      <c r="AB17" s="441"/>
      <c r="AC17" s="403">
        <v>57225</v>
      </c>
      <c r="AD17" s="404"/>
      <c r="AE17" s="404"/>
      <c r="AF17" s="404"/>
      <c r="AG17" s="405"/>
      <c r="AH17" s="403">
        <v>55856</v>
      </c>
      <c r="AI17" s="404"/>
      <c r="AJ17" s="404"/>
      <c r="AK17" s="404"/>
      <c r="AL17" s="406"/>
      <c r="AM17" s="496"/>
      <c r="AN17" s="401"/>
      <c r="AO17" s="401"/>
      <c r="AP17" s="401"/>
      <c r="AQ17" s="401"/>
      <c r="AR17" s="401"/>
      <c r="AS17" s="401"/>
      <c r="AT17" s="402"/>
      <c r="AU17" s="484"/>
      <c r="AV17" s="485"/>
      <c r="AW17" s="485"/>
      <c r="AX17" s="485"/>
      <c r="AY17" s="407" t="s">
        <v>156</v>
      </c>
      <c r="AZ17" s="408"/>
      <c r="BA17" s="408"/>
      <c r="BB17" s="408"/>
      <c r="BC17" s="408"/>
      <c r="BD17" s="408"/>
      <c r="BE17" s="408"/>
      <c r="BF17" s="408"/>
      <c r="BG17" s="408"/>
      <c r="BH17" s="408"/>
      <c r="BI17" s="408"/>
      <c r="BJ17" s="408"/>
      <c r="BK17" s="408"/>
      <c r="BL17" s="408"/>
      <c r="BM17" s="409"/>
      <c r="BN17" s="427">
        <v>43515609</v>
      </c>
      <c r="BO17" s="428"/>
      <c r="BP17" s="428"/>
      <c r="BQ17" s="428"/>
      <c r="BR17" s="428"/>
      <c r="BS17" s="428"/>
      <c r="BT17" s="428"/>
      <c r="BU17" s="429"/>
      <c r="BV17" s="427">
        <v>49786109</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157</v>
      </c>
      <c r="C18" s="490"/>
      <c r="D18" s="490"/>
      <c r="E18" s="491"/>
      <c r="F18" s="491"/>
      <c r="G18" s="491"/>
      <c r="H18" s="491"/>
      <c r="I18" s="491"/>
      <c r="J18" s="491"/>
      <c r="K18" s="491"/>
      <c r="L18" s="492">
        <v>175.54</v>
      </c>
      <c r="M18" s="492"/>
      <c r="N18" s="492"/>
      <c r="O18" s="492"/>
      <c r="P18" s="492"/>
      <c r="Q18" s="492"/>
      <c r="R18" s="493"/>
      <c r="S18" s="493"/>
      <c r="T18" s="493"/>
      <c r="U18" s="493"/>
      <c r="V18" s="494"/>
      <c r="W18" s="508"/>
      <c r="X18" s="509"/>
      <c r="Y18" s="509"/>
      <c r="Z18" s="509"/>
      <c r="AA18" s="509"/>
      <c r="AB18" s="519"/>
      <c r="AC18" s="391">
        <v>56.1</v>
      </c>
      <c r="AD18" s="392"/>
      <c r="AE18" s="392"/>
      <c r="AF18" s="392"/>
      <c r="AG18" s="495"/>
      <c r="AH18" s="391">
        <v>56.1</v>
      </c>
      <c r="AI18" s="392"/>
      <c r="AJ18" s="392"/>
      <c r="AK18" s="392"/>
      <c r="AL18" s="393"/>
      <c r="AM18" s="496"/>
      <c r="AN18" s="401"/>
      <c r="AO18" s="401"/>
      <c r="AP18" s="401"/>
      <c r="AQ18" s="401"/>
      <c r="AR18" s="401"/>
      <c r="AS18" s="401"/>
      <c r="AT18" s="402"/>
      <c r="AU18" s="484"/>
      <c r="AV18" s="485"/>
      <c r="AW18" s="485"/>
      <c r="AX18" s="485"/>
      <c r="AY18" s="407" t="s">
        <v>158</v>
      </c>
      <c r="AZ18" s="408"/>
      <c r="BA18" s="408"/>
      <c r="BB18" s="408"/>
      <c r="BC18" s="408"/>
      <c r="BD18" s="408"/>
      <c r="BE18" s="408"/>
      <c r="BF18" s="408"/>
      <c r="BG18" s="408"/>
      <c r="BH18" s="408"/>
      <c r="BI18" s="408"/>
      <c r="BJ18" s="408"/>
      <c r="BK18" s="408"/>
      <c r="BL18" s="408"/>
      <c r="BM18" s="409"/>
      <c r="BN18" s="427">
        <v>44252204</v>
      </c>
      <c r="BO18" s="428"/>
      <c r="BP18" s="428"/>
      <c r="BQ18" s="428"/>
      <c r="BR18" s="428"/>
      <c r="BS18" s="428"/>
      <c r="BT18" s="428"/>
      <c r="BU18" s="429"/>
      <c r="BV18" s="427">
        <v>43664524</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159</v>
      </c>
      <c r="C19" s="490"/>
      <c r="D19" s="490"/>
      <c r="E19" s="491"/>
      <c r="F19" s="491"/>
      <c r="G19" s="491"/>
      <c r="H19" s="491"/>
      <c r="I19" s="491"/>
      <c r="J19" s="491"/>
      <c r="K19" s="491"/>
      <c r="L19" s="497">
        <v>1252</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160</v>
      </c>
      <c r="AZ19" s="408"/>
      <c r="BA19" s="408"/>
      <c r="BB19" s="408"/>
      <c r="BC19" s="408"/>
      <c r="BD19" s="408"/>
      <c r="BE19" s="408"/>
      <c r="BF19" s="408"/>
      <c r="BG19" s="408"/>
      <c r="BH19" s="408"/>
      <c r="BI19" s="408"/>
      <c r="BJ19" s="408"/>
      <c r="BK19" s="408"/>
      <c r="BL19" s="408"/>
      <c r="BM19" s="409"/>
      <c r="BN19" s="427">
        <v>52463186</v>
      </c>
      <c r="BO19" s="428"/>
      <c r="BP19" s="428"/>
      <c r="BQ19" s="428"/>
      <c r="BR19" s="428"/>
      <c r="BS19" s="428"/>
      <c r="BT19" s="428"/>
      <c r="BU19" s="429"/>
      <c r="BV19" s="427">
        <v>52151847</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161</v>
      </c>
      <c r="C20" s="490"/>
      <c r="D20" s="490"/>
      <c r="E20" s="491"/>
      <c r="F20" s="491"/>
      <c r="G20" s="491"/>
      <c r="H20" s="491"/>
      <c r="I20" s="491"/>
      <c r="J20" s="491"/>
      <c r="K20" s="491"/>
      <c r="L20" s="497">
        <v>86267</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162</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163</v>
      </c>
      <c r="C22" s="457"/>
      <c r="D22" s="458"/>
      <c r="E22" s="465" t="s">
        <v>1</v>
      </c>
      <c r="F22" s="440"/>
      <c r="G22" s="440"/>
      <c r="H22" s="440"/>
      <c r="I22" s="440"/>
      <c r="J22" s="440"/>
      <c r="K22" s="441"/>
      <c r="L22" s="465" t="s">
        <v>164</v>
      </c>
      <c r="M22" s="440"/>
      <c r="N22" s="440"/>
      <c r="O22" s="440"/>
      <c r="P22" s="441"/>
      <c r="Q22" s="450" t="s">
        <v>165</v>
      </c>
      <c r="R22" s="451"/>
      <c r="S22" s="451"/>
      <c r="T22" s="451"/>
      <c r="U22" s="451"/>
      <c r="V22" s="466"/>
      <c r="W22" s="468" t="s">
        <v>166</v>
      </c>
      <c r="X22" s="457"/>
      <c r="Y22" s="458"/>
      <c r="Z22" s="465" t="s">
        <v>1</v>
      </c>
      <c r="AA22" s="440"/>
      <c r="AB22" s="440"/>
      <c r="AC22" s="440"/>
      <c r="AD22" s="440"/>
      <c r="AE22" s="440"/>
      <c r="AF22" s="440"/>
      <c r="AG22" s="441"/>
      <c r="AH22" s="439" t="s">
        <v>167</v>
      </c>
      <c r="AI22" s="440"/>
      <c r="AJ22" s="440"/>
      <c r="AK22" s="440"/>
      <c r="AL22" s="441"/>
      <c r="AM22" s="439" t="s">
        <v>168</v>
      </c>
      <c r="AN22" s="445"/>
      <c r="AO22" s="445"/>
      <c r="AP22" s="445"/>
      <c r="AQ22" s="445"/>
      <c r="AR22" s="446"/>
      <c r="AS22" s="450" t="s">
        <v>165</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169</v>
      </c>
      <c r="AZ23" s="420"/>
      <c r="BA23" s="420"/>
      <c r="BB23" s="420"/>
      <c r="BC23" s="420"/>
      <c r="BD23" s="420"/>
      <c r="BE23" s="420"/>
      <c r="BF23" s="420"/>
      <c r="BG23" s="420"/>
      <c r="BH23" s="420"/>
      <c r="BI23" s="420"/>
      <c r="BJ23" s="420"/>
      <c r="BK23" s="420"/>
      <c r="BL23" s="420"/>
      <c r="BM23" s="421"/>
      <c r="BN23" s="427">
        <v>64914284</v>
      </c>
      <c r="BO23" s="428"/>
      <c r="BP23" s="428"/>
      <c r="BQ23" s="428"/>
      <c r="BR23" s="428"/>
      <c r="BS23" s="428"/>
      <c r="BT23" s="428"/>
      <c r="BU23" s="429"/>
      <c r="BV23" s="427">
        <v>68790240</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170</v>
      </c>
      <c r="F24" s="401"/>
      <c r="G24" s="401"/>
      <c r="H24" s="401"/>
      <c r="I24" s="401"/>
      <c r="J24" s="401"/>
      <c r="K24" s="402"/>
      <c r="L24" s="403">
        <v>1</v>
      </c>
      <c r="M24" s="404"/>
      <c r="N24" s="404"/>
      <c r="O24" s="404"/>
      <c r="P24" s="405"/>
      <c r="Q24" s="403">
        <v>10100</v>
      </c>
      <c r="R24" s="404"/>
      <c r="S24" s="404"/>
      <c r="T24" s="404"/>
      <c r="U24" s="404"/>
      <c r="V24" s="405"/>
      <c r="W24" s="469"/>
      <c r="X24" s="460"/>
      <c r="Y24" s="461"/>
      <c r="Z24" s="400" t="s">
        <v>171</v>
      </c>
      <c r="AA24" s="401"/>
      <c r="AB24" s="401"/>
      <c r="AC24" s="401"/>
      <c r="AD24" s="401"/>
      <c r="AE24" s="401"/>
      <c r="AF24" s="401"/>
      <c r="AG24" s="402"/>
      <c r="AH24" s="403">
        <v>1266</v>
      </c>
      <c r="AI24" s="404"/>
      <c r="AJ24" s="404"/>
      <c r="AK24" s="404"/>
      <c r="AL24" s="405"/>
      <c r="AM24" s="403">
        <v>4195524</v>
      </c>
      <c r="AN24" s="404"/>
      <c r="AO24" s="404"/>
      <c r="AP24" s="404"/>
      <c r="AQ24" s="404"/>
      <c r="AR24" s="405"/>
      <c r="AS24" s="403">
        <v>3314</v>
      </c>
      <c r="AT24" s="404"/>
      <c r="AU24" s="404"/>
      <c r="AV24" s="404"/>
      <c r="AW24" s="404"/>
      <c r="AX24" s="406"/>
      <c r="AY24" s="394" t="s">
        <v>172</v>
      </c>
      <c r="AZ24" s="395"/>
      <c r="BA24" s="395"/>
      <c r="BB24" s="395"/>
      <c r="BC24" s="395"/>
      <c r="BD24" s="395"/>
      <c r="BE24" s="395"/>
      <c r="BF24" s="395"/>
      <c r="BG24" s="395"/>
      <c r="BH24" s="395"/>
      <c r="BI24" s="395"/>
      <c r="BJ24" s="395"/>
      <c r="BK24" s="395"/>
      <c r="BL24" s="395"/>
      <c r="BM24" s="396"/>
      <c r="BN24" s="427">
        <v>37258312</v>
      </c>
      <c r="BO24" s="428"/>
      <c r="BP24" s="428"/>
      <c r="BQ24" s="428"/>
      <c r="BR24" s="428"/>
      <c r="BS24" s="428"/>
      <c r="BT24" s="428"/>
      <c r="BU24" s="429"/>
      <c r="BV24" s="427">
        <v>40847315</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173</v>
      </c>
      <c r="F25" s="401"/>
      <c r="G25" s="401"/>
      <c r="H25" s="401"/>
      <c r="I25" s="401"/>
      <c r="J25" s="401"/>
      <c r="K25" s="402"/>
      <c r="L25" s="403">
        <v>1</v>
      </c>
      <c r="M25" s="404"/>
      <c r="N25" s="404"/>
      <c r="O25" s="404"/>
      <c r="P25" s="405"/>
      <c r="Q25" s="403">
        <v>8550</v>
      </c>
      <c r="R25" s="404"/>
      <c r="S25" s="404"/>
      <c r="T25" s="404"/>
      <c r="U25" s="404"/>
      <c r="V25" s="405"/>
      <c r="W25" s="469"/>
      <c r="X25" s="460"/>
      <c r="Y25" s="461"/>
      <c r="Z25" s="400" t="s">
        <v>174</v>
      </c>
      <c r="AA25" s="401"/>
      <c r="AB25" s="401"/>
      <c r="AC25" s="401"/>
      <c r="AD25" s="401"/>
      <c r="AE25" s="401"/>
      <c r="AF25" s="401"/>
      <c r="AG25" s="402"/>
      <c r="AH25" s="403">
        <v>335</v>
      </c>
      <c r="AI25" s="404"/>
      <c r="AJ25" s="404"/>
      <c r="AK25" s="404"/>
      <c r="AL25" s="405"/>
      <c r="AM25" s="403">
        <v>1102820</v>
      </c>
      <c r="AN25" s="404"/>
      <c r="AO25" s="404"/>
      <c r="AP25" s="404"/>
      <c r="AQ25" s="404"/>
      <c r="AR25" s="405"/>
      <c r="AS25" s="403">
        <v>3292</v>
      </c>
      <c r="AT25" s="404"/>
      <c r="AU25" s="404"/>
      <c r="AV25" s="404"/>
      <c r="AW25" s="404"/>
      <c r="AX25" s="406"/>
      <c r="AY25" s="419" t="s">
        <v>175</v>
      </c>
      <c r="AZ25" s="420"/>
      <c r="BA25" s="420"/>
      <c r="BB25" s="420"/>
      <c r="BC25" s="420"/>
      <c r="BD25" s="420"/>
      <c r="BE25" s="420"/>
      <c r="BF25" s="420"/>
      <c r="BG25" s="420"/>
      <c r="BH25" s="420"/>
      <c r="BI25" s="420"/>
      <c r="BJ25" s="420"/>
      <c r="BK25" s="420"/>
      <c r="BL25" s="420"/>
      <c r="BM25" s="421"/>
      <c r="BN25" s="422">
        <v>3363238</v>
      </c>
      <c r="BO25" s="423"/>
      <c r="BP25" s="423"/>
      <c r="BQ25" s="423"/>
      <c r="BR25" s="423"/>
      <c r="BS25" s="423"/>
      <c r="BT25" s="423"/>
      <c r="BU25" s="424"/>
      <c r="BV25" s="422">
        <v>3747958</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176</v>
      </c>
      <c r="F26" s="401"/>
      <c r="G26" s="401"/>
      <c r="H26" s="401"/>
      <c r="I26" s="401"/>
      <c r="J26" s="401"/>
      <c r="K26" s="402"/>
      <c r="L26" s="403">
        <v>1</v>
      </c>
      <c r="M26" s="404"/>
      <c r="N26" s="404"/>
      <c r="O26" s="404"/>
      <c r="P26" s="405"/>
      <c r="Q26" s="403">
        <v>7350</v>
      </c>
      <c r="R26" s="404"/>
      <c r="S26" s="404"/>
      <c r="T26" s="404"/>
      <c r="U26" s="404"/>
      <c r="V26" s="405"/>
      <c r="W26" s="469"/>
      <c r="X26" s="460"/>
      <c r="Y26" s="461"/>
      <c r="Z26" s="400" t="s">
        <v>177</v>
      </c>
      <c r="AA26" s="482"/>
      <c r="AB26" s="482"/>
      <c r="AC26" s="482"/>
      <c r="AD26" s="482"/>
      <c r="AE26" s="482"/>
      <c r="AF26" s="482"/>
      <c r="AG26" s="483"/>
      <c r="AH26" s="403">
        <v>24</v>
      </c>
      <c r="AI26" s="404"/>
      <c r="AJ26" s="404"/>
      <c r="AK26" s="404"/>
      <c r="AL26" s="405"/>
      <c r="AM26" s="403">
        <v>87456</v>
      </c>
      <c r="AN26" s="404"/>
      <c r="AO26" s="404"/>
      <c r="AP26" s="404"/>
      <c r="AQ26" s="404"/>
      <c r="AR26" s="405"/>
      <c r="AS26" s="403">
        <v>3644</v>
      </c>
      <c r="AT26" s="404"/>
      <c r="AU26" s="404"/>
      <c r="AV26" s="404"/>
      <c r="AW26" s="404"/>
      <c r="AX26" s="406"/>
      <c r="AY26" s="436" t="s">
        <v>178</v>
      </c>
      <c r="AZ26" s="437"/>
      <c r="BA26" s="437"/>
      <c r="BB26" s="437"/>
      <c r="BC26" s="437"/>
      <c r="BD26" s="437"/>
      <c r="BE26" s="437"/>
      <c r="BF26" s="437"/>
      <c r="BG26" s="437"/>
      <c r="BH26" s="437"/>
      <c r="BI26" s="437"/>
      <c r="BJ26" s="437"/>
      <c r="BK26" s="437"/>
      <c r="BL26" s="437"/>
      <c r="BM26" s="438"/>
      <c r="BN26" s="427" t="s">
        <v>179</v>
      </c>
      <c r="BO26" s="428"/>
      <c r="BP26" s="428"/>
      <c r="BQ26" s="428"/>
      <c r="BR26" s="428"/>
      <c r="BS26" s="428"/>
      <c r="BT26" s="428"/>
      <c r="BU26" s="429"/>
      <c r="BV26" s="427" t="s">
        <v>180</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181</v>
      </c>
      <c r="F27" s="401"/>
      <c r="G27" s="401"/>
      <c r="H27" s="401"/>
      <c r="I27" s="401"/>
      <c r="J27" s="401"/>
      <c r="K27" s="402"/>
      <c r="L27" s="403">
        <v>1</v>
      </c>
      <c r="M27" s="404"/>
      <c r="N27" s="404"/>
      <c r="O27" s="404"/>
      <c r="P27" s="405"/>
      <c r="Q27" s="403">
        <v>5600</v>
      </c>
      <c r="R27" s="404"/>
      <c r="S27" s="404"/>
      <c r="T27" s="404"/>
      <c r="U27" s="404"/>
      <c r="V27" s="405"/>
      <c r="W27" s="469"/>
      <c r="X27" s="460"/>
      <c r="Y27" s="461"/>
      <c r="Z27" s="400" t="s">
        <v>182</v>
      </c>
      <c r="AA27" s="401"/>
      <c r="AB27" s="401"/>
      <c r="AC27" s="401"/>
      <c r="AD27" s="401"/>
      <c r="AE27" s="401"/>
      <c r="AF27" s="401"/>
      <c r="AG27" s="402"/>
      <c r="AH27" s="403">
        <v>81</v>
      </c>
      <c r="AI27" s="404"/>
      <c r="AJ27" s="404"/>
      <c r="AK27" s="404"/>
      <c r="AL27" s="405"/>
      <c r="AM27" s="403">
        <v>296581</v>
      </c>
      <c r="AN27" s="404"/>
      <c r="AO27" s="404"/>
      <c r="AP27" s="404"/>
      <c r="AQ27" s="404"/>
      <c r="AR27" s="405"/>
      <c r="AS27" s="403">
        <v>3661</v>
      </c>
      <c r="AT27" s="404"/>
      <c r="AU27" s="404"/>
      <c r="AV27" s="404"/>
      <c r="AW27" s="404"/>
      <c r="AX27" s="406"/>
      <c r="AY27" s="433" t="s">
        <v>183</v>
      </c>
      <c r="AZ27" s="434"/>
      <c r="BA27" s="434"/>
      <c r="BB27" s="434"/>
      <c r="BC27" s="434"/>
      <c r="BD27" s="434"/>
      <c r="BE27" s="434"/>
      <c r="BF27" s="434"/>
      <c r="BG27" s="434"/>
      <c r="BH27" s="434"/>
      <c r="BI27" s="434"/>
      <c r="BJ27" s="434"/>
      <c r="BK27" s="434"/>
      <c r="BL27" s="434"/>
      <c r="BM27" s="435"/>
      <c r="BN27" s="430" t="s">
        <v>179</v>
      </c>
      <c r="BO27" s="431"/>
      <c r="BP27" s="431"/>
      <c r="BQ27" s="431"/>
      <c r="BR27" s="431"/>
      <c r="BS27" s="431"/>
      <c r="BT27" s="431"/>
      <c r="BU27" s="432"/>
      <c r="BV27" s="430" t="s">
        <v>180</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184</v>
      </c>
      <c r="F28" s="401"/>
      <c r="G28" s="401"/>
      <c r="H28" s="401"/>
      <c r="I28" s="401"/>
      <c r="J28" s="401"/>
      <c r="K28" s="402"/>
      <c r="L28" s="403">
        <v>1</v>
      </c>
      <c r="M28" s="404"/>
      <c r="N28" s="404"/>
      <c r="O28" s="404"/>
      <c r="P28" s="405"/>
      <c r="Q28" s="403">
        <v>5150</v>
      </c>
      <c r="R28" s="404"/>
      <c r="S28" s="404"/>
      <c r="T28" s="404"/>
      <c r="U28" s="404"/>
      <c r="V28" s="405"/>
      <c r="W28" s="469"/>
      <c r="X28" s="460"/>
      <c r="Y28" s="461"/>
      <c r="Z28" s="400" t="s">
        <v>185</v>
      </c>
      <c r="AA28" s="401"/>
      <c r="AB28" s="401"/>
      <c r="AC28" s="401"/>
      <c r="AD28" s="401"/>
      <c r="AE28" s="401"/>
      <c r="AF28" s="401"/>
      <c r="AG28" s="402"/>
      <c r="AH28" s="403" t="s">
        <v>180</v>
      </c>
      <c r="AI28" s="404"/>
      <c r="AJ28" s="404"/>
      <c r="AK28" s="404"/>
      <c r="AL28" s="405"/>
      <c r="AM28" s="403" t="s">
        <v>180</v>
      </c>
      <c r="AN28" s="404"/>
      <c r="AO28" s="404"/>
      <c r="AP28" s="404"/>
      <c r="AQ28" s="404"/>
      <c r="AR28" s="405"/>
      <c r="AS28" s="403" t="s">
        <v>180</v>
      </c>
      <c r="AT28" s="404"/>
      <c r="AU28" s="404"/>
      <c r="AV28" s="404"/>
      <c r="AW28" s="404"/>
      <c r="AX28" s="406"/>
      <c r="AY28" s="410" t="s">
        <v>186</v>
      </c>
      <c r="AZ28" s="411"/>
      <c r="BA28" s="411"/>
      <c r="BB28" s="412"/>
      <c r="BC28" s="419" t="s">
        <v>48</v>
      </c>
      <c r="BD28" s="420"/>
      <c r="BE28" s="420"/>
      <c r="BF28" s="420"/>
      <c r="BG28" s="420"/>
      <c r="BH28" s="420"/>
      <c r="BI28" s="420"/>
      <c r="BJ28" s="420"/>
      <c r="BK28" s="420"/>
      <c r="BL28" s="420"/>
      <c r="BM28" s="421"/>
      <c r="BN28" s="422">
        <v>11783638</v>
      </c>
      <c r="BO28" s="423"/>
      <c r="BP28" s="423"/>
      <c r="BQ28" s="423"/>
      <c r="BR28" s="423"/>
      <c r="BS28" s="423"/>
      <c r="BT28" s="423"/>
      <c r="BU28" s="424"/>
      <c r="BV28" s="422">
        <v>9644253</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187</v>
      </c>
      <c r="F29" s="401"/>
      <c r="G29" s="401"/>
      <c r="H29" s="401"/>
      <c r="I29" s="401"/>
      <c r="J29" s="401"/>
      <c r="K29" s="402"/>
      <c r="L29" s="403">
        <v>28</v>
      </c>
      <c r="M29" s="404"/>
      <c r="N29" s="404"/>
      <c r="O29" s="404"/>
      <c r="P29" s="405"/>
      <c r="Q29" s="403">
        <v>4850</v>
      </c>
      <c r="R29" s="404"/>
      <c r="S29" s="404"/>
      <c r="T29" s="404"/>
      <c r="U29" s="404"/>
      <c r="V29" s="405"/>
      <c r="W29" s="470"/>
      <c r="X29" s="471"/>
      <c r="Y29" s="472"/>
      <c r="Z29" s="400" t="s">
        <v>188</v>
      </c>
      <c r="AA29" s="401"/>
      <c r="AB29" s="401"/>
      <c r="AC29" s="401"/>
      <c r="AD29" s="401"/>
      <c r="AE29" s="401"/>
      <c r="AF29" s="401"/>
      <c r="AG29" s="402"/>
      <c r="AH29" s="403">
        <v>1347</v>
      </c>
      <c r="AI29" s="404"/>
      <c r="AJ29" s="404"/>
      <c r="AK29" s="404"/>
      <c r="AL29" s="405"/>
      <c r="AM29" s="403">
        <v>4492105</v>
      </c>
      <c r="AN29" s="404"/>
      <c r="AO29" s="404"/>
      <c r="AP29" s="404"/>
      <c r="AQ29" s="404"/>
      <c r="AR29" s="405"/>
      <c r="AS29" s="403">
        <v>3335</v>
      </c>
      <c r="AT29" s="404"/>
      <c r="AU29" s="404"/>
      <c r="AV29" s="404"/>
      <c r="AW29" s="404"/>
      <c r="AX29" s="406"/>
      <c r="AY29" s="413"/>
      <c r="AZ29" s="414"/>
      <c r="BA29" s="414"/>
      <c r="BB29" s="415"/>
      <c r="BC29" s="407" t="s">
        <v>189</v>
      </c>
      <c r="BD29" s="408"/>
      <c r="BE29" s="408"/>
      <c r="BF29" s="408"/>
      <c r="BG29" s="408"/>
      <c r="BH29" s="408"/>
      <c r="BI29" s="408"/>
      <c r="BJ29" s="408"/>
      <c r="BK29" s="408"/>
      <c r="BL29" s="408"/>
      <c r="BM29" s="409"/>
      <c r="BN29" s="427">
        <v>1382448</v>
      </c>
      <c r="BO29" s="428"/>
      <c r="BP29" s="428"/>
      <c r="BQ29" s="428"/>
      <c r="BR29" s="428"/>
      <c r="BS29" s="428"/>
      <c r="BT29" s="428"/>
      <c r="BU29" s="429"/>
      <c r="BV29" s="427">
        <v>1782236</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190</v>
      </c>
      <c r="X30" s="480"/>
      <c r="Y30" s="480"/>
      <c r="Z30" s="480"/>
      <c r="AA30" s="480"/>
      <c r="AB30" s="480"/>
      <c r="AC30" s="480"/>
      <c r="AD30" s="480"/>
      <c r="AE30" s="480"/>
      <c r="AF30" s="480"/>
      <c r="AG30" s="481"/>
      <c r="AH30" s="391">
        <v>100</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311558</v>
      </c>
      <c r="BO30" s="431"/>
      <c r="BP30" s="431"/>
      <c r="BQ30" s="431"/>
      <c r="BR30" s="431"/>
      <c r="BS30" s="431"/>
      <c r="BT30" s="431"/>
      <c r="BU30" s="432"/>
      <c r="BV30" s="430">
        <v>316028</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197</v>
      </c>
      <c r="D33" s="390"/>
      <c r="E33" s="389" t="s">
        <v>198</v>
      </c>
      <c r="F33" s="389"/>
      <c r="G33" s="389"/>
      <c r="H33" s="389"/>
      <c r="I33" s="389"/>
      <c r="J33" s="389"/>
      <c r="K33" s="389"/>
      <c r="L33" s="389"/>
      <c r="M33" s="389"/>
      <c r="N33" s="389"/>
      <c r="O33" s="389"/>
      <c r="P33" s="389"/>
      <c r="Q33" s="389"/>
      <c r="R33" s="389"/>
      <c r="S33" s="389"/>
      <c r="T33" s="215"/>
      <c r="U33" s="390" t="s">
        <v>197</v>
      </c>
      <c r="V33" s="390"/>
      <c r="W33" s="389" t="s">
        <v>198</v>
      </c>
      <c r="X33" s="389"/>
      <c r="Y33" s="389"/>
      <c r="Z33" s="389"/>
      <c r="AA33" s="389"/>
      <c r="AB33" s="389"/>
      <c r="AC33" s="389"/>
      <c r="AD33" s="389"/>
      <c r="AE33" s="389"/>
      <c r="AF33" s="389"/>
      <c r="AG33" s="389"/>
      <c r="AH33" s="389"/>
      <c r="AI33" s="389"/>
      <c r="AJ33" s="389"/>
      <c r="AK33" s="389"/>
      <c r="AL33" s="215"/>
      <c r="AM33" s="390" t="s">
        <v>199</v>
      </c>
      <c r="AN33" s="390"/>
      <c r="AO33" s="389" t="s">
        <v>198</v>
      </c>
      <c r="AP33" s="389"/>
      <c r="AQ33" s="389"/>
      <c r="AR33" s="389"/>
      <c r="AS33" s="389"/>
      <c r="AT33" s="389"/>
      <c r="AU33" s="389"/>
      <c r="AV33" s="389"/>
      <c r="AW33" s="389"/>
      <c r="AX33" s="389"/>
      <c r="AY33" s="389"/>
      <c r="AZ33" s="389"/>
      <c r="BA33" s="389"/>
      <c r="BB33" s="389"/>
      <c r="BC33" s="389"/>
      <c r="BD33" s="216"/>
      <c r="BE33" s="389" t="s">
        <v>200</v>
      </c>
      <c r="BF33" s="389"/>
      <c r="BG33" s="389" t="s">
        <v>201</v>
      </c>
      <c r="BH33" s="389"/>
      <c r="BI33" s="389"/>
      <c r="BJ33" s="389"/>
      <c r="BK33" s="389"/>
      <c r="BL33" s="389"/>
      <c r="BM33" s="389"/>
      <c r="BN33" s="389"/>
      <c r="BO33" s="389"/>
      <c r="BP33" s="389"/>
      <c r="BQ33" s="389"/>
      <c r="BR33" s="389"/>
      <c r="BS33" s="389"/>
      <c r="BT33" s="389"/>
      <c r="BU33" s="389"/>
      <c r="BV33" s="216"/>
      <c r="BW33" s="390" t="s">
        <v>200</v>
      </c>
      <c r="BX33" s="390"/>
      <c r="BY33" s="389" t="s">
        <v>202</v>
      </c>
      <c r="BZ33" s="389"/>
      <c r="CA33" s="389"/>
      <c r="CB33" s="389"/>
      <c r="CC33" s="389"/>
      <c r="CD33" s="389"/>
      <c r="CE33" s="389"/>
      <c r="CF33" s="389"/>
      <c r="CG33" s="389"/>
      <c r="CH33" s="389"/>
      <c r="CI33" s="389"/>
      <c r="CJ33" s="389"/>
      <c r="CK33" s="389"/>
      <c r="CL33" s="389"/>
      <c r="CM33" s="389"/>
      <c r="CN33" s="215"/>
      <c r="CO33" s="390" t="s">
        <v>197</v>
      </c>
      <c r="CP33" s="390"/>
      <c r="CQ33" s="389" t="s">
        <v>203</v>
      </c>
      <c r="CR33" s="389"/>
      <c r="CS33" s="389"/>
      <c r="CT33" s="389"/>
      <c r="CU33" s="389"/>
      <c r="CV33" s="389"/>
      <c r="CW33" s="389"/>
      <c r="CX33" s="389"/>
      <c r="CY33" s="389"/>
      <c r="CZ33" s="389"/>
      <c r="DA33" s="389"/>
      <c r="DB33" s="389"/>
      <c r="DC33" s="389"/>
      <c r="DD33" s="389"/>
      <c r="DE33" s="389"/>
      <c r="DF33" s="215"/>
      <c r="DG33" s="388" t="s">
        <v>204</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4</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7</v>
      </c>
      <c r="AN34" s="386"/>
      <c r="AO34" s="385" t="str">
        <f>IF('各会計、関係団体の財政状況及び健全化判断比率'!B31="","",'各会計、関係団体の財政状況及び健全化判断比率'!B31)</f>
        <v>下水道事業等会計</v>
      </c>
      <c r="AP34" s="385"/>
      <c r="AQ34" s="385"/>
      <c r="AR34" s="385"/>
      <c r="AS34" s="385"/>
      <c r="AT34" s="385"/>
      <c r="AU34" s="385"/>
      <c r="AV34" s="385"/>
      <c r="AW34" s="385"/>
      <c r="AX34" s="385"/>
      <c r="AY34" s="385"/>
      <c r="AZ34" s="385"/>
      <c r="BA34" s="385"/>
      <c r="BB34" s="385"/>
      <c r="BC34" s="385"/>
      <c r="BD34" s="213"/>
      <c r="BE34" s="386">
        <f>IF(BG34="","",MAX(C34:D43,U34:V43,AM34:AN43)+1)</f>
        <v>8</v>
      </c>
      <c r="BF34" s="386"/>
      <c r="BG34" s="385" t="str">
        <f>IF('各会計、関係団体の財政状況及び健全化判断比率'!B32="","",'各会計、関係団体の財政状況及び健全化判断比率'!B32)</f>
        <v>太陽光発電事業特別会計</v>
      </c>
      <c r="BH34" s="385"/>
      <c r="BI34" s="385"/>
      <c r="BJ34" s="385"/>
      <c r="BK34" s="385"/>
      <c r="BL34" s="385"/>
      <c r="BM34" s="385"/>
      <c r="BN34" s="385"/>
      <c r="BO34" s="385"/>
      <c r="BP34" s="385"/>
      <c r="BQ34" s="385"/>
      <c r="BR34" s="385"/>
      <c r="BS34" s="385"/>
      <c r="BT34" s="385"/>
      <c r="BU34" s="385"/>
      <c r="BV34" s="213"/>
      <c r="BW34" s="386">
        <f>IF(BY34="","",MAX(C34:D43,U34:V43,AM34:AN43,BE34:BF43)+1)</f>
        <v>9</v>
      </c>
      <c r="BX34" s="386"/>
      <c r="BY34" s="385" t="str">
        <f>IF('各会計、関係団体の財政状況及び健全化判断比率'!B68="","",'各会計、関係団体の財政状況及び健全化判断比率'!B68)</f>
        <v>太田市外三町広域清掃組合</v>
      </c>
      <c r="BZ34" s="385"/>
      <c r="CA34" s="385"/>
      <c r="CB34" s="385"/>
      <c r="CC34" s="385"/>
      <c r="CD34" s="385"/>
      <c r="CE34" s="385"/>
      <c r="CF34" s="385"/>
      <c r="CG34" s="385"/>
      <c r="CH34" s="385"/>
      <c r="CI34" s="385"/>
      <c r="CJ34" s="385"/>
      <c r="CK34" s="385"/>
      <c r="CL34" s="385"/>
      <c r="CM34" s="385"/>
      <c r="CN34" s="213"/>
      <c r="CO34" s="386">
        <f>IF(CQ34="","",MAX(C34:D43,U34:V43,AM34:AN43,BE34:BF43,BW34:BX43)+1)</f>
        <v>15</v>
      </c>
      <c r="CP34" s="386"/>
      <c r="CQ34" s="385" t="str">
        <f>IF('各会計、関係団体の財政状況及び健全化判断比率'!BS7="","",'各会計、関係団体の財政状況及び健全化判断比率'!BS7)</f>
        <v>太田市健診センター</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住宅新築資金等貸付特別会計</v>
      </c>
      <c r="F35" s="385"/>
      <c r="G35" s="385"/>
      <c r="H35" s="385"/>
      <c r="I35" s="385"/>
      <c r="J35" s="385"/>
      <c r="K35" s="385"/>
      <c r="L35" s="385"/>
      <c r="M35" s="385"/>
      <c r="N35" s="385"/>
      <c r="O35" s="385"/>
      <c r="P35" s="385"/>
      <c r="Q35" s="385"/>
      <c r="R35" s="385"/>
      <c r="S35" s="385"/>
      <c r="T35" s="213"/>
      <c r="U35" s="386">
        <f>IF(W35="","",U34+1)</f>
        <v>5</v>
      </c>
      <c r="V35" s="386"/>
      <c r="W35" s="385" t="str">
        <f>IF('各会計、関係団体の財政状況及び健全化判断比率'!B29="","",'各会計、関係団体の財政状況及び健全化判断比率'!B29)</f>
        <v>後期高齢者医療特別会計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10</v>
      </c>
      <c r="BX35" s="386"/>
      <c r="BY35" s="385" t="str">
        <f>IF('各会計、関係団体の財政状況及び健全化判断比率'!B69="","",'各会計、関係団体の財政状況及び健全化判断比率'!B69)</f>
        <v>群馬県市町村総合事務組合</v>
      </c>
      <c r="BZ35" s="385"/>
      <c r="CA35" s="385"/>
      <c r="CB35" s="385"/>
      <c r="CC35" s="385"/>
      <c r="CD35" s="385"/>
      <c r="CE35" s="385"/>
      <c r="CF35" s="385"/>
      <c r="CG35" s="385"/>
      <c r="CH35" s="385"/>
      <c r="CI35" s="385"/>
      <c r="CJ35" s="385"/>
      <c r="CK35" s="385"/>
      <c r="CL35" s="385"/>
      <c r="CM35" s="385"/>
      <c r="CN35" s="213"/>
      <c r="CO35" s="386">
        <f t="shared" ref="CO35:CO43" si="3">IF(CQ35="","",CO34+1)</f>
        <v>16</v>
      </c>
      <c r="CP35" s="386"/>
      <c r="CQ35" s="385" t="str">
        <f>IF('各会計、関係団体の財政状況及び健全化判断比率'!BS8="","",'各会計、関係団体の財政状況及び健全化判断比率'!BS8)</f>
        <v>太田市文化スポーツ振興財団</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f>IF(E36="","",C35+1)</f>
        <v>3</v>
      </c>
      <c r="D36" s="386"/>
      <c r="E36" s="385" t="str">
        <f>IF('各会計、関係団体の財政状況及び健全化判断比率'!B9="","",'各会計、関係団体の財政状況及び健全化判断比率'!B9)</f>
        <v>八王子山墓園特別会計</v>
      </c>
      <c r="F36" s="385"/>
      <c r="G36" s="385"/>
      <c r="H36" s="385"/>
      <c r="I36" s="385"/>
      <c r="J36" s="385"/>
      <c r="K36" s="385"/>
      <c r="L36" s="385"/>
      <c r="M36" s="385"/>
      <c r="N36" s="385"/>
      <c r="O36" s="385"/>
      <c r="P36" s="385"/>
      <c r="Q36" s="385"/>
      <c r="R36" s="385"/>
      <c r="S36" s="385"/>
      <c r="T36" s="213"/>
      <c r="U36" s="386">
        <f t="shared" ref="U36:U43" si="4">IF(W36="","",U35+1)</f>
        <v>6</v>
      </c>
      <c r="V36" s="386"/>
      <c r="W36" s="385" t="str">
        <f>IF('各会計、関係団体の財政状況及び健全化判断比率'!B30="","",'各会計、関係団体の財政状況及び健全化判断比率'!B30)</f>
        <v>介護保険特別会計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11</v>
      </c>
      <c r="BX36" s="386"/>
      <c r="BY36" s="385" t="str">
        <f>IF('各会計、関係団体の財政状況及び健全化判断比率'!B70="","",'各会計、関係団体の財政状況及び健全化判断比率'!B70)</f>
        <v>群馬県市町村会館管理組合</v>
      </c>
      <c r="BZ36" s="385"/>
      <c r="CA36" s="385"/>
      <c r="CB36" s="385"/>
      <c r="CC36" s="385"/>
      <c r="CD36" s="385"/>
      <c r="CE36" s="385"/>
      <c r="CF36" s="385"/>
      <c r="CG36" s="385"/>
      <c r="CH36" s="385"/>
      <c r="CI36" s="385"/>
      <c r="CJ36" s="385"/>
      <c r="CK36" s="385"/>
      <c r="CL36" s="385"/>
      <c r="CM36" s="385"/>
      <c r="CN36" s="213"/>
      <c r="CO36" s="386">
        <f t="shared" si="3"/>
        <v>17</v>
      </c>
      <c r="CP36" s="386"/>
      <c r="CQ36" s="385" t="str">
        <f>IF('各会計、関係団体の財政状況及び健全化判断比率'!BS9="","",'各会計、関係団体の財政状況及び健全化判断比率'!BS9)</f>
        <v>夢麦酒太田</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12</v>
      </c>
      <c r="BX37" s="386"/>
      <c r="BY37" s="385" t="str">
        <f>IF('各会計、関係団体の財政状況及び健全化判断比率'!B71="","",'各会計、関係団体の財政状況及び健全化判断比率'!B71)</f>
        <v>群馬県後期高齢者医療広域連合（一般会計）</v>
      </c>
      <c r="BZ37" s="385"/>
      <c r="CA37" s="385"/>
      <c r="CB37" s="385"/>
      <c r="CC37" s="385"/>
      <c r="CD37" s="385"/>
      <c r="CE37" s="385"/>
      <c r="CF37" s="385"/>
      <c r="CG37" s="385"/>
      <c r="CH37" s="385"/>
      <c r="CI37" s="385"/>
      <c r="CJ37" s="385"/>
      <c r="CK37" s="385"/>
      <c r="CL37" s="385"/>
      <c r="CM37" s="385"/>
      <c r="CN37" s="213"/>
      <c r="CO37" s="386">
        <f t="shared" si="3"/>
        <v>18</v>
      </c>
      <c r="CP37" s="386"/>
      <c r="CQ37" s="385" t="str">
        <f>IF('各会計、関係団体の財政状況及び健全化判断比率'!BS10="","",'各会計、関係団体の財政状況及び健全化判断比率'!BS10)</f>
        <v>おおたコミュニティ放送</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13</v>
      </c>
      <c r="BX38" s="386"/>
      <c r="BY38" s="385" t="str">
        <f>IF('各会計、関係団体の財政状況及び健全化判断比率'!B72="","",'各会計、関係団体の財政状況及び健全化判断比率'!B72)</f>
        <v>群馬県後期高齢者医療広域連合（事業会計）</v>
      </c>
      <c r="BZ38" s="385"/>
      <c r="CA38" s="385"/>
      <c r="CB38" s="385"/>
      <c r="CC38" s="385"/>
      <c r="CD38" s="385"/>
      <c r="CE38" s="385"/>
      <c r="CF38" s="385"/>
      <c r="CG38" s="385"/>
      <c r="CH38" s="385"/>
      <c r="CI38" s="385"/>
      <c r="CJ38" s="385"/>
      <c r="CK38" s="385"/>
      <c r="CL38" s="385"/>
      <c r="CM38" s="385"/>
      <c r="CN38" s="213"/>
      <c r="CO38" s="386">
        <f t="shared" si="3"/>
        <v>19</v>
      </c>
      <c r="CP38" s="386"/>
      <c r="CQ38" s="385" t="str">
        <f>IF('各会計、関係団体の財政状況及び健全化判断比率'!BS11="","",'各会計、関係団体の財政状況及び健全化判断比率'!BS11)</f>
        <v>田園都市未来新田</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14</v>
      </c>
      <c r="BX39" s="386"/>
      <c r="BY39" s="385" t="str">
        <f>IF('各会計、関係団体の財政状況及び健全化判断比率'!B73="","",'各会計、関係団体の財政状況及び健全化判断比率'!B73)</f>
        <v>群馬東部水道企業団</v>
      </c>
      <c r="BZ39" s="385"/>
      <c r="CA39" s="385"/>
      <c r="CB39" s="385"/>
      <c r="CC39" s="385"/>
      <c r="CD39" s="385"/>
      <c r="CE39" s="385"/>
      <c r="CF39" s="385"/>
      <c r="CG39" s="385"/>
      <c r="CH39" s="385"/>
      <c r="CI39" s="385"/>
      <c r="CJ39" s="385"/>
      <c r="CK39" s="385"/>
      <c r="CL39" s="385"/>
      <c r="CM39" s="385"/>
      <c r="CN39" s="213"/>
      <c r="CO39" s="386">
        <f t="shared" si="3"/>
        <v>20</v>
      </c>
      <c r="CP39" s="386"/>
      <c r="CQ39" s="385" t="str">
        <f>IF('各会計、関係団体の財政状況及び健全化判断比率'!BS12="","",'各会計、関係団体の財政状況及び健全化判断比率'!BS12)</f>
        <v>太田国際貨物ターミナル</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f t="shared" si="3"/>
        <v>21</v>
      </c>
      <c r="CP40" s="386"/>
      <c r="CQ40" s="385" t="str">
        <f>IF('各会計、関係団体の財政状況及び健全化判断比率'!BS13="","",'各会計、関係団体の財政状況及び健全化判断比率'!BS13)</f>
        <v>太田市土地開発公社</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〇</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f t="shared" si="3"/>
        <v>22</v>
      </c>
      <c r="CP41" s="386"/>
      <c r="CQ41" s="385" t="str">
        <f>IF('各会計、関係団体の財政状況及び健全化判断比率'!BS14="","",'各会計、関係団体の財政状況及び健全化判断比率'!BS14)</f>
        <v>地域産学官連携ものづくり研究機構</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f t="shared" si="3"/>
        <v>23</v>
      </c>
      <c r="CP42" s="386"/>
      <c r="CQ42" s="385" t="str">
        <f>IF('各会計、関係団体の財政状況及び健全化判断比率'!BS15="","",'各会計、関係団体の財政状況及び健全化判断比率'!BS15)</f>
        <v>太田市行政管理公社</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B4NDAlG+2wlEcs+Q+syzi4/IIy+CsWCrlSJLlxkqWASo86L8QCtLJJ1oi30iztcW3gsi9v/zIWXWJg+SzxaLA==" saltValue="JmNuNcLxZUYjdU5gAUJTh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08" t="s">
        <v>564</v>
      </c>
      <c r="D34" s="1208"/>
      <c r="E34" s="1209"/>
      <c r="F34" s="32">
        <v>4.8499999999999996</v>
      </c>
      <c r="G34" s="33">
        <v>4.9800000000000004</v>
      </c>
      <c r="H34" s="33">
        <v>6.74</v>
      </c>
      <c r="I34" s="33">
        <v>4.83</v>
      </c>
      <c r="J34" s="34">
        <v>4.16</v>
      </c>
      <c r="K34" s="22"/>
      <c r="L34" s="22"/>
      <c r="M34" s="22"/>
      <c r="N34" s="22"/>
      <c r="O34" s="22"/>
      <c r="P34" s="22"/>
    </row>
    <row r="35" spans="1:16" ht="39" customHeight="1" x14ac:dyDescent="0.15">
      <c r="A35" s="22"/>
      <c r="B35" s="35"/>
      <c r="C35" s="1202" t="s">
        <v>565</v>
      </c>
      <c r="D35" s="1203"/>
      <c r="E35" s="1204"/>
      <c r="F35" s="36">
        <v>1.85</v>
      </c>
      <c r="G35" s="37">
        <v>1.52</v>
      </c>
      <c r="H35" s="37">
        <v>1.77</v>
      </c>
      <c r="I35" s="37">
        <v>1.52</v>
      </c>
      <c r="J35" s="38">
        <v>2.09</v>
      </c>
      <c r="K35" s="22"/>
      <c r="L35" s="22"/>
      <c r="M35" s="22"/>
      <c r="N35" s="22"/>
      <c r="O35" s="22"/>
      <c r="P35" s="22"/>
    </row>
    <row r="36" spans="1:16" ht="39" customHeight="1" x14ac:dyDescent="0.15">
      <c r="A36" s="22"/>
      <c r="B36" s="35"/>
      <c r="C36" s="1202" t="s">
        <v>566</v>
      </c>
      <c r="D36" s="1203"/>
      <c r="E36" s="1204"/>
      <c r="F36" s="36">
        <v>0.54</v>
      </c>
      <c r="G36" s="37">
        <v>0.71</v>
      </c>
      <c r="H36" s="37">
        <v>0.81</v>
      </c>
      <c r="I36" s="37">
        <v>0.9</v>
      </c>
      <c r="J36" s="38">
        <v>0.83</v>
      </c>
      <c r="K36" s="22"/>
      <c r="L36" s="22"/>
      <c r="M36" s="22"/>
      <c r="N36" s="22"/>
      <c r="O36" s="22"/>
      <c r="P36" s="22"/>
    </row>
    <row r="37" spans="1:16" ht="39" customHeight="1" x14ac:dyDescent="0.15">
      <c r="A37" s="22"/>
      <c r="B37" s="35"/>
      <c r="C37" s="1202" t="s">
        <v>567</v>
      </c>
      <c r="D37" s="1203"/>
      <c r="E37" s="1204"/>
      <c r="F37" s="36">
        <v>0.18</v>
      </c>
      <c r="G37" s="37">
        <v>0.01</v>
      </c>
      <c r="H37" s="37">
        <v>0</v>
      </c>
      <c r="I37" s="37">
        <v>0.15</v>
      </c>
      <c r="J37" s="38">
        <v>0.2</v>
      </c>
      <c r="K37" s="22"/>
      <c r="L37" s="22"/>
      <c r="M37" s="22"/>
      <c r="N37" s="22"/>
      <c r="O37" s="22"/>
      <c r="P37" s="22"/>
    </row>
    <row r="38" spans="1:16" ht="39" customHeight="1" x14ac:dyDescent="0.15">
      <c r="A38" s="22"/>
      <c r="B38" s="35"/>
      <c r="C38" s="1202" t="s">
        <v>568</v>
      </c>
      <c r="D38" s="1203"/>
      <c r="E38" s="1204"/>
      <c r="F38" s="36">
        <v>0.03</v>
      </c>
      <c r="G38" s="37">
        <v>0.04</v>
      </c>
      <c r="H38" s="37">
        <v>0.04</v>
      </c>
      <c r="I38" s="37">
        <v>0.05</v>
      </c>
      <c r="J38" s="38">
        <v>0.04</v>
      </c>
      <c r="K38" s="22"/>
      <c r="L38" s="22"/>
      <c r="M38" s="22"/>
      <c r="N38" s="22"/>
      <c r="O38" s="22"/>
      <c r="P38" s="22"/>
    </row>
    <row r="39" spans="1:16" ht="39" customHeight="1" x14ac:dyDescent="0.15">
      <c r="A39" s="22"/>
      <c r="B39" s="35"/>
      <c r="C39" s="1202" t="s">
        <v>569</v>
      </c>
      <c r="D39" s="1203"/>
      <c r="E39" s="1204"/>
      <c r="F39" s="36">
        <v>0.01</v>
      </c>
      <c r="G39" s="37">
        <v>0.01</v>
      </c>
      <c r="H39" s="37">
        <v>0.01</v>
      </c>
      <c r="I39" s="37">
        <v>0.01</v>
      </c>
      <c r="J39" s="38">
        <v>0.01</v>
      </c>
      <c r="K39" s="22"/>
      <c r="L39" s="22"/>
      <c r="M39" s="22"/>
      <c r="N39" s="22"/>
      <c r="O39" s="22"/>
      <c r="P39" s="22"/>
    </row>
    <row r="40" spans="1:16" ht="39" customHeight="1" x14ac:dyDescent="0.15">
      <c r="A40" s="22"/>
      <c r="B40" s="35"/>
      <c r="C40" s="1202" t="s">
        <v>570</v>
      </c>
      <c r="D40" s="1203"/>
      <c r="E40" s="1204"/>
      <c r="F40" s="36">
        <v>0.01</v>
      </c>
      <c r="G40" s="37">
        <v>0.01</v>
      </c>
      <c r="H40" s="37">
        <v>0.02</v>
      </c>
      <c r="I40" s="37">
        <v>0.01</v>
      </c>
      <c r="J40" s="38">
        <v>0.01</v>
      </c>
      <c r="K40" s="22"/>
      <c r="L40" s="22"/>
      <c r="M40" s="22"/>
      <c r="N40" s="22"/>
      <c r="O40" s="22"/>
      <c r="P40" s="22"/>
    </row>
    <row r="41" spans="1:16" ht="39" customHeight="1" x14ac:dyDescent="0.15">
      <c r="A41" s="22"/>
      <c r="B41" s="35"/>
      <c r="C41" s="1202" t="s">
        <v>571</v>
      </c>
      <c r="D41" s="1203"/>
      <c r="E41" s="1204"/>
      <c r="F41" s="36">
        <v>0.01</v>
      </c>
      <c r="G41" s="37">
        <v>0.03</v>
      </c>
      <c r="H41" s="37">
        <v>0.01</v>
      </c>
      <c r="I41" s="37">
        <v>0</v>
      </c>
      <c r="J41" s="38">
        <v>0</v>
      </c>
      <c r="K41" s="22"/>
      <c r="L41" s="22"/>
      <c r="M41" s="22"/>
      <c r="N41" s="22"/>
      <c r="O41" s="22"/>
      <c r="P41" s="22"/>
    </row>
    <row r="42" spans="1:16" ht="39" customHeight="1" x14ac:dyDescent="0.15">
      <c r="A42" s="22"/>
      <c r="B42" s="39"/>
      <c r="C42" s="1202" t="s">
        <v>572</v>
      </c>
      <c r="D42" s="1203"/>
      <c r="E42" s="1204"/>
      <c r="F42" s="36" t="s">
        <v>513</v>
      </c>
      <c r="G42" s="37" t="s">
        <v>513</v>
      </c>
      <c r="H42" s="37" t="s">
        <v>513</v>
      </c>
      <c r="I42" s="37" t="s">
        <v>513</v>
      </c>
      <c r="J42" s="38" t="s">
        <v>513</v>
      </c>
      <c r="K42" s="22"/>
      <c r="L42" s="22"/>
      <c r="M42" s="22"/>
      <c r="N42" s="22"/>
      <c r="O42" s="22"/>
      <c r="P42" s="22"/>
    </row>
    <row r="43" spans="1:16" ht="39" customHeight="1" thickBot="1" x14ac:dyDescent="0.2">
      <c r="A43" s="22"/>
      <c r="B43" s="40"/>
      <c r="C43" s="1205" t="s">
        <v>573</v>
      </c>
      <c r="D43" s="1206"/>
      <c r="E43" s="1207"/>
      <c r="F43" s="41">
        <v>4.62</v>
      </c>
      <c r="G43" s="42">
        <v>4.2</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jYCQ2nzdsxx1lLZU/RQzqS9lN2yxONSR/IwfGzam6cxmIXmxFGGtNEgzB74LxykvYiAzhijjHc4ezHRRcg21Q==" saltValue="YOq/jV0FcZONhotv3Xte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28" t="s">
        <v>11</v>
      </c>
      <c r="C45" s="1229"/>
      <c r="D45" s="58"/>
      <c r="E45" s="1234" t="s">
        <v>12</v>
      </c>
      <c r="F45" s="1234"/>
      <c r="G45" s="1234"/>
      <c r="H45" s="1234"/>
      <c r="I45" s="1234"/>
      <c r="J45" s="1235"/>
      <c r="K45" s="59">
        <v>7641</v>
      </c>
      <c r="L45" s="60">
        <v>7045</v>
      </c>
      <c r="M45" s="60">
        <v>7250</v>
      </c>
      <c r="N45" s="60">
        <v>7461</v>
      </c>
      <c r="O45" s="61">
        <v>7410</v>
      </c>
      <c r="P45" s="48"/>
      <c r="Q45" s="48"/>
      <c r="R45" s="48"/>
      <c r="S45" s="48"/>
      <c r="T45" s="48"/>
      <c r="U45" s="48"/>
    </row>
    <row r="46" spans="1:21" ht="30.75" customHeight="1" x14ac:dyDescent="0.15">
      <c r="A46" s="48"/>
      <c r="B46" s="1230"/>
      <c r="C46" s="1231"/>
      <c r="D46" s="62"/>
      <c r="E46" s="1212" t="s">
        <v>13</v>
      </c>
      <c r="F46" s="1212"/>
      <c r="G46" s="1212"/>
      <c r="H46" s="1212"/>
      <c r="I46" s="1212"/>
      <c r="J46" s="1213"/>
      <c r="K46" s="63" t="s">
        <v>513</v>
      </c>
      <c r="L46" s="64">
        <v>37</v>
      </c>
      <c r="M46" s="64">
        <v>67</v>
      </c>
      <c r="N46" s="64" t="s">
        <v>513</v>
      </c>
      <c r="O46" s="65" t="s">
        <v>513</v>
      </c>
      <c r="P46" s="48"/>
      <c r="Q46" s="48"/>
      <c r="R46" s="48"/>
      <c r="S46" s="48"/>
      <c r="T46" s="48"/>
      <c r="U46" s="48"/>
    </row>
    <row r="47" spans="1:21" ht="30.75" customHeight="1" x14ac:dyDescent="0.15">
      <c r="A47" s="48"/>
      <c r="B47" s="1230"/>
      <c r="C47" s="1231"/>
      <c r="D47" s="62"/>
      <c r="E47" s="1212" t="s">
        <v>14</v>
      </c>
      <c r="F47" s="1212"/>
      <c r="G47" s="1212"/>
      <c r="H47" s="1212"/>
      <c r="I47" s="1212"/>
      <c r="J47" s="1213"/>
      <c r="K47" s="63">
        <v>205</v>
      </c>
      <c r="L47" s="64">
        <v>221</v>
      </c>
      <c r="M47" s="64">
        <v>235</v>
      </c>
      <c r="N47" s="64">
        <v>83</v>
      </c>
      <c r="O47" s="65">
        <v>67</v>
      </c>
      <c r="P47" s="48"/>
      <c r="Q47" s="48"/>
      <c r="R47" s="48"/>
      <c r="S47" s="48"/>
      <c r="T47" s="48"/>
      <c r="U47" s="48"/>
    </row>
    <row r="48" spans="1:21" ht="30.75" customHeight="1" x14ac:dyDescent="0.15">
      <c r="A48" s="48"/>
      <c r="B48" s="1230"/>
      <c r="C48" s="1231"/>
      <c r="D48" s="62"/>
      <c r="E48" s="1212" t="s">
        <v>15</v>
      </c>
      <c r="F48" s="1212"/>
      <c r="G48" s="1212"/>
      <c r="H48" s="1212"/>
      <c r="I48" s="1212"/>
      <c r="J48" s="1213"/>
      <c r="K48" s="63">
        <v>2044</v>
      </c>
      <c r="L48" s="64">
        <v>2040</v>
      </c>
      <c r="M48" s="64">
        <v>2008</v>
      </c>
      <c r="N48" s="64">
        <v>1708</v>
      </c>
      <c r="O48" s="65">
        <v>1661</v>
      </c>
      <c r="P48" s="48"/>
      <c r="Q48" s="48"/>
      <c r="R48" s="48"/>
      <c r="S48" s="48"/>
      <c r="T48" s="48"/>
      <c r="U48" s="48"/>
    </row>
    <row r="49" spans="1:21" ht="30.75" customHeight="1" x14ac:dyDescent="0.15">
      <c r="A49" s="48"/>
      <c r="B49" s="1230"/>
      <c r="C49" s="1231"/>
      <c r="D49" s="62"/>
      <c r="E49" s="1212" t="s">
        <v>16</v>
      </c>
      <c r="F49" s="1212"/>
      <c r="G49" s="1212"/>
      <c r="H49" s="1212"/>
      <c r="I49" s="1212"/>
      <c r="J49" s="1213"/>
      <c r="K49" s="63">
        <v>114</v>
      </c>
      <c r="L49" s="64">
        <v>114</v>
      </c>
      <c r="M49" s="64">
        <v>114</v>
      </c>
      <c r="N49" s="64">
        <v>114</v>
      </c>
      <c r="O49" s="65">
        <v>114</v>
      </c>
      <c r="P49" s="48"/>
      <c r="Q49" s="48"/>
      <c r="R49" s="48"/>
      <c r="S49" s="48"/>
      <c r="T49" s="48"/>
      <c r="U49" s="48"/>
    </row>
    <row r="50" spans="1:21" ht="30.75" customHeight="1" x14ac:dyDescent="0.15">
      <c r="A50" s="48"/>
      <c r="B50" s="1230"/>
      <c r="C50" s="1231"/>
      <c r="D50" s="62"/>
      <c r="E50" s="1212" t="s">
        <v>17</v>
      </c>
      <c r="F50" s="1212"/>
      <c r="G50" s="1212"/>
      <c r="H50" s="1212"/>
      <c r="I50" s="1212"/>
      <c r="J50" s="1213"/>
      <c r="K50" s="63">
        <v>63</v>
      </c>
      <c r="L50" s="64">
        <v>62</v>
      </c>
      <c r="M50" s="64">
        <v>51</v>
      </c>
      <c r="N50" s="64">
        <v>47</v>
      </c>
      <c r="O50" s="65">
        <v>38</v>
      </c>
      <c r="P50" s="48"/>
      <c r="Q50" s="48"/>
      <c r="R50" s="48"/>
      <c r="S50" s="48"/>
      <c r="T50" s="48"/>
      <c r="U50" s="48"/>
    </row>
    <row r="51" spans="1:21" ht="30.75" customHeight="1" x14ac:dyDescent="0.15">
      <c r="A51" s="48"/>
      <c r="B51" s="1232"/>
      <c r="C51" s="1233"/>
      <c r="D51" s="66"/>
      <c r="E51" s="1212" t="s">
        <v>18</v>
      </c>
      <c r="F51" s="1212"/>
      <c r="G51" s="1212"/>
      <c r="H51" s="1212"/>
      <c r="I51" s="1212"/>
      <c r="J51" s="1213"/>
      <c r="K51" s="63" t="s">
        <v>513</v>
      </c>
      <c r="L51" s="64" t="s">
        <v>513</v>
      </c>
      <c r="M51" s="64">
        <v>0</v>
      </c>
      <c r="N51" s="64" t="s">
        <v>513</v>
      </c>
      <c r="O51" s="65" t="s">
        <v>513</v>
      </c>
      <c r="P51" s="48"/>
      <c r="Q51" s="48"/>
      <c r="R51" s="48"/>
      <c r="S51" s="48"/>
      <c r="T51" s="48"/>
      <c r="U51" s="48"/>
    </row>
    <row r="52" spans="1:21" ht="30.75" customHeight="1" x14ac:dyDescent="0.15">
      <c r="A52" s="48"/>
      <c r="B52" s="1210" t="s">
        <v>19</v>
      </c>
      <c r="C52" s="1211"/>
      <c r="D52" s="66"/>
      <c r="E52" s="1212" t="s">
        <v>20</v>
      </c>
      <c r="F52" s="1212"/>
      <c r="G52" s="1212"/>
      <c r="H52" s="1212"/>
      <c r="I52" s="1212"/>
      <c r="J52" s="1213"/>
      <c r="K52" s="63">
        <v>7283</v>
      </c>
      <c r="L52" s="64">
        <v>6997</v>
      </c>
      <c r="M52" s="64">
        <v>7127</v>
      </c>
      <c r="N52" s="64">
        <v>7066</v>
      </c>
      <c r="O52" s="65">
        <v>6999</v>
      </c>
      <c r="P52" s="48"/>
      <c r="Q52" s="48"/>
      <c r="R52" s="48"/>
      <c r="S52" s="48"/>
      <c r="T52" s="48"/>
      <c r="U52" s="48"/>
    </row>
    <row r="53" spans="1:21" ht="30.75" customHeight="1" thickBot="1" x14ac:dyDescent="0.2">
      <c r="A53" s="48"/>
      <c r="B53" s="1214" t="s">
        <v>21</v>
      </c>
      <c r="C53" s="1215"/>
      <c r="D53" s="67"/>
      <c r="E53" s="1216" t="s">
        <v>22</v>
      </c>
      <c r="F53" s="1216"/>
      <c r="G53" s="1216"/>
      <c r="H53" s="1216"/>
      <c r="I53" s="1216"/>
      <c r="J53" s="1217"/>
      <c r="K53" s="68">
        <v>2784</v>
      </c>
      <c r="L53" s="69">
        <v>2522</v>
      </c>
      <c r="M53" s="69">
        <v>2598</v>
      </c>
      <c r="N53" s="69">
        <v>2347</v>
      </c>
      <c r="O53" s="70">
        <v>2291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x14ac:dyDescent="0.15">
      <c r="B57" s="1218" t="s">
        <v>25</v>
      </c>
      <c r="C57" s="1219"/>
      <c r="D57" s="1222" t="s">
        <v>26</v>
      </c>
      <c r="E57" s="1223"/>
      <c r="F57" s="1223"/>
      <c r="G57" s="1223"/>
      <c r="H57" s="1223"/>
      <c r="I57" s="1223"/>
      <c r="J57" s="1224"/>
      <c r="K57" s="82">
        <v>375</v>
      </c>
      <c r="L57" s="83">
        <v>425</v>
      </c>
      <c r="M57" s="83">
        <v>350</v>
      </c>
      <c r="N57" s="83">
        <v>250</v>
      </c>
      <c r="O57" s="84">
        <v>250</v>
      </c>
    </row>
    <row r="58" spans="1:21" ht="31.5" customHeight="1" thickBot="1" x14ac:dyDescent="0.2">
      <c r="B58" s="1220"/>
      <c r="C58" s="1221"/>
      <c r="D58" s="1225" t="s">
        <v>27</v>
      </c>
      <c r="E58" s="1226"/>
      <c r="F58" s="1226"/>
      <c r="G58" s="1226"/>
      <c r="H58" s="1226"/>
      <c r="I58" s="1226"/>
      <c r="J58" s="1227"/>
      <c r="K58" s="85">
        <v>250</v>
      </c>
      <c r="L58" s="86">
        <v>283</v>
      </c>
      <c r="M58" s="86">
        <v>233</v>
      </c>
      <c r="N58" s="86">
        <v>167</v>
      </c>
      <c r="O58" s="87">
        <v>167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kKpGrVmObgJyaMjMcEgRmz6UivAnzjUDHZU3nBk0NOJOBBx/686QtuCcDnFFeclSKCt91R6W4zMVFABAkh48Q==" saltValue="u5U7iFnKmczvvzFiwA2B7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555</v>
      </c>
      <c r="J40" s="99" t="s">
        <v>556</v>
      </c>
      <c r="K40" s="99" t="s">
        <v>557</v>
      </c>
      <c r="L40" s="99" t="s">
        <v>558</v>
      </c>
      <c r="M40" s="100" t="s">
        <v>559</v>
      </c>
    </row>
    <row r="41" spans="2:13" ht="27.75" customHeight="1" x14ac:dyDescent="0.15">
      <c r="B41" s="1248" t="s">
        <v>30</v>
      </c>
      <c r="C41" s="1249"/>
      <c r="D41" s="101"/>
      <c r="E41" s="1250" t="s">
        <v>31</v>
      </c>
      <c r="F41" s="1250"/>
      <c r="G41" s="1250"/>
      <c r="H41" s="1251"/>
      <c r="I41" s="102">
        <v>75485</v>
      </c>
      <c r="J41" s="103">
        <v>73249</v>
      </c>
      <c r="K41" s="103">
        <v>73000</v>
      </c>
      <c r="L41" s="103">
        <v>69041</v>
      </c>
      <c r="M41" s="104">
        <v>65140</v>
      </c>
    </row>
    <row r="42" spans="2:13" ht="27.75" customHeight="1" x14ac:dyDescent="0.15">
      <c r="B42" s="1238"/>
      <c r="C42" s="1239"/>
      <c r="D42" s="105"/>
      <c r="E42" s="1242" t="s">
        <v>32</v>
      </c>
      <c r="F42" s="1242"/>
      <c r="G42" s="1242"/>
      <c r="H42" s="1243"/>
      <c r="I42" s="106">
        <v>412</v>
      </c>
      <c r="J42" s="107">
        <v>300</v>
      </c>
      <c r="K42" s="107">
        <v>249</v>
      </c>
      <c r="L42" s="107">
        <v>531</v>
      </c>
      <c r="M42" s="108">
        <v>489</v>
      </c>
    </row>
    <row r="43" spans="2:13" ht="27.75" customHeight="1" x14ac:dyDescent="0.15">
      <c r="B43" s="1238"/>
      <c r="C43" s="1239"/>
      <c r="D43" s="105"/>
      <c r="E43" s="1242" t="s">
        <v>33</v>
      </c>
      <c r="F43" s="1242"/>
      <c r="G43" s="1242"/>
      <c r="H43" s="1243"/>
      <c r="I43" s="106">
        <v>26204</v>
      </c>
      <c r="J43" s="107">
        <v>25384</v>
      </c>
      <c r="K43" s="107">
        <v>26191</v>
      </c>
      <c r="L43" s="107">
        <v>22394</v>
      </c>
      <c r="M43" s="108">
        <v>20451</v>
      </c>
    </row>
    <row r="44" spans="2:13" ht="27.75" customHeight="1" x14ac:dyDescent="0.15">
      <c r="B44" s="1238"/>
      <c r="C44" s="1239"/>
      <c r="D44" s="105"/>
      <c r="E44" s="1242" t="s">
        <v>34</v>
      </c>
      <c r="F44" s="1242"/>
      <c r="G44" s="1242"/>
      <c r="H44" s="1243"/>
      <c r="I44" s="106">
        <v>443</v>
      </c>
      <c r="J44" s="107">
        <v>335</v>
      </c>
      <c r="K44" s="107">
        <v>225</v>
      </c>
      <c r="L44" s="107">
        <v>113</v>
      </c>
      <c r="M44" s="108">
        <v>629</v>
      </c>
    </row>
    <row r="45" spans="2:13" ht="27.75" customHeight="1" x14ac:dyDescent="0.15">
      <c r="B45" s="1238"/>
      <c r="C45" s="1239"/>
      <c r="D45" s="105"/>
      <c r="E45" s="1242" t="s">
        <v>35</v>
      </c>
      <c r="F45" s="1242"/>
      <c r="G45" s="1242"/>
      <c r="H45" s="1243"/>
      <c r="I45" s="106">
        <v>12798</v>
      </c>
      <c r="J45" s="107">
        <v>12040</v>
      </c>
      <c r="K45" s="107">
        <v>12178</v>
      </c>
      <c r="L45" s="107">
        <v>11599</v>
      </c>
      <c r="M45" s="108">
        <v>11488</v>
      </c>
    </row>
    <row r="46" spans="2:13" ht="27.75" customHeight="1" x14ac:dyDescent="0.15">
      <c r="B46" s="1238"/>
      <c r="C46" s="1239"/>
      <c r="D46" s="109"/>
      <c r="E46" s="1242" t="s">
        <v>36</v>
      </c>
      <c r="F46" s="1242"/>
      <c r="G46" s="1242"/>
      <c r="H46" s="1243"/>
      <c r="I46" s="106">
        <v>158</v>
      </c>
      <c r="J46" s="107">
        <v>173</v>
      </c>
      <c r="K46" s="107">
        <v>105</v>
      </c>
      <c r="L46" s="107">
        <v>90</v>
      </c>
      <c r="M46" s="108">
        <v>96</v>
      </c>
    </row>
    <row r="47" spans="2:13" ht="27.75" customHeight="1" x14ac:dyDescent="0.15">
      <c r="B47" s="1238"/>
      <c r="C47" s="1239"/>
      <c r="D47" s="110"/>
      <c r="E47" s="1252" t="s">
        <v>37</v>
      </c>
      <c r="F47" s="1253"/>
      <c r="G47" s="1253"/>
      <c r="H47" s="1254"/>
      <c r="I47" s="106" t="s">
        <v>513</v>
      </c>
      <c r="J47" s="107" t="s">
        <v>513</v>
      </c>
      <c r="K47" s="107" t="s">
        <v>513</v>
      </c>
      <c r="L47" s="107" t="s">
        <v>513</v>
      </c>
      <c r="M47" s="108" t="s">
        <v>513</v>
      </c>
    </row>
    <row r="48" spans="2:13" ht="27.75" customHeight="1" x14ac:dyDescent="0.15">
      <c r="B48" s="1238"/>
      <c r="C48" s="1239"/>
      <c r="D48" s="105"/>
      <c r="E48" s="1242" t="s">
        <v>38</v>
      </c>
      <c r="F48" s="1242"/>
      <c r="G48" s="1242"/>
      <c r="H48" s="1243"/>
      <c r="I48" s="106" t="s">
        <v>513</v>
      </c>
      <c r="J48" s="107" t="s">
        <v>513</v>
      </c>
      <c r="K48" s="107" t="s">
        <v>513</v>
      </c>
      <c r="L48" s="107" t="s">
        <v>513</v>
      </c>
      <c r="M48" s="108" t="s">
        <v>513</v>
      </c>
    </row>
    <row r="49" spans="2:13" ht="27.75" customHeight="1" x14ac:dyDescent="0.15">
      <c r="B49" s="1240"/>
      <c r="C49" s="1241"/>
      <c r="D49" s="105"/>
      <c r="E49" s="1242" t="s">
        <v>39</v>
      </c>
      <c r="F49" s="1242"/>
      <c r="G49" s="1242"/>
      <c r="H49" s="1243"/>
      <c r="I49" s="106" t="s">
        <v>513</v>
      </c>
      <c r="J49" s="107" t="s">
        <v>513</v>
      </c>
      <c r="K49" s="107" t="s">
        <v>513</v>
      </c>
      <c r="L49" s="107" t="s">
        <v>513</v>
      </c>
      <c r="M49" s="108" t="s">
        <v>513</v>
      </c>
    </row>
    <row r="50" spans="2:13" ht="27.75" customHeight="1" x14ac:dyDescent="0.15">
      <c r="B50" s="1236" t="s">
        <v>40</v>
      </c>
      <c r="C50" s="1237"/>
      <c r="D50" s="111"/>
      <c r="E50" s="1242" t="s">
        <v>41</v>
      </c>
      <c r="F50" s="1242"/>
      <c r="G50" s="1242"/>
      <c r="H50" s="1243"/>
      <c r="I50" s="106">
        <v>10661</v>
      </c>
      <c r="J50" s="107">
        <v>11053</v>
      </c>
      <c r="K50" s="107">
        <v>13246</v>
      </c>
      <c r="L50" s="107">
        <v>12798</v>
      </c>
      <c r="M50" s="108">
        <v>14608</v>
      </c>
    </row>
    <row r="51" spans="2:13" ht="27.75" customHeight="1" x14ac:dyDescent="0.15">
      <c r="B51" s="1238"/>
      <c r="C51" s="1239"/>
      <c r="D51" s="105"/>
      <c r="E51" s="1242" t="s">
        <v>42</v>
      </c>
      <c r="F51" s="1242"/>
      <c r="G51" s="1242"/>
      <c r="H51" s="1243"/>
      <c r="I51" s="106">
        <v>12824</v>
      </c>
      <c r="J51" s="107">
        <v>12547</v>
      </c>
      <c r="K51" s="107">
        <v>12503</v>
      </c>
      <c r="L51" s="107">
        <v>10058</v>
      </c>
      <c r="M51" s="108">
        <v>9962</v>
      </c>
    </row>
    <row r="52" spans="2:13" ht="27.75" customHeight="1" x14ac:dyDescent="0.15">
      <c r="B52" s="1240"/>
      <c r="C52" s="1241"/>
      <c r="D52" s="105"/>
      <c r="E52" s="1242" t="s">
        <v>43</v>
      </c>
      <c r="F52" s="1242"/>
      <c r="G52" s="1242"/>
      <c r="H52" s="1243"/>
      <c r="I52" s="106">
        <v>66961</v>
      </c>
      <c r="J52" s="107">
        <v>65366</v>
      </c>
      <c r="K52" s="107">
        <v>65142</v>
      </c>
      <c r="L52" s="107">
        <v>62148</v>
      </c>
      <c r="M52" s="108">
        <v>59821</v>
      </c>
    </row>
    <row r="53" spans="2:13" ht="27.75" customHeight="1" thickBot="1" x14ac:dyDescent="0.2">
      <c r="B53" s="1244" t="s">
        <v>44</v>
      </c>
      <c r="C53" s="1245"/>
      <c r="D53" s="112"/>
      <c r="E53" s="1246" t="s">
        <v>45</v>
      </c>
      <c r="F53" s="1246"/>
      <c r="G53" s="1246"/>
      <c r="H53" s="1247"/>
      <c r="I53" s="113">
        <v>25053</v>
      </c>
      <c r="J53" s="114">
        <v>22516</v>
      </c>
      <c r="K53" s="114">
        <v>21057</v>
      </c>
      <c r="L53" s="114">
        <v>18766</v>
      </c>
      <c r="M53" s="115">
        <v>13902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ZrPGCezcD29O6YW4DMQcTUUFJe8sWfgk0goQTi0k8FHevRlCfNG9VHpvM2vR8etahZyKAzHNha/5lbT5ki6zw==" saltValue="cFCbcTykgc+zH8Ht83gfz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557</v>
      </c>
      <c r="G54" s="124" t="s">
        <v>558</v>
      </c>
      <c r="H54" s="125" t="s">
        <v>559</v>
      </c>
    </row>
    <row r="55" spans="2:8" ht="52.5" customHeight="1" x14ac:dyDescent="0.15">
      <c r="B55" s="126"/>
      <c r="C55" s="1263" t="s">
        <v>48</v>
      </c>
      <c r="D55" s="1263"/>
      <c r="E55" s="1264"/>
      <c r="F55" s="127">
        <v>9064</v>
      </c>
      <c r="G55" s="127">
        <v>9644</v>
      </c>
      <c r="H55" s="128">
        <v>11784</v>
      </c>
    </row>
    <row r="56" spans="2:8" ht="52.5" customHeight="1" x14ac:dyDescent="0.15">
      <c r="B56" s="129"/>
      <c r="C56" s="1265" t="s">
        <v>49</v>
      </c>
      <c r="D56" s="1265"/>
      <c r="E56" s="1266"/>
      <c r="F56" s="130">
        <v>2032</v>
      </c>
      <c r="G56" s="130">
        <v>1782</v>
      </c>
      <c r="H56" s="131">
        <v>1382</v>
      </c>
    </row>
    <row r="57" spans="2:8" ht="53.25" customHeight="1" x14ac:dyDescent="0.15">
      <c r="B57" s="129"/>
      <c r="C57" s="1267" t="s">
        <v>50</v>
      </c>
      <c r="D57" s="1267"/>
      <c r="E57" s="1268"/>
      <c r="F57" s="132">
        <v>1234</v>
      </c>
      <c r="G57" s="132">
        <v>316</v>
      </c>
      <c r="H57" s="133">
        <v>312</v>
      </c>
    </row>
    <row r="58" spans="2:8" ht="45.75" customHeight="1" x14ac:dyDescent="0.15">
      <c r="B58" s="134"/>
      <c r="C58" s="1255" t="s">
        <v>596</v>
      </c>
      <c r="D58" s="1256"/>
      <c r="E58" s="1257"/>
      <c r="F58" s="135">
        <v>111</v>
      </c>
      <c r="G58" s="135">
        <v>73</v>
      </c>
      <c r="H58" s="136">
        <v>69</v>
      </c>
    </row>
    <row r="59" spans="2:8" ht="45.75" customHeight="1" x14ac:dyDescent="0.15">
      <c r="B59" s="134"/>
      <c r="C59" s="1255" t="s">
        <v>597</v>
      </c>
      <c r="D59" s="1256"/>
      <c r="E59" s="1257"/>
      <c r="F59" s="135">
        <v>64</v>
      </c>
      <c r="G59" s="135">
        <v>64</v>
      </c>
      <c r="H59" s="136">
        <v>64</v>
      </c>
    </row>
    <row r="60" spans="2:8" ht="45.75" customHeight="1" x14ac:dyDescent="0.15">
      <c r="B60" s="134"/>
      <c r="C60" s="1255" t="s">
        <v>598</v>
      </c>
      <c r="D60" s="1256"/>
      <c r="E60" s="1257"/>
      <c r="F60" s="135">
        <v>52</v>
      </c>
      <c r="G60" s="135">
        <v>52</v>
      </c>
      <c r="H60" s="136">
        <v>52</v>
      </c>
    </row>
    <row r="61" spans="2:8" ht="45.75" customHeight="1" x14ac:dyDescent="0.15">
      <c r="B61" s="134"/>
      <c r="C61" s="1255" t="s">
        <v>599</v>
      </c>
      <c r="D61" s="1256"/>
      <c r="E61" s="1257"/>
      <c r="F61" s="135">
        <v>20</v>
      </c>
      <c r="G61" s="135">
        <v>39</v>
      </c>
      <c r="H61" s="136">
        <v>39</v>
      </c>
    </row>
    <row r="62" spans="2:8" ht="45.75" customHeight="1" thickBot="1" x14ac:dyDescent="0.2">
      <c r="B62" s="137"/>
      <c r="C62" s="1258" t="s">
        <v>600</v>
      </c>
      <c r="D62" s="1259"/>
      <c r="E62" s="1260"/>
      <c r="F62" s="138">
        <v>38</v>
      </c>
      <c r="G62" s="138">
        <v>38</v>
      </c>
      <c r="H62" s="139">
        <v>38</v>
      </c>
    </row>
    <row r="63" spans="2:8" ht="52.5" customHeight="1" thickBot="1" x14ac:dyDescent="0.2">
      <c r="B63" s="140"/>
      <c r="C63" s="1261" t="s">
        <v>51</v>
      </c>
      <c r="D63" s="1261"/>
      <c r="E63" s="1262"/>
      <c r="F63" s="141">
        <v>12330</v>
      </c>
      <c r="G63" s="141">
        <v>11743</v>
      </c>
      <c r="H63" s="142">
        <v>13478</v>
      </c>
    </row>
    <row r="64" spans="2:8" ht="15" customHeight="1" x14ac:dyDescent="0.15"/>
    <row r="65" ht="0" hidden="1" customHeight="1" x14ac:dyDescent="0.15"/>
    <row r="66" ht="0" hidden="1" customHeight="1" x14ac:dyDescent="0.15"/>
  </sheetData>
  <sheetProtection algorithmName="SHA-512" hashValue="SPtMoewkCAjo7Qxxmv5a4NeQF2lPtI4FpKEj6DfjntzaPWUEgQdN8eogXrkMnPaU7t8vMA0sfEEytiWBezFiEg==" saltValue="5/Eptzlme6/rdFFWiIRW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71" customWidth="1"/>
    <col min="2" max="107" width="2.5" style="1271" customWidth="1"/>
    <col min="108" max="108" width="6.125" style="1279" customWidth="1"/>
    <col min="109" max="109" width="5.875" style="1278" customWidth="1"/>
    <col min="110" max="110" width="19.125" style="1271" hidden="1"/>
    <col min="111" max="115" width="12.625" style="1271" hidden="1"/>
    <col min="116" max="349" width="8.625" style="1271" hidden="1"/>
    <col min="350" max="355" width="14.875" style="1271" hidden="1"/>
    <col min="356" max="357" width="15.875" style="1271" hidden="1"/>
    <col min="358" max="363" width="16.125" style="1271" hidden="1"/>
    <col min="364" max="364" width="6.125" style="1271" hidden="1"/>
    <col min="365" max="365" width="3" style="1271" hidden="1"/>
    <col min="366" max="605" width="8.625" style="1271" hidden="1"/>
    <col min="606" max="611" width="14.875" style="1271" hidden="1"/>
    <col min="612" max="613" width="15.875" style="1271" hidden="1"/>
    <col min="614" max="619" width="16.125" style="1271" hidden="1"/>
    <col min="620" max="620" width="6.125" style="1271" hidden="1"/>
    <col min="621" max="621" width="3" style="1271" hidden="1"/>
    <col min="622" max="861" width="8.625" style="1271" hidden="1"/>
    <col min="862" max="867" width="14.875" style="1271" hidden="1"/>
    <col min="868" max="869" width="15.875" style="1271" hidden="1"/>
    <col min="870" max="875" width="16.125" style="1271" hidden="1"/>
    <col min="876" max="876" width="6.125" style="1271" hidden="1"/>
    <col min="877" max="877" width="3" style="1271" hidden="1"/>
    <col min="878" max="1117" width="8.625" style="1271" hidden="1"/>
    <col min="1118" max="1123" width="14.875" style="1271" hidden="1"/>
    <col min="1124" max="1125" width="15.875" style="1271" hidden="1"/>
    <col min="1126" max="1131" width="16.125" style="1271" hidden="1"/>
    <col min="1132" max="1132" width="6.125" style="1271" hidden="1"/>
    <col min="1133" max="1133" width="3" style="1271" hidden="1"/>
    <col min="1134" max="1373" width="8.625" style="1271" hidden="1"/>
    <col min="1374" max="1379" width="14.875" style="1271" hidden="1"/>
    <col min="1380" max="1381" width="15.875" style="1271" hidden="1"/>
    <col min="1382" max="1387" width="16.125" style="1271" hidden="1"/>
    <col min="1388" max="1388" width="6.125" style="1271" hidden="1"/>
    <col min="1389" max="1389" width="3" style="1271" hidden="1"/>
    <col min="1390" max="1629" width="8.625" style="1271" hidden="1"/>
    <col min="1630" max="1635" width="14.875" style="1271" hidden="1"/>
    <col min="1636" max="1637" width="15.875" style="1271" hidden="1"/>
    <col min="1638" max="1643" width="16.125" style="1271" hidden="1"/>
    <col min="1644" max="1644" width="6.125" style="1271" hidden="1"/>
    <col min="1645" max="1645" width="3" style="1271" hidden="1"/>
    <col min="1646" max="1885" width="8.625" style="1271" hidden="1"/>
    <col min="1886" max="1891" width="14.875" style="1271" hidden="1"/>
    <col min="1892" max="1893" width="15.875" style="1271" hidden="1"/>
    <col min="1894" max="1899" width="16.125" style="1271" hidden="1"/>
    <col min="1900" max="1900" width="6.125" style="1271" hidden="1"/>
    <col min="1901" max="1901" width="3" style="1271" hidden="1"/>
    <col min="1902" max="2141" width="8.625" style="1271" hidden="1"/>
    <col min="2142" max="2147" width="14.875" style="1271" hidden="1"/>
    <col min="2148" max="2149" width="15.875" style="1271" hidden="1"/>
    <col min="2150" max="2155" width="16.125" style="1271" hidden="1"/>
    <col min="2156" max="2156" width="6.125" style="1271" hidden="1"/>
    <col min="2157" max="2157" width="3" style="1271" hidden="1"/>
    <col min="2158" max="2397" width="8.625" style="1271" hidden="1"/>
    <col min="2398" max="2403" width="14.875" style="1271" hidden="1"/>
    <col min="2404" max="2405" width="15.875" style="1271" hidden="1"/>
    <col min="2406" max="2411" width="16.125" style="1271" hidden="1"/>
    <col min="2412" max="2412" width="6.125" style="1271" hidden="1"/>
    <col min="2413" max="2413" width="3" style="1271" hidden="1"/>
    <col min="2414" max="2653" width="8.625" style="1271" hidden="1"/>
    <col min="2654" max="2659" width="14.875" style="1271" hidden="1"/>
    <col min="2660" max="2661" width="15.875" style="1271" hidden="1"/>
    <col min="2662" max="2667" width="16.125" style="1271" hidden="1"/>
    <col min="2668" max="2668" width="6.125" style="1271" hidden="1"/>
    <col min="2669" max="2669" width="3" style="1271" hidden="1"/>
    <col min="2670" max="2909" width="8.625" style="1271" hidden="1"/>
    <col min="2910" max="2915" width="14.875" style="1271" hidden="1"/>
    <col min="2916" max="2917" width="15.875" style="1271" hidden="1"/>
    <col min="2918" max="2923" width="16.125" style="1271" hidden="1"/>
    <col min="2924" max="2924" width="6.125" style="1271" hidden="1"/>
    <col min="2925" max="2925" width="3" style="1271" hidden="1"/>
    <col min="2926" max="3165" width="8.625" style="1271" hidden="1"/>
    <col min="3166" max="3171" width="14.875" style="1271" hidden="1"/>
    <col min="3172" max="3173" width="15.875" style="1271" hidden="1"/>
    <col min="3174" max="3179" width="16.125" style="1271" hidden="1"/>
    <col min="3180" max="3180" width="6.125" style="1271" hidden="1"/>
    <col min="3181" max="3181" width="3" style="1271" hidden="1"/>
    <col min="3182" max="3421" width="8.625" style="1271" hidden="1"/>
    <col min="3422" max="3427" width="14.875" style="1271" hidden="1"/>
    <col min="3428" max="3429" width="15.875" style="1271" hidden="1"/>
    <col min="3430" max="3435" width="16.125" style="1271" hidden="1"/>
    <col min="3436" max="3436" width="6.125" style="1271" hidden="1"/>
    <col min="3437" max="3437" width="3" style="1271" hidden="1"/>
    <col min="3438" max="3677" width="8.625" style="1271" hidden="1"/>
    <col min="3678" max="3683" width="14.875" style="1271" hidden="1"/>
    <col min="3684" max="3685" width="15.875" style="1271" hidden="1"/>
    <col min="3686" max="3691" width="16.125" style="1271" hidden="1"/>
    <col min="3692" max="3692" width="6.125" style="1271" hidden="1"/>
    <col min="3693" max="3693" width="3" style="1271" hidden="1"/>
    <col min="3694" max="3933" width="8.625" style="1271" hidden="1"/>
    <col min="3934" max="3939" width="14.875" style="1271" hidden="1"/>
    <col min="3940" max="3941" width="15.875" style="1271" hidden="1"/>
    <col min="3942" max="3947" width="16.125" style="1271" hidden="1"/>
    <col min="3948" max="3948" width="6.125" style="1271" hidden="1"/>
    <col min="3949" max="3949" width="3" style="1271" hidden="1"/>
    <col min="3950" max="4189" width="8.625" style="1271" hidden="1"/>
    <col min="4190" max="4195" width="14.875" style="1271" hidden="1"/>
    <col min="4196" max="4197" width="15.875" style="1271" hidden="1"/>
    <col min="4198" max="4203" width="16.125" style="1271" hidden="1"/>
    <col min="4204" max="4204" width="6.125" style="1271" hidden="1"/>
    <col min="4205" max="4205" width="3" style="1271" hidden="1"/>
    <col min="4206" max="4445" width="8.625" style="1271" hidden="1"/>
    <col min="4446" max="4451" width="14.875" style="1271" hidden="1"/>
    <col min="4452" max="4453" width="15.875" style="1271" hidden="1"/>
    <col min="4454" max="4459" width="16.125" style="1271" hidden="1"/>
    <col min="4460" max="4460" width="6.125" style="1271" hidden="1"/>
    <col min="4461" max="4461" width="3" style="1271" hidden="1"/>
    <col min="4462" max="4701" width="8.625" style="1271" hidden="1"/>
    <col min="4702" max="4707" width="14.875" style="1271" hidden="1"/>
    <col min="4708" max="4709" width="15.875" style="1271" hidden="1"/>
    <col min="4710" max="4715" width="16.125" style="1271" hidden="1"/>
    <col min="4716" max="4716" width="6.125" style="1271" hidden="1"/>
    <col min="4717" max="4717" width="3" style="1271" hidden="1"/>
    <col min="4718" max="4957" width="8.625" style="1271" hidden="1"/>
    <col min="4958" max="4963" width="14.875" style="1271" hidden="1"/>
    <col min="4964" max="4965" width="15.875" style="1271" hidden="1"/>
    <col min="4966" max="4971" width="16.125" style="1271" hidden="1"/>
    <col min="4972" max="4972" width="6.125" style="1271" hidden="1"/>
    <col min="4973" max="4973" width="3" style="1271" hidden="1"/>
    <col min="4974" max="5213" width="8.625" style="1271" hidden="1"/>
    <col min="5214" max="5219" width="14.875" style="1271" hidden="1"/>
    <col min="5220" max="5221" width="15.875" style="1271" hidden="1"/>
    <col min="5222" max="5227" width="16.125" style="1271" hidden="1"/>
    <col min="5228" max="5228" width="6.125" style="1271" hidden="1"/>
    <col min="5229" max="5229" width="3" style="1271" hidden="1"/>
    <col min="5230" max="5469" width="8.625" style="1271" hidden="1"/>
    <col min="5470" max="5475" width="14.875" style="1271" hidden="1"/>
    <col min="5476" max="5477" width="15.875" style="1271" hidden="1"/>
    <col min="5478" max="5483" width="16.125" style="1271" hidden="1"/>
    <col min="5484" max="5484" width="6.125" style="1271" hidden="1"/>
    <col min="5485" max="5485" width="3" style="1271" hidden="1"/>
    <col min="5486" max="5725" width="8.625" style="1271" hidden="1"/>
    <col min="5726" max="5731" width="14.875" style="1271" hidden="1"/>
    <col min="5732" max="5733" width="15.875" style="1271" hidden="1"/>
    <col min="5734" max="5739" width="16.125" style="1271" hidden="1"/>
    <col min="5740" max="5740" width="6.125" style="1271" hidden="1"/>
    <col min="5741" max="5741" width="3" style="1271" hidden="1"/>
    <col min="5742" max="5981" width="8.625" style="1271" hidden="1"/>
    <col min="5982" max="5987" width="14.875" style="1271" hidden="1"/>
    <col min="5988" max="5989" width="15.875" style="1271" hidden="1"/>
    <col min="5990" max="5995" width="16.125" style="1271" hidden="1"/>
    <col min="5996" max="5996" width="6.125" style="1271" hidden="1"/>
    <col min="5997" max="5997" width="3" style="1271" hidden="1"/>
    <col min="5998" max="6237" width="8.625" style="1271" hidden="1"/>
    <col min="6238" max="6243" width="14.875" style="1271" hidden="1"/>
    <col min="6244" max="6245" width="15.875" style="1271" hidden="1"/>
    <col min="6246" max="6251" width="16.125" style="1271" hidden="1"/>
    <col min="6252" max="6252" width="6.125" style="1271" hidden="1"/>
    <col min="6253" max="6253" width="3" style="1271" hidden="1"/>
    <col min="6254" max="6493" width="8.625" style="1271" hidden="1"/>
    <col min="6494" max="6499" width="14.875" style="1271" hidden="1"/>
    <col min="6500" max="6501" width="15.875" style="1271" hidden="1"/>
    <col min="6502" max="6507" width="16.125" style="1271" hidden="1"/>
    <col min="6508" max="6508" width="6.125" style="1271" hidden="1"/>
    <col min="6509" max="6509" width="3" style="1271" hidden="1"/>
    <col min="6510" max="6749" width="8.625" style="1271" hidden="1"/>
    <col min="6750" max="6755" width="14.875" style="1271" hidden="1"/>
    <col min="6756" max="6757" width="15.875" style="1271" hidden="1"/>
    <col min="6758" max="6763" width="16.125" style="1271" hidden="1"/>
    <col min="6764" max="6764" width="6.125" style="1271" hidden="1"/>
    <col min="6765" max="6765" width="3" style="1271" hidden="1"/>
    <col min="6766" max="7005" width="8.625" style="1271" hidden="1"/>
    <col min="7006" max="7011" width="14.875" style="1271" hidden="1"/>
    <col min="7012" max="7013" width="15.875" style="1271" hidden="1"/>
    <col min="7014" max="7019" width="16.125" style="1271" hidden="1"/>
    <col min="7020" max="7020" width="6.125" style="1271" hidden="1"/>
    <col min="7021" max="7021" width="3" style="1271" hidden="1"/>
    <col min="7022" max="7261" width="8.625" style="1271" hidden="1"/>
    <col min="7262" max="7267" width="14.875" style="1271" hidden="1"/>
    <col min="7268" max="7269" width="15.875" style="1271" hidden="1"/>
    <col min="7270" max="7275" width="16.125" style="1271" hidden="1"/>
    <col min="7276" max="7276" width="6.125" style="1271" hidden="1"/>
    <col min="7277" max="7277" width="3" style="1271" hidden="1"/>
    <col min="7278" max="7517" width="8.625" style="1271" hidden="1"/>
    <col min="7518" max="7523" width="14.875" style="1271" hidden="1"/>
    <col min="7524" max="7525" width="15.875" style="1271" hidden="1"/>
    <col min="7526" max="7531" width="16.125" style="1271" hidden="1"/>
    <col min="7532" max="7532" width="6.125" style="1271" hidden="1"/>
    <col min="7533" max="7533" width="3" style="1271" hidden="1"/>
    <col min="7534" max="7773" width="8.625" style="1271" hidden="1"/>
    <col min="7774" max="7779" width="14.875" style="1271" hidden="1"/>
    <col min="7780" max="7781" width="15.875" style="1271" hidden="1"/>
    <col min="7782" max="7787" width="16.125" style="1271" hidden="1"/>
    <col min="7788" max="7788" width="6.125" style="1271" hidden="1"/>
    <col min="7789" max="7789" width="3" style="1271" hidden="1"/>
    <col min="7790" max="8029" width="8.625" style="1271" hidden="1"/>
    <col min="8030" max="8035" width="14.875" style="1271" hidden="1"/>
    <col min="8036" max="8037" width="15.875" style="1271" hidden="1"/>
    <col min="8038" max="8043" width="16.125" style="1271" hidden="1"/>
    <col min="8044" max="8044" width="6.125" style="1271" hidden="1"/>
    <col min="8045" max="8045" width="3" style="1271" hidden="1"/>
    <col min="8046" max="8285" width="8.625" style="1271" hidden="1"/>
    <col min="8286" max="8291" width="14.875" style="1271" hidden="1"/>
    <col min="8292" max="8293" width="15.875" style="1271" hidden="1"/>
    <col min="8294" max="8299" width="16.125" style="1271" hidden="1"/>
    <col min="8300" max="8300" width="6.125" style="1271" hidden="1"/>
    <col min="8301" max="8301" width="3" style="1271" hidden="1"/>
    <col min="8302" max="8541" width="8.625" style="1271" hidden="1"/>
    <col min="8542" max="8547" width="14.875" style="1271" hidden="1"/>
    <col min="8548" max="8549" width="15.875" style="1271" hidden="1"/>
    <col min="8550" max="8555" width="16.125" style="1271" hidden="1"/>
    <col min="8556" max="8556" width="6.125" style="1271" hidden="1"/>
    <col min="8557" max="8557" width="3" style="1271" hidden="1"/>
    <col min="8558" max="8797" width="8.625" style="1271" hidden="1"/>
    <col min="8798" max="8803" width="14.875" style="1271" hidden="1"/>
    <col min="8804" max="8805" width="15.875" style="1271" hidden="1"/>
    <col min="8806" max="8811" width="16.125" style="1271" hidden="1"/>
    <col min="8812" max="8812" width="6.125" style="1271" hidden="1"/>
    <col min="8813" max="8813" width="3" style="1271" hidden="1"/>
    <col min="8814" max="9053" width="8.625" style="1271" hidden="1"/>
    <col min="9054" max="9059" width="14.875" style="1271" hidden="1"/>
    <col min="9060" max="9061" width="15.875" style="1271" hidden="1"/>
    <col min="9062" max="9067" width="16.125" style="1271" hidden="1"/>
    <col min="9068" max="9068" width="6.125" style="1271" hidden="1"/>
    <col min="9069" max="9069" width="3" style="1271" hidden="1"/>
    <col min="9070" max="9309" width="8.625" style="1271" hidden="1"/>
    <col min="9310" max="9315" width="14.875" style="1271" hidden="1"/>
    <col min="9316" max="9317" width="15.875" style="1271" hidden="1"/>
    <col min="9318" max="9323" width="16.125" style="1271" hidden="1"/>
    <col min="9324" max="9324" width="6.125" style="1271" hidden="1"/>
    <col min="9325" max="9325" width="3" style="1271" hidden="1"/>
    <col min="9326" max="9565" width="8.625" style="1271" hidden="1"/>
    <col min="9566" max="9571" width="14.875" style="1271" hidden="1"/>
    <col min="9572" max="9573" width="15.875" style="1271" hidden="1"/>
    <col min="9574" max="9579" width="16.125" style="1271" hidden="1"/>
    <col min="9580" max="9580" width="6.125" style="1271" hidden="1"/>
    <col min="9581" max="9581" width="3" style="1271" hidden="1"/>
    <col min="9582" max="9821" width="8.625" style="1271" hidden="1"/>
    <col min="9822" max="9827" width="14.875" style="1271" hidden="1"/>
    <col min="9828" max="9829" width="15.875" style="1271" hidden="1"/>
    <col min="9830" max="9835" width="16.125" style="1271" hidden="1"/>
    <col min="9836" max="9836" width="6.125" style="1271" hidden="1"/>
    <col min="9837" max="9837" width="3" style="1271" hidden="1"/>
    <col min="9838" max="10077" width="8.625" style="1271" hidden="1"/>
    <col min="10078" max="10083" width="14.875" style="1271" hidden="1"/>
    <col min="10084" max="10085" width="15.875" style="1271" hidden="1"/>
    <col min="10086" max="10091" width="16.125" style="1271" hidden="1"/>
    <col min="10092" max="10092" width="6.125" style="1271" hidden="1"/>
    <col min="10093" max="10093" width="3" style="1271" hidden="1"/>
    <col min="10094" max="10333" width="8.625" style="1271" hidden="1"/>
    <col min="10334" max="10339" width="14.875" style="1271" hidden="1"/>
    <col min="10340" max="10341" width="15.875" style="1271" hidden="1"/>
    <col min="10342" max="10347" width="16.125" style="1271" hidden="1"/>
    <col min="10348" max="10348" width="6.125" style="1271" hidden="1"/>
    <col min="10349" max="10349" width="3" style="1271" hidden="1"/>
    <col min="10350" max="10589" width="8.625" style="1271" hidden="1"/>
    <col min="10590" max="10595" width="14.875" style="1271" hidden="1"/>
    <col min="10596" max="10597" width="15.875" style="1271" hidden="1"/>
    <col min="10598" max="10603" width="16.125" style="1271" hidden="1"/>
    <col min="10604" max="10604" width="6.125" style="1271" hidden="1"/>
    <col min="10605" max="10605" width="3" style="1271" hidden="1"/>
    <col min="10606" max="10845" width="8.625" style="1271" hidden="1"/>
    <col min="10846" max="10851" width="14.875" style="1271" hidden="1"/>
    <col min="10852" max="10853" width="15.875" style="1271" hidden="1"/>
    <col min="10854" max="10859" width="16.125" style="1271" hidden="1"/>
    <col min="10860" max="10860" width="6.125" style="1271" hidden="1"/>
    <col min="10861" max="10861" width="3" style="1271" hidden="1"/>
    <col min="10862" max="11101" width="8.625" style="1271" hidden="1"/>
    <col min="11102" max="11107" width="14.875" style="1271" hidden="1"/>
    <col min="11108" max="11109" width="15.875" style="1271" hidden="1"/>
    <col min="11110" max="11115" width="16.125" style="1271" hidden="1"/>
    <col min="11116" max="11116" width="6.125" style="1271" hidden="1"/>
    <col min="11117" max="11117" width="3" style="1271" hidden="1"/>
    <col min="11118" max="11357" width="8.625" style="1271" hidden="1"/>
    <col min="11358" max="11363" width="14.875" style="1271" hidden="1"/>
    <col min="11364" max="11365" width="15.875" style="1271" hidden="1"/>
    <col min="11366" max="11371" width="16.125" style="1271" hidden="1"/>
    <col min="11372" max="11372" width="6.125" style="1271" hidden="1"/>
    <col min="11373" max="11373" width="3" style="1271" hidden="1"/>
    <col min="11374" max="11613" width="8.625" style="1271" hidden="1"/>
    <col min="11614" max="11619" width="14.875" style="1271" hidden="1"/>
    <col min="11620" max="11621" width="15.875" style="1271" hidden="1"/>
    <col min="11622" max="11627" width="16.125" style="1271" hidden="1"/>
    <col min="11628" max="11628" width="6.125" style="1271" hidden="1"/>
    <col min="11629" max="11629" width="3" style="1271" hidden="1"/>
    <col min="11630" max="11869" width="8.625" style="1271" hidden="1"/>
    <col min="11870" max="11875" width="14.875" style="1271" hidden="1"/>
    <col min="11876" max="11877" width="15.875" style="1271" hidden="1"/>
    <col min="11878" max="11883" width="16.125" style="1271" hidden="1"/>
    <col min="11884" max="11884" width="6.125" style="1271" hidden="1"/>
    <col min="11885" max="11885" width="3" style="1271" hidden="1"/>
    <col min="11886" max="12125" width="8.625" style="1271" hidden="1"/>
    <col min="12126" max="12131" width="14.875" style="1271" hidden="1"/>
    <col min="12132" max="12133" width="15.875" style="1271" hidden="1"/>
    <col min="12134" max="12139" width="16.125" style="1271" hidden="1"/>
    <col min="12140" max="12140" width="6.125" style="1271" hidden="1"/>
    <col min="12141" max="12141" width="3" style="1271" hidden="1"/>
    <col min="12142" max="12381" width="8.625" style="1271" hidden="1"/>
    <col min="12382" max="12387" width="14.875" style="1271" hidden="1"/>
    <col min="12388" max="12389" width="15.875" style="1271" hidden="1"/>
    <col min="12390" max="12395" width="16.125" style="1271" hidden="1"/>
    <col min="12396" max="12396" width="6.125" style="1271" hidden="1"/>
    <col min="12397" max="12397" width="3" style="1271" hidden="1"/>
    <col min="12398" max="12637" width="8.625" style="1271" hidden="1"/>
    <col min="12638" max="12643" width="14.875" style="1271" hidden="1"/>
    <col min="12644" max="12645" width="15.875" style="1271" hidden="1"/>
    <col min="12646" max="12651" width="16.125" style="1271" hidden="1"/>
    <col min="12652" max="12652" width="6.125" style="1271" hidden="1"/>
    <col min="12653" max="12653" width="3" style="1271" hidden="1"/>
    <col min="12654" max="12893" width="8.625" style="1271" hidden="1"/>
    <col min="12894" max="12899" width="14.875" style="1271" hidden="1"/>
    <col min="12900" max="12901" width="15.875" style="1271" hidden="1"/>
    <col min="12902" max="12907" width="16.125" style="1271" hidden="1"/>
    <col min="12908" max="12908" width="6.125" style="1271" hidden="1"/>
    <col min="12909" max="12909" width="3" style="1271" hidden="1"/>
    <col min="12910" max="13149" width="8.625" style="1271" hidden="1"/>
    <col min="13150" max="13155" width="14.875" style="1271" hidden="1"/>
    <col min="13156" max="13157" width="15.875" style="1271" hidden="1"/>
    <col min="13158" max="13163" width="16.125" style="1271" hidden="1"/>
    <col min="13164" max="13164" width="6.125" style="1271" hidden="1"/>
    <col min="13165" max="13165" width="3" style="1271" hidden="1"/>
    <col min="13166" max="13405" width="8.625" style="1271" hidden="1"/>
    <col min="13406" max="13411" width="14.875" style="1271" hidden="1"/>
    <col min="13412" max="13413" width="15.875" style="1271" hidden="1"/>
    <col min="13414" max="13419" width="16.125" style="1271" hidden="1"/>
    <col min="13420" max="13420" width="6.125" style="1271" hidden="1"/>
    <col min="13421" max="13421" width="3" style="1271" hidden="1"/>
    <col min="13422" max="13661" width="8.625" style="1271" hidden="1"/>
    <col min="13662" max="13667" width="14.875" style="1271" hidden="1"/>
    <col min="13668" max="13669" width="15.875" style="1271" hidden="1"/>
    <col min="13670" max="13675" width="16.125" style="1271" hidden="1"/>
    <col min="13676" max="13676" width="6.125" style="1271" hidden="1"/>
    <col min="13677" max="13677" width="3" style="1271" hidden="1"/>
    <col min="13678" max="13917" width="8.625" style="1271" hidden="1"/>
    <col min="13918" max="13923" width="14.875" style="1271" hidden="1"/>
    <col min="13924" max="13925" width="15.875" style="1271" hidden="1"/>
    <col min="13926" max="13931" width="16.125" style="1271" hidden="1"/>
    <col min="13932" max="13932" width="6.125" style="1271" hidden="1"/>
    <col min="13933" max="13933" width="3" style="1271" hidden="1"/>
    <col min="13934" max="14173" width="8.625" style="1271" hidden="1"/>
    <col min="14174" max="14179" width="14.875" style="1271" hidden="1"/>
    <col min="14180" max="14181" width="15.875" style="1271" hidden="1"/>
    <col min="14182" max="14187" width="16.125" style="1271" hidden="1"/>
    <col min="14188" max="14188" width="6.125" style="1271" hidden="1"/>
    <col min="14189" max="14189" width="3" style="1271" hidden="1"/>
    <col min="14190" max="14429" width="8.625" style="1271" hidden="1"/>
    <col min="14430" max="14435" width="14.875" style="1271" hidden="1"/>
    <col min="14436" max="14437" width="15.875" style="1271" hidden="1"/>
    <col min="14438" max="14443" width="16.125" style="1271" hidden="1"/>
    <col min="14444" max="14444" width="6.125" style="1271" hidden="1"/>
    <col min="14445" max="14445" width="3" style="1271" hidden="1"/>
    <col min="14446" max="14685" width="8.625" style="1271" hidden="1"/>
    <col min="14686" max="14691" width="14.875" style="1271" hidden="1"/>
    <col min="14692" max="14693" width="15.875" style="1271" hidden="1"/>
    <col min="14694" max="14699" width="16.125" style="1271" hidden="1"/>
    <col min="14700" max="14700" width="6.125" style="1271" hidden="1"/>
    <col min="14701" max="14701" width="3" style="1271" hidden="1"/>
    <col min="14702" max="14941" width="8.625" style="1271" hidden="1"/>
    <col min="14942" max="14947" width="14.875" style="1271" hidden="1"/>
    <col min="14948" max="14949" width="15.875" style="1271" hidden="1"/>
    <col min="14950" max="14955" width="16.125" style="1271" hidden="1"/>
    <col min="14956" max="14956" width="6.125" style="1271" hidden="1"/>
    <col min="14957" max="14957" width="3" style="1271" hidden="1"/>
    <col min="14958" max="15197" width="8.625" style="1271" hidden="1"/>
    <col min="15198" max="15203" width="14.875" style="1271" hidden="1"/>
    <col min="15204" max="15205" width="15.875" style="1271" hidden="1"/>
    <col min="15206" max="15211" width="16.125" style="1271" hidden="1"/>
    <col min="15212" max="15212" width="6.125" style="1271" hidden="1"/>
    <col min="15213" max="15213" width="3" style="1271" hidden="1"/>
    <col min="15214" max="15453" width="8.625" style="1271" hidden="1"/>
    <col min="15454" max="15459" width="14.875" style="1271" hidden="1"/>
    <col min="15460" max="15461" width="15.875" style="1271" hidden="1"/>
    <col min="15462" max="15467" width="16.125" style="1271" hidden="1"/>
    <col min="15468" max="15468" width="6.125" style="1271" hidden="1"/>
    <col min="15469" max="15469" width="3" style="1271" hidden="1"/>
    <col min="15470" max="15709" width="8.625" style="1271" hidden="1"/>
    <col min="15710" max="15715" width="14.875" style="1271" hidden="1"/>
    <col min="15716" max="15717" width="15.875" style="1271" hidden="1"/>
    <col min="15718" max="15723" width="16.125" style="1271" hidden="1"/>
    <col min="15724" max="15724" width="6.125" style="1271" hidden="1"/>
    <col min="15725" max="15725" width="3" style="1271" hidden="1"/>
    <col min="15726" max="15965" width="8.625" style="1271" hidden="1"/>
    <col min="15966" max="15971" width="14.875" style="1271" hidden="1"/>
    <col min="15972" max="15973" width="15.875" style="1271" hidden="1"/>
    <col min="15974" max="15979" width="16.125" style="1271" hidden="1"/>
    <col min="15980" max="15980" width="6.125" style="1271" hidden="1"/>
    <col min="15981" max="15981" width="3" style="1271" hidden="1"/>
    <col min="15982" max="16221" width="8.625" style="1271" hidden="1"/>
    <col min="16222" max="16227" width="14.875" style="1271" hidden="1"/>
    <col min="16228" max="16229" width="15.875" style="1271" hidden="1"/>
    <col min="16230" max="16235" width="16.125" style="1271" hidden="1"/>
    <col min="16236" max="16236" width="6.125" style="1271" hidden="1"/>
    <col min="16237" max="16237" width="3" style="1271" hidden="1"/>
    <col min="16238" max="16384" width="8.625" style="1271" hidden="1"/>
  </cols>
  <sheetData>
    <row r="1" spans="1:143" ht="42.75" customHeight="1" x14ac:dyDescent="0.15">
      <c r="A1" s="1269"/>
      <c r="B1" s="1270"/>
      <c r="DD1" s="1271"/>
      <c r="DE1" s="1271"/>
    </row>
    <row r="2" spans="1:143" ht="25.5" customHeight="1" x14ac:dyDescent="0.15">
      <c r="A2" s="1272"/>
      <c r="C2" s="1272"/>
      <c r="O2" s="1272"/>
      <c r="P2" s="1272"/>
      <c r="Q2" s="1272"/>
      <c r="R2" s="1272"/>
      <c r="S2" s="1272"/>
      <c r="T2" s="1272"/>
      <c r="U2" s="1272"/>
      <c r="V2" s="1272"/>
      <c r="W2" s="1272"/>
      <c r="X2" s="1272"/>
      <c r="Y2" s="1272"/>
      <c r="Z2" s="1272"/>
      <c r="AA2" s="1272"/>
      <c r="AB2" s="1272"/>
      <c r="AC2" s="1272"/>
      <c r="AD2" s="1272"/>
      <c r="AE2" s="1272"/>
      <c r="AF2" s="1272"/>
      <c r="AG2" s="1272"/>
      <c r="AH2" s="1272"/>
      <c r="AI2" s="1272"/>
      <c r="AU2" s="1272"/>
      <c r="BG2" s="1272"/>
      <c r="BS2" s="1272"/>
      <c r="CE2" s="1272"/>
      <c r="CQ2" s="1272"/>
      <c r="DD2" s="1271"/>
      <c r="DE2" s="1271"/>
    </row>
    <row r="3" spans="1:143" ht="25.5" customHeight="1" x14ac:dyDescent="0.15">
      <c r="A3" s="1272"/>
      <c r="C3" s="1272"/>
      <c r="O3" s="1272"/>
      <c r="P3" s="1272"/>
      <c r="Q3" s="1272"/>
      <c r="R3" s="1272"/>
      <c r="S3" s="1272"/>
      <c r="T3" s="1272"/>
      <c r="U3" s="1272"/>
      <c r="V3" s="1272"/>
      <c r="W3" s="1272"/>
      <c r="X3" s="1272"/>
      <c r="Y3" s="1272"/>
      <c r="Z3" s="1272"/>
      <c r="AA3" s="1272"/>
      <c r="AB3" s="1272"/>
      <c r="AC3" s="1272"/>
      <c r="AD3" s="1272"/>
      <c r="AE3" s="1272"/>
      <c r="AF3" s="1272"/>
      <c r="AG3" s="1272"/>
      <c r="AH3" s="1272"/>
      <c r="AI3" s="1272"/>
      <c r="AU3" s="1272"/>
      <c r="BG3" s="1272"/>
      <c r="BS3" s="1272"/>
      <c r="CE3" s="1272"/>
      <c r="CQ3" s="1272"/>
      <c r="DD3" s="1271"/>
      <c r="DE3" s="1271"/>
    </row>
    <row r="4" spans="1:143" s="290" customFormat="1" x14ac:dyDescent="0.15">
      <c r="A4" s="1272"/>
      <c r="B4" s="1272"/>
      <c r="C4" s="1272"/>
      <c r="D4" s="1272"/>
      <c r="E4" s="1272"/>
      <c r="F4" s="1272"/>
      <c r="G4" s="1272"/>
      <c r="H4" s="1272"/>
      <c r="I4" s="1272"/>
      <c r="J4" s="1272"/>
      <c r="K4" s="1272"/>
      <c r="L4" s="1272"/>
      <c r="M4" s="1272"/>
      <c r="N4" s="1272"/>
      <c r="O4" s="1272"/>
      <c r="P4" s="1272"/>
      <c r="Q4" s="1272"/>
      <c r="R4" s="1272"/>
      <c r="S4" s="1272"/>
      <c r="T4" s="1272"/>
      <c r="U4" s="1272"/>
      <c r="V4" s="1272"/>
      <c r="W4" s="1272"/>
      <c r="X4" s="1272"/>
      <c r="Y4" s="1272"/>
      <c r="Z4" s="1272"/>
      <c r="AA4" s="1272"/>
      <c r="AB4" s="1272"/>
      <c r="AC4" s="1272"/>
      <c r="AD4" s="1272"/>
      <c r="AE4" s="1272"/>
      <c r="AF4" s="1272"/>
      <c r="AG4" s="1272"/>
      <c r="AH4" s="1272"/>
      <c r="AI4" s="1272"/>
      <c r="AJ4" s="1272"/>
      <c r="AK4" s="1272"/>
      <c r="AL4" s="1272"/>
      <c r="AM4" s="1272"/>
      <c r="AN4" s="1272"/>
      <c r="AO4" s="1272"/>
      <c r="AP4" s="1272"/>
      <c r="AQ4" s="1272"/>
      <c r="AR4" s="1272"/>
      <c r="AS4" s="1272"/>
      <c r="AT4" s="1272"/>
      <c r="AU4" s="1272"/>
      <c r="AV4" s="1272"/>
      <c r="AW4" s="1272"/>
      <c r="AX4" s="1272"/>
      <c r="AY4" s="1272"/>
      <c r="AZ4" s="1272"/>
      <c r="BA4" s="1272"/>
      <c r="BB4" s="1272"/>
      <c r="BC4" s="1272"/>
      <c r="BD4" s="1272"/>
      <c r="BE4" s="1272"/>
      <c r="BF4" s="1272"/>
      <c r="BG4" s="1272"/>
      <c r="BH4" s="1272"/>
      <c r="BI4" s="1272"/>
      <c r="BJ4" s="1272"/>
      <c r="BK4" s="1272"/>
      <c r="BL4" s="1272"/>
      <c r="BM4" s="1272"/>
      <c r="BN4" s="1272"/>
      <c r="BO4" s="1272"/>
      <c r="BP4" s="1272"/>
      <c r="BQ4" s="1272"/>
      <c r="BR4" s="1272"/>
      <c r="BS4" s="1272"/>
      <c r="BT4" s="1272"/>
      <c r="BU4" s="1272"/>
      <c r="BV4" s="1272"/>
      <c r="BW4" s="1272"/>
      <c r="BX4" s="1272"/>
      <c r="BY4" s="1272"/>
      <c r="BZ4" s="1272"/>
      <c r="CA4" s="1272"/>
      <c r="CB4" s="1272"/>
      <c r="CC4" s="1272"/>
      <c r="CD4" s="1272"/>
      <c r="CE4" s="1272"/>
      <c r="CF4" s="1272"/>
      <c r="CG4" s="1272"/>
      <c r="CH4" s="1272"/>
      <c r="CI4" s="1272"/>
      <c r="CJ4" s="1272"/>
      <c r="CK4" s="1272"/>
      <c r="CL4" s="1272"/>
      <c r="CM4" s="1272"/>
      <c r="CN4" s="1272"/>
      <c r="CO4" s="1272"/>
      <c r="CP4" s="1272"/>
      <c r="CQ4" s="1272"/>
      <c r="CR4" s="1272"/>
      <c r="CS4" s="1272"/>
      <c r="CT4" s="1272"/>
      <c r="CU4" s="1272"/>
      <c r="CV4" s="1272"/>
      <c r="CW4" s="1272"/>
      <c r="CX4" s="1272"/>
      <c r="CY4" s="1272"/>
      <c r="CZ4" s="1272"/>
      <c r="DA4" s="1272"/>
      <c r="DB4" s="1272"/>
      <c r="DC4" s="1272"/>
      <c r="DD4" s="1272"/>
      <c r="DE4" s="1272"/>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2"/>
      <c r="B5" s="1272"/>
      <c r="C5" s="1272"/>
      <c r="D5" s="1272"/>
      <c r="E5" s="1272"/>
      <c r="F5" s="1272"/>
      <c r="G5" s="1272"/>
      <c r="H5" s="1272"/>
      <c r="I5" s="1272"/>
      <c r="J5" s="1272"/>
      <c r="K5" s="1272"/>
      <c r="L5" s="1272"/>
      <c r="M5" s="1272"/>
      <c r="N5" s="1272"/>
      <c r="O5" s="1272"/>
      <c r="P5" s="1272"/>
      <c r="Q5" s="1272"/>
      <c r="R5" s="1272"/>
      <c r="S5" s="1272"/>
      <c r="T5" s="1272"/>
      <c r="U5" s="1272"/>
      <c r="V5" s="1272"/>
      <c r="W5" s="1272"/>
      <c r="X5" s="1272"/>
      <c r="Y5" s="1272"/>
      <c r="Z5" s="1272"/>
      <c r="AA5" s="1272"/>
      <c r="AB5" s="1272"/>
      <c r="AC5" s="1272"/>
      <c r="AD5" s="1272"/>
      <c r="AE5" s="1272"/>
      <c r="AF5" s="1272"/>
      <c r="AG5" s="1272"/>
      <c r="AH5" s="1272"/>
      <c r="AI5" s="1272"/>
      <c r="AJ5" s="1272"/>
      <c r="AK5" s="1272"/>
      <c r="AL5" s="1272"/>
      <c r="AM5" s="1272"/>
      <c r="AN5" s="1272"/>
      <c r="AO5" s="1272"/>
      <c r="AP5" s="1272"/>
      <c r="AQ5" s="1272"/>
      <c r="AR5" s="1272"/>
      <c r="AS5" s="1272"/>
      <c r="AT5" s="1272"/>
      <c r="AU5" s="1272"/>
      <c r="AV5" s="1272"/>
      <c r="AW5" s="1272"/>
      <c r="AX5" s="1272"/>
      <c r="AY5" s="1272"/>
      <c r="AZ5" s="1272"/>
      <c r="BA5" s="1272"/>
      <c r="BB5" s="1272"/>
      <c r="BC5" s="1272"/>
      <c r="BD5" s="1272"/>
      <c r="BE5" s="1272"/>
      <c r="BF5" s="1272"/>
      <c r="BG5" s="1272"/>
      <c r="BH5" s="1272"/>
      <c r="BI5" s="1272"/>
      <c r="BJ5" s="1272"/>
      <c r="BK5" s="1272"/>
      <c r="BL5" s="1272"/>
      <c r="BM5" s="1272"/>
      <c r="BN5" s="1272"/>
      <c r="BO5" s="1272"/>
      <c r="BP5" s="1272"/>
      <c r="BQ5" s="1272"/>
      <c r="BR5" s="1272"/>
      <c r="BS5" s="1272"/>
      <c r="BT5" s="1272"/>
      <c r="BU5" s="1272"/>
      <c r="BV5" s="1272"/>
      <c r="BW5" s="1272"/>
      <c r="BX5" s="1272"/>
      <c r="BY5" s="1272"/>
      <c r="BZ5" s="1272"/>
      <c r="CA5" s="1272"/>
      <c r="CB5" s="1272"/>
      <c r="CC5" s="1272"/>
      <c r="CD5" s="1272"/>
      <c r="CE5" s="1272"/>
      <c r="CF5" s="1272"/>
      <c r="CG5" s="1272"/>
      <c r="CH5" s="1272"/>
      <c r="CI5" s="1272"/>
      <c r="CJ5" s="1272"/>
      <c r="CK5" s="1272"/>
      <c r="CL5" s="1272"/>
      <c r="CM5" s="1272"/>
      <c r="CN5" s="1272"/>
      <c r="CO5" s="1272"/>
      <c r="CP5" s="1272"/>
      <c r="CQ5" s="1272"/>
      <c r="CR5" s="1272"/>
      <c r="CS5" s="1272"/>
      <c r="CT5" s="1272"/>
      <c r="CU5" s="1272"/>
      <c r="CV5" s="1272"/>
      <c r="CW5" s="1272"/>
      <c r="CX5" s="1272"/>
      <c r="CY5" s="1272"/>
      <c r="CZ5" s="1272"/>
      <c r="DA5" s="1272"/>
      <c r="DB5" s="1272"/>
      <c r="DC5" s="1272"/>
      <c r="DD5" s="1272"/>
      <c r="DE5" s="1272"/>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2"/>
      <c r="B6" s="1272"/>
      <c r="C6" s="1272"/>
      <c r="D6" s="1272"/>
      <c r="E6" s="1272"/>
      <c r="F6" s="1272"/>
      <c r="G6" s="1272"/>
      <c r="H6" s="1272"/>
      <c r="I6" s="1272"/>
      <c r="J6" s="1272"/>
      <c r="K6" s="1272"/>
      <c r="L6" s="1272"/>
      <c r="M6" s="1272"/>
      <c r="N6" s="1272"/>
      <c r="O6" s="1272"/>
      <c r="P6" s="1272"/>
      <c r="Q6" s="1272"/>
      <c r="R6" s="1272"/>
      <c r="S6" s="1272"/>
      <c r="T6" s="1272"/>
      <c r="U6" s="1272"/>
      <c r="V6" s="1272"/>
      <c r="W6" s="1272"/>
      <c r="X6" s="1272"/>
      <c r="Y6" s="1272"/>
      <c r="Z6" s="1272"/>
      <c r="AA6" s="1272"/>
      <c r="AB6" s="1272"/>
      <c r="AC6" s="1272"/>
      <c r="AD6" s="1272"/>
      <c r="AE6" s="1272"/>
      <c r="AF6" s="1272"/>
      <c r="AG6" s="1272"/>
      <c r="AH6" s="1272"/>
      <c r="AI6" s="1272"/>
      <c r="AJ6" s="1272"/>
      <c r="AK6" s="1272"/>
      <c r="AL6" s="1272"/>
      <c r="AM6" s="1272"/>
      <c r="AN6" s="1272"/>
      <c r="AO6" s="1272"/>
      <c r="AP6" s="1272"/>
      <c r="AQ6" s="1272"/>
      <c r="AR6" s="1272"/>
      <c r="AS6" s="1272"/>
      <c r="AT6" s="1272"/>
      <c r="AU6" s="1272"/>
      <c r="AV6" s="1272"/>
      <c r="AW6" s="1272"/>
      <c r="AX6" s="1272"/>
      <c r="AY6" s="1272"/>
      <c r="AZ6" s="1272"/>
      <c r="BA6" s="1272"/>
      <c r="BB6" s="1272"/>
      <c r="BC6" s="1272"/>
      <c r="BD6" s="1272"/>
      <c r="BE6" s="1272"/>
      <c r="BF6" s="1272"/>
      <c r="BG6" s="1272"/>
      <c r="BH6" s="1272"/>
      <c r="BI6" s="1272"/>
      <c r="BJ6" s="1272"/>
      <c r="BK6" s="1272"/>
      <c r="BL6" s="1272"/>
      <c r="BM6" s="1272"/>
      <c r="BN6" s="1272"/>
      <c r="BO6" s="1272"/>
      <c r="BP6" s="1272"/>
      <c r="BQ6" s="1272"/>
      <c r="BR6" s="1272"/>
      <c r="BS6" s="1272"/>
      <c r="BT6" s="1272"/>
      <c r="BU6" s="1272"/>
      <c r="BV6" s="1272"/>
      <c r="BW6" s="1272"/>
      <c r="BX6" s="1272"/>
      <c r="BY6" s="1272"/>
      <c r="BZ6" s="1272"/>
      <c r="CA6" s="1272"/>
      <c r="CB6" s="1272"/>
      <c r="CC6" s="1272"/>
      <c r="CD6" s="1272"/>
      <c r="CE6" s="1272"/>
      <c r="CF6" s="1272"/>
      <c r="CG6" s="1272"/>
      <c r="CH6" s="1272"/>
      <c r="CI6" s="1272"/>
      <c r="CJ6" s="1272"/>
      <c r="CK6" s="1272"/>
      <c r="CL6" s="1272"/>
      <c r="CM6" s="1272"/>
      <c r="CN6" s="1272"/>
      <c r="CO6" s="1272"/>
      <c r="CP6" s="1272"/>
      <c r="CQ6" s="1272"/>
      <c r="CR6" s="1272"/>
      <c r="CS6" s="1272"/>
      <c r="CT6" s="1272"/>
      <c r="CU6" s="1272"/>
      <c r="CV6" s="1272"/>
      <c r="CW6" s="1272"/>
      <c r="CX6" s="1272"/>
      <c r="CY6" s="1272"/>
      <c r="CZ6" s="1272"/>
      <c r="DA6" s="1272"/>
      <c r="DB6" s="1272"/>
      <c r="DC6" s="1272"/>
      <c r="DD6" s="1272"/>
      <c r="DE6" s="1272"/>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2"/>
      <c r="B7" s="1272"/>
      <c r="C7" s="1272"/>
      <c r="D7" s="1272"/>
      <c r="E7" s="1272"/>
      <c r="F7" s="1272"/>
      <c r="G7" s="1272"/>
      <c r="H7" s="1272"/>
      <c r="I7" s="1272"/>
      <c r="J7" s="1272"/>
      <c r="K7" s="1272"/>
      <c r="L7" s="1272"/>
      <c r="M7" s="1272"/>
      <c r="N7" s="1272"/>
      <c r="O7" s="1272"/>
      <c r="P7" s="1272"/>
      <c r="Q7" s="1272"/>
      <c r="R7" s="1272"/>
      <c r="S7" s="1272"/>
      <c r="T7" s="1272"/>
      <c r="U7" s="1272"/>
      <c r="V7" s="1272"/>
      <c r="W7" s="1272"/>
      <c r="X7" s="1272"/>
      <c r="Y7" s="1272"/>
      <c r="Z7" s="1272"/>
      <c r="AA7" s="1272"/>
      <c r="AB7" s="1272"/>
      <c r="AC7" s="1272"/>
      <c r="AD7" s="1272"/>
      <c r="AE7" s="1272"/>
      <c r="AF7" s="1272"/>
      <c r="AG7" s="1272"/>
      <c r="AH7" s="1272"/>
      <c r="AI7" s="1272"/>
      <c r="AJ7" s="1272"/>
      <c r="AK7" s="1272"/>
      <c r="AL7" s="1272"/>
      <c r="AM7" s="1272"/>
      <c r="AN7" s="1272"/>
      <c r="AO7" s="1272"/>
      <c r="AP7" s="1272"/>
      <c r="AQ7" s="1272"/>
      <c r="AR7" s="1272"/>
      <c r="AS7" s="1272"/>
      <c r="AT7" s="1272"/>
      <c r="AU7" s="1272"/>
      <c r="AV7" s="1272"/>
      <c r="AW7" s="1272"/>
      <c r="AX7" s="1272"/>
      <c r="AY7" s="1272"/>
      <c r="AZ7" s="1272"/>
      <c r="BA7" s="1272"/>
      <c r="BB7" s="1272"/>
      <c r="BC7" s="1272"/>
      <c r="BD7" s="1272"/>
      <c r="BE7" s="1272"/>
      <c r="BF7" s="1272"/>
      <c r="BG7" s="1272"/>
      <c r="BH7" s="1272"/>
      <c r="BI7" s="1272"/>
      <c r="BJ7" s="1272"/>
      <c r="BK7" s="1272"/>
      <c r="BL7" s="1272"/>
      <c r="BM7" s="1272"/>
      <c r="BN7" s="1272"/>
      <c r="BO7" s="1272"/>
      <c r="BP7" s="1272"/>
      <c r="BQ7" s="1272"/>
      <c r="BR7" s="1272"/>
      <c r="BS7" s="1272"/>
      <c r="BT7" s="1272"/>
      <c r="BU7" s="1272"/>
      <c r="BV7" s="1272"/>
      <c r="BW7" s="1272"/>
      <c r="BX7" s="1272"/>
      <c r="BY7" s="1272"/>
      <c r="BZ7" s="1272"/>
      <c r="CA7" s="1272"/>
      <c r="CB7" s="1272"/>
      <c r="CC7" s="1272"/>
      <c r="CD7" s="1272"/>
      <c r="CE7" s="1272"/>
      <c r="CF7" s="1272"/>
      <c r="CG7" s="1272"/>
      <c r="CH7" s="1272"/>
      <c r="CI7" s="1272"/>
      <c r="CJ7" s="1272"/>
      <c r="CK7" s="1272"/>
      <c r="CL7" s="1272"/>
      <c r="CM7" s="1272"/>
      <c r="CN7" s="1272"/>
      <c r="CO7" s="1272"/>
      <c r="CP7" s="1272"/>
      <c r="CQ7" s="1272"/>
      <c r="CR7" s="1272"/>
      <c r="CS7" s="1272"/>
      <c r="CT7" s="1272"/>
      <c r="CU7" s="1272"/>
      <c r="CV7" s="1272"/>
      <c r="CW7" s="1272"/>
      <c r="CX7" s="1272"/>
      <c r="CY7" s="1272"/>
      <c r="CZ7" s="1272"/>
      <c r="DA7" s="1272"/>
      <c r="DB7" s="1272"/>
      <c r="DC7" s="1272"/>
      <c r="DD7" s="1272"/>
      <c r="DE7" s="1272"/>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2"/>
      <c r="B8" s="1272"/>
      <c r="C8" s="1272"/>
      <c r="D8" s="1272"/>
      <c r="E8" s="1272"/>
      <c r="F8" s="1272"/>
      <c r="G8" s="1272"/>
      <c r="H8" s="1272"/>
      <c r="I8" s="1272"/>
      <c r="J8" s="1272"/>
      <c r="K8" s="1272"/>
      <c r="L8" s="1272"/>
      <c r="M8" s="1272"/>
      <c r="N8" s="1272"/>
      <c r="O8" s="1272"/>
      <c r="P8" s="1272"/>
      <c r="Q8" s="1272"/>
      <c r="R8" s="1272"/>
      <c r="S8" s="1272"/>
      <c r="T8" s="1272"/>
      <c r="U8" s="1272"/>
      <c r="V8" s="1272"/>
      <c r="W8" s="1272"/>
      <c r="X8" s="1272"/>
      <c r="Y8" s="1272"/>
      <c r="Z8" s="1272"/>
      <c r="AA8" s="1272"/>
      <c r="AB8" s="1272"/>
      <c r="AC8" s="1272"/>
      <c r="AD8" s="1272"/>
      <c r="AE8" s="1272"/>
      <c r="AF8" s="1272"/>
      <c r="AG8" s="1272"/>
      <c r="AH8" s="1272"/>
      <c r="AI8" s="1272"/>
      <c r="AJ8" s="1272"/>
      <c r="AK8" s="1272"/>
      <c r="AL8" s="1272"/>
      <c r="AM8" s="1272"/>
      <c r="AN8" s="1272"/>
      <c r="AO8" s="1272"/>
      <c r="AP8" s="1272"/>
      <c r="AQ8" s="1272"/>
      <c r="AR8" s="1272"/>
      <c r="AS8" s="1272"/>
      <c r="AT8" s="1272"/>
      <c r="AU8" s="1272"/>
      <c r="AV8" s="1272"/>
      <c r="AW8" s="1272"/>
      <c r="AX8" s="1272"/>
      <c r="AY8" s="1272"/>
      <c r="AZ8" s="1272"/>
      <c r="BA8" s="1272"/>
      <c r="BB8" s="1272"/>
      <c r="BC8" s="1272"/>
      <c r="BD8" s="1272"/>
      <c r="BE8" s="1272"/>
      <c r="BF8" s="1272"/>
      <c r="BG8" s="1272"/>
      <c r="BH8" s="1272"/>
      <c r="BI8" s="1272"/>
      <c r="BJ8" s="1272"/>
      <c r="BK8" s="1272"/>
      <c r="BL8" s="1272"/>
      <c r="BM8" s="1272"/>
      <c r="BN8" s="1272"/>
      <c r="BO8" s="1272"/>
      <c r="BP8" s="1272"/>
      <c r="BQ8" s="1272"/>
      <c r="BR8" s="1272"/>
      <c r="BS8" s="1272"/>
      <c r="BT8" s="1272"/>
      <c r="BU8" s="1272"/>
      <c r="BV8" s="1272"/>
      <c r="BW8" s="1272"/>
      <c r="BX8" s="1272"/>
      <c r="BY8" s="1272"/>
      <c r="BZ8" s="1272"/>
      <c r="CA8" s="1272"/>
      <c r="CB8" s="1272"/>
      <c r="CC8" s="1272"/>
      <c r="CD8" s="1272"/>
      <c r="CE8" s="1272"/>
      <c r="CF8" s="1272"/>
      <c r="CG8" s="1272"/>
      <c r="CH8" s="1272"/>
      <c r="CI8" s="1272"/>
      <c r="CJ8" s="1272"/>
      <c r="CK8" s="1272"/>
      <c r="CL8" s="1272"/>
      <c r="CM8" s="1272"/>
      <c r="CN8" s="1272"/>
      <c r="CO8" s="1272"/>
      <c r="CP8" s="1272"/>
      <c r="CQ8" s="1272"/>
      <c r="CR8" s="1272"/>
      <c r="CS8" s="1272"/>
      <c r="CT8" s="1272"/>
      <c r="CU8" s="1272"/>
      <c r="CV8" s="1272"/>
      <c r="CW8" s="1272"/>
      <c r="CX8" s="1272"/>
      <c r="CY8" s="1272"/>
      <c r="CZ8" s="1272"/>
      <c r="DA8" s="1272"/>
      <c r="DB8" s="1272"/>
      <c r="DC8" s="1272"/>
      <c r="DD8" s="1272"/>
      <c r="DE8" s="1272"/>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2"/>
      <c r="B9" s="1272"/>
      <c r="C9" s="1272"/>
      <c r="D9" s="1272"/>
      <c r="E9" s="1272"/>
      <c r="F9" s="1272"/>
      <c r="G9" s="1272"/>
      <c r="H9" s="1272"/>
      <c r="I9" s="1272"/>
      <c r="J9" s="1272"/>
      <c r="K9" s="1272"/>
      <c r="L9" s="1272"/>
      <c r="M9" s="1272"/>
      <c r="N9" s="1272"/>
      <c r="O9" s="1272"/>
      <c r="P9" s="1272"/>
      <c r="Q9" s="1272"/>
      <c r="R9" s="1272"/>
      <c r="S9" s="1272"/>
      <c r="T9" s="1272"/>
      <c r="U9" s="1272"/>
      <c r="V9" s="1272"/>
      <c r="W9" s="1272"/>
      <c r="X9" s="1272"/>
      <c r="Y9" s="1272"/>
      <c r="Z9" s="1272"/>
      <c r="AA9" s="1272"/>
      <c r="AB9" s="1272"/>
      <c r="AC9" s="1272"/>
      <c r="AD9" s="1272"/>
      <c r="AE9" s="1272"/>
      <c r="AF9" s="1272"/>
      <c r="AG9" s="1272"/>
      <c r="AH9" s="1272"/>
      <c r="AI9" s="1272"/>
      <c r="AJ9" s="1272"/>
      <c r="AK9" s="1272"/>
      <c r="AL9" s="1272"/>
      <c r="AM9" s="1272"/>
      <c r="AN9" s="1272"/>
      <c r="AO9" s="1272"/>
      <c r="AP9" s="1272"/>
      <c r="AQ9" s="1272"/>
      <c r="AR9" s="1272"/>
      <c r="AS9" s="1272"/>
      <c r="AT9" s="1272"/>
      <c r="AU9" s="1272"/>
      <c r="AV9" s="1272"/>
      <c r="AW9" s="1272"/>
      <c r="AX9" s="1272"/>
      <c r="AY9" s="1272"/>
      <c r="AZ9" s="1272"/>
      <c r="BA9" s="1272"/>
      <c r="BB9" s="1272"/>
      <c r="BC9" s="1272"/>
      <c r="BD9" s="1272"/>
      <c r="BE9" s="1272"/>
      <c r="BF9" s="1272"/>
      <c r="BG9" s="1272"/>
      <c r="BH9" s="1272"/>
      <c r="BI9" s="1272"/>
      <c r="BJ9" s="1272"/>
      <c r="BK9" s="1272"/>
      <c r="BL9" s="1272"/>
      <c r="BM9" s="1272"/>
      <c r="BN9" s="1272"/>
      <c r="BO9" s="1272"/>
      <c r="BP9" s="1272"/>
      <c r="BQ9" s="1272"/>
      <c r="BR9" s="1272"/>
      <c r="BS9" s="1272"/>
      <c r="BT9" s="1272"/>
      <c r="BU9" s="1272"/>
      <c r="BV9" s="1272"/>
      <c r="BW9" s="1272"/>
      <c r="BX9" s="1272"/>
      <c r="BY9" s="1272"/>
      <c r="BZ9" s="1272"/>
      <c r="CA9" s="1272"/>
      <c r="CB9" s="1272"/>
      <c r="CC9" s="1272"/>
      <c r="CD9" s="1272"/>
      <c r="CE9" s="1272"/>
      <c r="CF9" s="1272"/>
      <c r="CG9" s="1272"/>
      <c r="CH9" s="1272"/>
      <c r="CI9" s="1272"/>
      <c r="CJ9" s="1272"/>
      <c r="CK9" s="1272"/>
      <c r="CL9" s="1272"/>
      <c r="CM9" s="1272"/>
      <c r="CN9" s="1272"/>
      <c r="CO9" s="1272"/>
      <c r="CP9" s="1272"/>
      <c r="CQ9" s="1272"/>
      <c r="CR9" s="1272"/>
      <c r="CS9" s="1272"/>
      <c r="CT9" s="1272"/>
      <c r="CU9" s="1272"/>
      <c r="CV9" s="1272"/>
      <c r="CW9" s="1272"/>
      <c r="CX9" s="1272"/>
      <c r="CY9" s="1272"/>
      <c r="CZ9" s="1272"/>
      <c r="DA9" s="1272"/>
      <c r="DB9" s="1272"/>
      <c r="DC9" s="1272"/>
      <c r="DD9" s="1272"/>
      <c r="DE9" s="1272"/>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2"/>
      <c r="B10" s="1272"/>
      <c r="C10" s="1272"/>
      <c r="D10" s="1272"/>
      <c r="E10" s="1272"/>
      <c r="F10" s="1272"/>
      <c r="G10" s="1272"/>
      <c r="H10" s="1272"/>
      <c r="I10" s="1272"/>
      <c r="J10" s="1272"/>
      <c r="K10" s="1272"/>
      <c r="L10" s="1272"/>
      <c r="M10" s="1272"/>
      <c r="N10" s="1272"/>
      <c r="O10" s="1272"/>
      <c r="P10" s="1272"/>
      <c r="Q10" s="1272"/>
      <c r="R10" s="1272"/>
      <c r="S10" s="1272"/>
      <c r="T10" s="1272"/>
      <c r="U10" s="1272"/>
      <c r="V10" s="1272"/>
      <c r="W10" s="1272"/>
      <c r="X10" s="1272"/>
      <c r="Y10" s="1272"/>
      <c r="Z10" s="1272"/>
      <c r="AA10" s="1272"/>
      <c r="AB10" s="1272"/>
      <c r="AC10" s="1272"/>
      <c r="AD10" s="1272"/>
      <c r="AE10" s="1272"/>
      <c r="AF10" s="1272"/>
      <c r="AG10" s="1272"/>
      <c r="AH10" s="1272"/>
      <c r="AI10" s="1272"/>
      <c r="AJ10" s="1272"/>
      <c r="AK10" s="1272"/>
      <c r="AL10" s="1272"/>
      <c r="AM10" s="1272"/>
      <c r="AN10" s="1272"/>
      <c r="AO10" s="1272"/>
      <c r="AP10" s="1272"/>
      <c r="AQ10" s="1272"/>
      <c r="AR10" s="1272"/>
      <c r="AS10" s="1272"/>
      <c r="AT10" s="1272"/>
      <c r="AU10" s="1272"/>
      <c r="AV10" s="1272"/>
      <c r="AW10" s="1272"/>
      <c r="AX10" s="1272"/>
      <c r="AY10" s="1272"/>
      <c r="AZ10" s="1272"/>
      <c r="BA10" s="1272"/>
      <c r="BB10" s="1272"/>
      <c r="BC10" s="1272"/>
      <c r="BD10" s="1272"/>
      <c r="BE10" s="1272"/>
      <c r="BF10" s="1272"/>
      <c r="BG10" s="1272"/>
      <c r="BH10" s="1272"/>
      <c r="BI10" s="1272"/>
      <c r="BJ10" s="1272"/>
      <c r="BK10" s="1272"/>
      <c r="BL10" s="1272"/>
      <c r="BM10" s="1272"/>
      <c r="BN10" s="1272"/>
      <c r="BO10" s="1272"/>
      <c r="BP10" s="1272"/>
      <c r="BQ10" s="1272"/>
      <c r="BR10" s="1272"/>
      <c r="BS10" s="1272"/>
      <c r="BT10" s="1272"/>
      <c r="BU10" s="1272"/>
      <c r="BV10" s="1272"/>
      <c r="BW10" s="1272"/>
      <c r="BX10" s="1272"/>
      <c r="BY10" s="1272"/>
      <c r="BZ10" s="1272"/>
      <c r="CA10" s="1272"/>
      <c r="CB10" s="1272"/>
      <c r="CC10" s="1272"/>
      <c r="CD10" s="1272"/>
      <c r="CE10" s="1272"/>
      <c r="CF10" s="1272"/>
      <c r="CG10" s="1272"/>
      <c r="CH10" s="1272"/>
      <c r="CI10" s="1272"/>
      <c r="CJ10" s="1272"/>
      <c r="CK10" s="1272"/>
      <c r="CL10" s="1272"/>
      <c r="CM10" s="1272"/>
      <c r="CN10" s="1272"/>
      <c r="CO10" s="1272"/>
      <c r="CP10" s="1272"/>
      <c r="CQ10" s="1272"/>
      <c r="CR10" s="1272"/>
      <c r="CS10" s="1272"/>
      <c r="CT10" s="1272"/>
      <c r="CU10" s="1272"/>
      <c r="CV10" s="1272"/>
      <c r="CW10" s="1272"/>
      <c r="CX10" s="1272"/>
      <c r="CY10" s="1272"/>
      <c r="CZ10" s="1272"/>
      <c r="DA10" s="1272"/>
      <c r="DB10" s="1272"/>
      <c r="DC10" s="1272"/>
      <c r="DD10" s="1272"/>
      <c r="DE10" s="1272"/>
      <c r="DF10" s="291"/>
      <c r="DG10" s="291"/>
      <c r="DH10" s="291"/>
      <c r="DI10" s="291"/>
      <c r="DJ10" s="291"/>
      <c r="DK10" s="291"/>
      <c r="DL10" s="291"/>
      <c r="DM10" s="291"/>
      <c r="DN10" s="291"/>
      <c r="DO10" s="291"/>
      <c r="DP10" s="291"/>
      <c r="DQ10" s="291"/>
      <c r="DR10" s="291"/>
      <c r="DS10" s="291"/>
      <c r="DT10" s="291"/>
      <c r="DU10" s="291"/>
      <c r="DV10" s="291"/>
      <c r="DW10" s="291"/>
      <c r="EM10" s="290" t="s">
        <v>601</v>
      </c>
    </row>
    <row r="11" spans="1:143" s="290" customFormat="1" x14ac:dyDescent="0.15">
      <c r="A11" s="1272"/>
      <c r="B11" s="1272"/>
      <c r="C11" s="1272"/>
      <c r="D11" s="1272"/>
      <c r="E11" s="1272"/>
      <c r="F11" s="1272"/>
      <c r="G11" s="1272"/>
      <c r="H11" s="1272"/>
      <c r="I11" s="1272"/>
      <c r="J11" s="1272"/>
      <c r="K11" s="1272"/>
      <c r="L11" s="1272"/>
      <c r="M11" s="1272"/>
      <c r="N11" s="1272"/>
      <c r="O11" s="1272"/>
      <c r="P11" s="1272"/>
      <c r="Q11" s="1272"/>
      <c r="R11" s="1272"/>
      <c r="S11" s="1272"/>
      <c r="T11" s="1272"/>
      <c r="U11" s="1272"/>
      <c r="V11" s="1272"/>
      <c r="W11" s="1272"/>
      <c r="X11" s="1272"/>
      <c r="Y11" s="1272"/>
      <c r="Z11" s="1272"/>
      <c r="AA11" s="1272"/>
      <c r="AB11" s="1272"/>
      <c r="AC11" s="1272"/>
      <c r="AD11" s="1272"/>
      <c r="AE11" s="1272"/>
      <c r="AF11" s="1272"/>
      <c r="AG11" s="1272"/>
      <c r="AH11" s="1272"/>
      <c r="AI11" s="1272"/>
      <c r="AJ11" s="1272"/>
      <c r="AK11" s="1272"/>
      <c r="AL11" s="1272"/>
      <c r="AM11" s="1272"/>
      <c r="AN11" s="1272"/>
      <c r="AO11" s="1272"/>
      <c r="AP11" s="1272"/>
      <c r="AQ11" s="1272"/>
      <c r="AR11" s="1272"/>
      <c r="AS11" s="1272"/>
      <c r="AT11" s="1272"/>
      <c r="AU11" s="1272"/>
      <c r="AV11" s="1272"/>
      <c r="AW11" s="1272"/>
      <c r="AX11" s="1272"/>
      <c r="AY11" s="1272"/>
      <c r="AZ11" s="1272"/>
      <c r="BA11" s="1272"/>
      <c r="BB11" s="1272"/>
      <c r="BC11" s="1272"/>
      <c r="BD11" s="1272"/>
      <c r="BE11" s="1272"/>
      <c r="BF11" s="1272"/>
      <c r="BG11" s="1272"/>
      <c r="BH11" s="1272"/>
      <c r="BI11" s="1272"/>
      <c r="BJ11" s="1272"/>
      <c r="BK11" s="1272"/>
      <c r="BL11" s="1272"/>
      <c r="BM11" s="1272"/>
      <c r="BN11" s="1272"/>
      <c r="BO11" s="1272"/>
      <c r="BP11" s="1272"/>
      <c r="BQ11" s="1272"/>
      <c r="BR11" s="1272"/>
      <c r="BS11" s="1272"/>
      <c r="BT11" s="1272"/>
      <c r="BU11" s="1272"/>
      <c r="BV11" s="1272"/>
      <c r="BW11" s="1272"/>
      <c r="BX11" s="1272"/>
      <c r="BY11" s="1272"/>
      <c r="BZ11" s="1272"/>
      <c r="CA11" s="1272"/>
      <c r="CB11" s="1272"/>
      <c r="CC11" s="1272"/>
      <c r="CD11" s="1272"/>
      <c r="CE11" s="1272"/>
      <c r="CF11" s="1272"/>
      <c r="CG11" s="1272"/>
      <c r="CH11" s="1272"/>
      <c r="CI11" s="1272"/>
      <c r="CJ11" s="1272"/>
      <c r="CK11" s="1272"/>
      <c r="CL11" s="1272"/>
      <c r="CM11" s="1272"/>
      <c r="CN11" s="1272"/>
      <c r="CO11" s="1272"/>
      <c r="CP11" s="1272"/>
      <c r="CQ11" s="1272"/>
      <c r="CR11" s="1272"/>
      <c r="CS11" s="1272"/>
      <c r="CT11" s="1272"/>
      <c r="CU11" s="1272"/>
      <c r="CV11" s="1272"/>
      <c r="CW11" s="1272"/>
      <c r="CX11" s="1272"/>
      <c r="CY11" s="1272"/>
      <c r="CZ11" s="1272"/>
      <c r="DA11" s="1272"/>
      <c r="DB11" s="1272"/>
      <c r="DC11" s="1272"/>
      <c r="DD11" s="1272"/>
      <c r="DE11" s="1272"/>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2"/>
      <c r="B12" s="1272"/>
      <c r="C12" s="1272"/>
      <c r="D12" s="1272"/>
      <c r="E12" s="1272"/>
      <c r="F12" s="1272"/>
      <c r="G12" s="1272"/>
      <c r="H12" s="1272"/>
      <c r="I12" s="1272"/>
      <c r="J12" s="1272"/>
      <c r="K12" s="1272"/>
      <c r="L12" s="1272"/>
      <c r="M12" s="1272"/>
      <c r="N12" s="1272"/>
      <c r="O12" s="1272"/>
      <c r="P12" s="1272"/>
      <c r="Q12" s="1272"/>
      <c r="R12" s="1272"/>
      <c r="S12" s="1272"/>
      <c r="T12" s="1272"/>
      <c r="U12" s="1272"/>
      <c r="V12" s="1272"/>
      <c r="W12" s="1272"/>
      <c r="X12" s="1272"/>
      <c r="Y12" s="1272"/>
      <c r="Z12" s="1272"/>
      <c r="AA12" s="1272"/>
      <c r="AB12" s="1272"/>
      <c r="AC12" s="1272"/>
      <c r="AD12" s="1272"/>
      <c r="AE12" s="1272"/>
      <c r="AF12" s="1272"/>
      <c r="AG12" s="1272"/>
      <c r="AH12" s="1272"/>
      <c r="AI12" s="1272"/>
      <c r="AJ12" s="1272"/>
      <c r="AK12" s="1272"/>
      <c r="AL12" s="1272"/>
      <c r="AM12" s="1272"/>
      <c r="AN12" s="1272"/>
      <c r="AO12" s="1272"/>
      <c r="AP12" s="1272"/>
      <c r="AQ12" s="1272"/>
      <c r="AR12" s="1272"/>
      <c r="AS12" s="1272"/>
      <c r="AT12" s="1272"/>
      <c r="AU12" s="1272"/>
      <c r="AV12" s="1272"/>
      <c r="AW12" s="1272"/>
      <c r="AX12" s="1272"/>
      <c r="AY12" s="1272"/>
      <c r="AZ12" s="1272"/>
      <c r="BA12" s="1272"/>
      <c r="BB12" s="1272"/>
      <c r="BC12" s="1272"/>
      <c r="BD12" s="1272"/>
      <c r="BE12" s="1272"/>
      <c r="BF12" s="1272"/>
      <c r="BG12" s="1272"/>
      <c r="BH12" s="1272"/>
      <c r="BI12" s="1272"/>
      <c r="BJ12" s="1272"/>
      <c r="BK12" s="1272"/>
      <c r="BL12" s="1272"/>
      <c r="BM12" s="1272"/>
      <c r="BN12" s="1272"/>
      <c r="BO12" s="1272"/>
      <c r="BP12" s="1272"/>
      <c r="BQ12" s="1272"/>
      <c r="BR12" s="1272"/>
      <c r="BS12" s="1272"/>
      <c r="BT12" s="1272"/>
      <c r="BU12" s="1272"/>
      <c r="BV12" s="1272"/>
      <c r="BW12" s="1272"/>
      <c r="BX12" s="1272"/>
      <c r="BY12" s="1272"/>
      <c r="BZ12" s="1272"/>
      <c r="CA12" s="1272"/>
      <c r="CB12" s="1272"/>
      <c r="CC12" s="1272"/>
      <c r="CD12" s="1272"/>
      <c r="CE12" s="1272"/>
      <c r="CF12" s="1272"/>
      <c r="CG12" s="1272"/>
      <c r="CH12" s="1272"/>
      <c r="CI12" s="1272"/>
      <c r="CJ12" s="1272"/>
      <c r="CK12" s="1272"/>
      <c r="CL12" s="1272"/>
      <c r="CM12" s="1272"/>
      <c r="CN12" s="1272"/>
      <c r="CO12" s="1272"/>
      <c r="CP12" s="1272"/>
      <c r="CQ12" s="1272"/>
      <c r="CR12" s="1272"/>
      <c r="CS12" s="1272"/>
      <c r="CT12" s="1272"/>
      <c r="CU12" s="1272"/>
      <c r="CV12" s="1272"/>
      <c r="CW12" s="1272"/>
      <c r="CX12" s="1272"/>
      <c r="CY12" s="1272"/>
      <c r="CZ12" s="1272"/>
      <c r="DA12" s="1272"/>
      <c r="DB12" s="1272"/>
      <c r="DC12" s="1272"/>
      <c r="DD12" s="1272"/>
      <c r="DE12" s="1272"/>
      <c r="DF12" s="291"/>
      <c r="DG12" s="291"/>
      <c r="DH12" s="291"/>
      <c r="DI12" s="291"/>
      <c r="DJ12" s="291"/>
      <c r="DK12" s="291"/>
      <c r="DL12" s="291"/>
      <c r="DM12" s="291"/>
      <c r="DN12" s="291"/>
      <c r="DO12" s="291"/>
      <c r="DP12" s="291"/>
      <c r="DQ12" s="291"/>
      <c r="DR12" s="291"/>
      <c r="DS12" s="291"/>
      <c r="DT12" s="291"/>
      <c r="DU12" s="291"/>
      <c r="DV12" s="291"/>
      <c r="DW12" s="291"/>
      <c r="EM12" s="290" t="s">
        <v>601</v>
      </c>
    </row>
    <row r="13" spans="1:143" s="290" customFormat="1" x14ac:dyDescent="0.15">
      <c r="A13" s="1272"/>
      <c r="B13" s="1272"/>
      <c r="C13" s="1272"/>
      <c r="D13" s="1272"/>
      <c r="E13" s="1272"/>
      <c r="F13" s="1272"/>
      <c r="G13" s="1272"/>
      <c r="H13" s="1272"/>
      <c r="I13" s="1272"/>
      <c r="J13" s="1272"/>
      <c r="K13" s="1272"/>
      <c r="L13" s="1272"/>
      <c r="M13" s="1272"/>
      <c r="N13" s="1272"/>
      <c r="O13" s="1272"/>
      <c r="P13" s="1272"/>
      <c r="Q13" s="1272"/>
      <c r="R13" s="1272"/>
      <c r="S13" s="1272"/>
      <c r="T13" s="1272"/>
      <c r="U13" s="1272"/>
      <c r="V13" s="1272"/>
      <c r="W13" s="1272"/>
      <c r="X13" s="1272"/>
      <c r="Y13" s="1272"/>
      <c r="Z13" s="1272"/>
      <c r="AA13" s="1272"/>
      <c r="AB13" s="1272"/>
      <c r="AC13" s="1272"/>
      <c r="AD13" s="1272"/>
      <c r="AE13" s="1272"/>
      <c r="AF13" s="1272"/>
      <c r="AG13" s="1272"/>
      <c r="AH13" s="1272"/>
      <c r="AI13" s="1272"/>
      <c r="AJ13" s="1272"/>
      <c r="AK13" s="1272"/>
      <c r="AL13" s="1272"/>
      <c r="AM13" s="1272"/>
      <c r="AN13" s="1272"/>
      <c r="AO13" s="1272"/>
      <c r="AP13" s="1272"/>
      <c r="AQ13" s="1272"/>
      <c r="AR13" s="1272"/>
      <c r="AS13" s="1272"/>
      <c r="AT13" s="1272"/>
      <c r="AU13" s="1272"/>
      <c r="AV13" s="1272"/>
      <c r="AW13" s="1272"/>
      <c r="AX13" s="1272"/>
      <c r="AY13" s="1272"/>
      <c r="AZ13" s="1272"/>
      <c r="BA13" s="1272"/>
      <c r="BB13" s="1272"/>
      <c r="BC13" s="1272"/>
      <c r="BD13" s="1272"/>
      <c r="BE13" s="1272"/>
      <c r="BF13" s="1272"/>
      <c r="BG13" s="1272"/>
      <c r="BH13" s="1272"/>
      <c r="BI13" s="1272"/>
      <c r="BJ13" s="1272"/>
      <c r="BK13" s="1272"/>
      <c r="BL13" s="1272"/>
      <c r="BM13" s="1272"/>
      <c r="BN13" s="1272"/>
      <c r="BO13" s="1272"/>
      <c r="BP13" s="1272"/>
      <c r="BQ13" s="1272"/>
      <c r="BR13" s="1272"/>
      <c r="BS13" s="1272"/>
      <c r="BT13" s="1272"/>
      <c r="BU13" s="1272"/>
      <c r="BV13" s="1272"/>
      <c r="BW13" s="1272"/>
      <c r="BX13" s="1272"/>
      <c r="BY13" s="1272"/>
      <c r="BZ13" s="1272"/>
      <c r="CA13" s="1272"/>
      <c r="CB13" s="1272"/>
      <c r="CC13" s="1272"/>
      <c r="CD13" s="1272"/>
      <c r="CE13" s="1272"/>
      <c r="CF13" s="1272"/>
      <c r="CG13" s="1272"/>
      <c r="CH13" s="1272"/>
      <c r="CI13" s="1272"/>
      <c r="CJ13" s="1272"/>
      <c r="CK13" s="1272"/>
      <c r="CL13" s="1272"/>
      <c r="CM13" s="1272"/>
      <c r="CN13" s="1272"/>
      <c r="CO13" s="1272"/>
      <c r="CP13" s="1272"/>
      <c r="CQ13" s="1272"/>
      <c r="CR13" s="1272"/>
      <c r="CS13" s="1272"/>
      <c r="CT13" s="1272"/>
      <c r="CU13" s="1272"/>
      <c r="CV13" s="1272"/>
      <c r="CW13" s="1272"/>
      <c r="CX13" s="1272"/>
      <c r="CY13" s="1272"/>
      <c r="CZ13" s="1272"/>
      <c r="DA13" s="1272"/>
      <c r="DB13" s="1272"/>
      <c r="DC13" s="1272"/>
      <c r="DD13" s="1272"/>
      <c r="DE13" s="1272"/>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2"/>
      <c r="B14" s="1272"/>
      <c r="C14" s="1272"/>
      <c r="D14" s="1272"/>
      <c r="E14" s="1272"/>
      <c r="F14" s="1272"/>
      <c r="G14" s="1272"/>
      <c r="H14" s="1272"/>
      <c r="I14" s="1272"/>
      <c r="J14" s="1272"/>
      <c r="K14" s="1272"/>
      <c r="L14" s="1272"/>
      <c r="M14" s="1272"/>
      <c r="N14" s="1272"/>
      <c r="O14" s="1272"/>
      <c r="P14" s="1272"/>
      <c r="Q14" s="1272"/>
      <c r="R14" s="1272"/>
      <c r="S14" s="1272"/>
      <c r="T14" s="1272"/>
      <c r="U14" s="1272"/>
      <c r="V14" s="1272"/>
      <c r="W14" s="1272"/>
      <c r="X14" s="1272"/>
      <c r="Y14" s="1272"/>
      <c r="Z14" s="1272"/>
      <c r="AA14" s="1272"/>
      <c r="AB14" s="1272"/>
      <c r="AC14" s="1272"/>
      <c r="AD14" s="1272"/>
      <c r="AE14" s="1272"/>
      <c r="AF14" s="1272"/>
      <c r="AG14" s="1272"/>
      <c r="AH14" s="1272"/>
      <c r="AI14" s="1272"/>
      <c r="AJ14" s="1272"/>
      <c r="AK14" s="1272"/>
      <c r="AL14" s="1272"/>
      <c r="AM14" s="1272"/>
      <c r="AN14" s="1272"/>
      <c r="AO14" s="1272"/>
      <c r="AP14" s="1272"/>
      <c r="AQ14" s="1272"/>
      <c r="AR14" s="1272"/>
      <c r="AS14" s="1272"/>
      <c r="AT14" s="1272"/>
      <c r="AU14" s="1272"/>
      <c r="AV14" s="1272"/>
      <c r="AW14" s="1272"/>
      <c r="AX14" s="1272"/>
      <c r="AY14" s="1272"/>
      <c r="AZ14" s="1272"/>
      <c r="BA14" s="1272"/>
      <c r="BB14" s="1272"/>
      <c r="BC14" s="1272"/>
      <c r="BD14" s="1272"/>
      <c r="BE14" s="1272"/>
      <c r="BF14" s="1272"/>
      <c r="BG14" s="1272"/>
      <c r="BH14" s="1272"/>
      <c r="BI14" s="1272"/>
      <c r="BJ14" s="1272"/>
      <c r="BK14" s="1272"/>
      <c r="BL14" s="1272"/>
      <c r="BM14" s="1272"/>
      <c r="BN14" s="1272"/>
      <c r="BO14" s="1272"/>
      <c r="BP14" s="1272"/>
      <c r="BQ14" s="1272"/>
      <c r="BR14" s="1272"/>
      <c r="BS14" s="1272"/>
      <c r="BT14" s="1272"/>
      <c r="BU14" s="1272"/>
      <c r="BV14" s="1272"/>
      <c r="BW14" s="1272"/>
      <c r="BX14" s="1272"/>
      <c r="BY14" s="1272"/>
      <c r="BZ14" s="1272"/>
      <c r="CA14" s="1272"/>
      <c r="CB14" s="1272"/>
      <c r="CC14" s="1272"/>
      <c r="CD14" s="1272"/>
      <c r="CE14" s="1272"/>
      <c r="CF14" s="1272"/>
      <c r="CG14" s="1272"/>
      <c r="CH14" s="1272"/>
      <c r="CI14" s="1272"/>
      <c r="CJ14" s="1272"/>
      <c r="CK14" s="1272"/>
      <c r="CL14" s="1272"/>
      <c r="CM14" s="1272"/>
      <c r="CN14" s="1272"/>
      <c r="CO14" s="1272"/>
      <c r="CP14" s="1272"/>
      <c r="CQ14" s="1272"/>
      <c r="CR14" s="1272"/>
      <c r="CS14" s="1272"/>
      <c r="CT14" s="1272"/>
      <c r="CU14" s="1272"/>
      <c r="CV14" s="1272"/>
      <c r="CW14" s="1272"/>
      <c r="CX14" s="1272"/>
      <c r="CY14" s="1272"/>
      <c r="CZ14" s="1272"/>
      <c r="DA14" s="1272"/>
      <c r="DB14" s="1272"/>
      <c r="DC14" s="1272"/>
      <c r="DD14" s="1272"/>
      <c r="DE14" s="1272"/>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71"/>
      <c r="B15" s="1272"/>
      <c r="C15" s="1272"/>
      <c r="D15" s="1272"/>
      <c r="E15" s="1272"/>
      <c r="F15" s="1272"/>
      <c r="G15" s="1272"/>
      <c r="H15" s="1272"/>
      <c r="I15" s="1272"/>
      <c r="J15" s="1272"/>
      <c r="K15" s="1272"/>
      <c r="L15" s="1272"/>
      <c r="M15" s="1272"/>
      <c r="N15" s="1272"/>
      <c r="O15" s="1272"/>
      <c r="P15" s="1272"/>
      <c r="Q15" s="1272"/>
      <c r="R15" s="1272"/>
      <c r="S15" s="1272"/>
      <c r="T15" s="1272"/>
      <c r="U15" s="1272"/>
      <c r="V15" s="1272"/>
      <c r="W15" s="1272"/>
      <c r="X15" s="1272"/>
      <c r="Y15" s="1272"/>
      <c r="Z15" s="1272"/>
      <c r="AA15" s="1272"/>
      <c r="AB15" s="1272"/>
      <c r="AC15" s="1272"/>
      <c r="AD15" s="1272"/>
      <c r="AE15" s="1272"/>
      <c r="AF15" s="1272"/>
      <c r="AG15" s="1272"/>
      <c r="AH15" s="1272"/>
      <c r="AI15" s="1272"/>
      <c r="AJ15" s="1272"/>
      <c r="AK15" s="1272"/>
      <c r="AL15" s="1272"/>
      <c r="AM15" s="1272"/>
      <c r="AN15" s="1272"/>
      <c r="AO15" s="1272"/>
      <c r="AP15" s="1272"/>
      <c r="AQ15" s="1272"/>
      <c r="AR15" s="1272"/>
      <c r="AS15" s="1272"/>
      <c r="AT15" s="1272"/>
      <c r="AU15" s="1272"/>
      <c r="AV15" s="1272"/>
      <c r="AW15" s="1272"/>
      <c r="AX15" s="1272"/>
      <c r="AY15" s="1272"/>
      <c r="AZ15" s="1272"/>
      <c r="BA15" s="1272"/>
      <c r="BB15" s="1272"/>
      <c r="BC15" s="1272"/>
      <c r="BD15" s="1272"/>
      <c r="BE15" s="1272"/>
      <c r="BF15" s="1272"/>
      <c r="BG15" s="1272"/>
      <c r="BH15" s="1272"/>
      <c r="BI15" s="1272"/>
      <c r="BJ15" s="1272"/>
      <c r="BK15" s="1272"/>
      <c r="BL15" s="1272"/>
      <c r="BM15" s="1272"/>
      <c r="BN15" s="1272"/>
      <c r="BO15" s="1272"/>
      <c r="BP15" s="1272"/>
      <c r="BQ15" s="1272"/>
      <c r="BR15" s="1272"/>
      <c r="BS15" s="1272"/>
      <c r="BT15" s="1272"/>
      <c r="BU15" s="1272"/>
      <c r="BV15" s="1272"/>
      <c r="BW15" s="1272"/>
      <c r="BX15" s="1272"/>
      <c r="BY15" s="1272"/>
      <c r="BZ15" s="1272"/>
      <c r="CA15" s="1272"/>
      <c r="CB15" s="1272"/>
      <c r="CC15" s="1272"/>
      <c r="CD15" s="1272"/>
      <c r="CE15" s="1272"/>
      <c r="CF15" s="1272"/>
      <c r="CG15" s="1272"/>
      <c r="CH15" s="1272"/>
      <c r="CI15" s="1272"/>
      <c r="CJ15" s="1272"/>
      <c r="CK15" s="1272"/>
      <c r="CL15" s="1272"/>
      <c r="CM15" s="1272"/>
      <c r="CN15" s="1272"/>
      <c r="CO15" s="1272"/>
      <c r="CP15" s="1272"/>
      <c r="CQ15" s="1272"/>
      <c r="CR15" s="1272"/>
      <c r="CS15" s="1272"/>
      <c r="CT15" s="1272"/>
      <c r="CU15" s="1272"/>
      <c r="CV15" s="1272"/>
      <c r="CW15" s="1272"/>
      <c r="CX15" s="1272"/>
      <c r="CY15" s="1272"/>
      <c r="CZ15" s="1272"/>
      <c r="DA15" s="1272"/>
      <c r="DB15" s="1272"/>
      <c r="DC15" s="1272"/>
      <c r="DD15" s="1272"/>
      <c r="DE15" s="1272"/>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71"/>
      <c r="B16" s="1272"/>
      <c r="C16" s="1272"/>
      <c r="D16" s="1272"/>
      <c r="E16" s="1272"/>
      <c r="F16" s="1272"/>
      <c r="G16" s="1272"/>
      <c r="H16" s="1272"/>
      <c r="I16" s="1272"/>
      <c r="J16" s="1272"/>
      <c r="K16" s="1272"/>
      <c r="L16" s="1272"/>
      <c r="M16" s="1272"/>
      <c r="N16" s="1272"/>
      <c r="O16" s="1272"/>
      <c r="P16" s="1272"/>
      <c r="Q16" s="1272"/>
      <c r="R16" s="1272"/>
      <c r="S16" s="1272"/>
      <c r="T16" s="1272"/>
      <c r="U16" s="1272"/>
      <c r="V16" s="1272"/>
      <c r="W16" s="1272"/>
      <c r="X16" s="1272"/>
      <c r="Y16" s="1272"/>
      <c r="Z16" s="1272"/>
      <c r="AA16" s="1272"/>
      <c r="AB16" s="1272"/>
      <c r="AC16" s="1272"/>
      <c r="AD16" s="1272"/>
      <c r="AE16" s="1272"/>
      <c r="AF16" s="1272"/>
      <c r="AG16" s="1272"/>
      <c r="AH16" s="1272"/>
      <c r="AI16" s="1272"/>
      <c r="AJ16" s="1272"/>
      <c r="AK16" s="1272"/>
      <c r="AL16" s="1272"/>
      <c r="AM16" s="1272"/>
      <c r="AN16" s="1272"/>
      <c r="AO16" s="1272"/>
      <c r="AP16" s="1272"/>
      <c r="AQ16" s="1272"/>
      <c r="AR16" s="1272"/>
      <c r="AS16" s="1272"/>
      <c r="AT16" s="1272"/>
      <c r="AU16" s="1272"/>
      <c r="AV16" s="1272"/>
      <c r="AW16" s="1272"/>
      <c r="AX16" s="1272"/>
      <c r="AY16" s="1272"/>
      <c r="AZ16" s="1272"/>
      <c r="BA16" s="1272"/>
      <c r="BB16" s="1272"/>
      <c r="BC16" s="1272"/>
      <c r="BD16" s="1272"/>
      <c r="BE16" s="1272"/>
      <c r="BF16" s="1272"/>
      <c r="BG16" s="1272"/>
      <c r="BH16" s="1272"/>
      <c r="BI16" s="1272"/>
      <c r="BJ16" s="1272"/>
      <c r="BK16" s="1272"/>
      <c r="BL16" s="1272"/>
      <c r="BM16" s="1272"/>
      <c r="BN16" s="1272"/>
      <c r="BO16" s="1272"/>
      <c r="BP16" s="1272"/>
      <c r="BQ16" s="1272"/>
      <c r="BR16" s="1272"/>
      <c r="BS16" s="1272"/>
      <c r="BT16" s="1272"/>
      <c r="BU16" s="1272"/>
      <c r="BV16" s="1272"/>
      <c r="BW16" s="1272"/>
      <c r="BX16" s="1272"/>
      <c r="BY16" s="1272"/>
      <c r="BZ16" s="1272"/>
      <c r="CA16" s="1272"/>
      <c r="CB16" s="1272"/>
      <c r="CC16" s="1272"/>
      <c r="CD16" s="1272"/>
      <c r="CE16" s="1272"/>
      <c r="CF16" s="1272"/>
      <c r="CG16" s="1272"/>
      <c r="CH16" s="1272"/>
      <c r="CI16" s="1272"/>
      <c r="CJ16" s="1272"/>
      <c r="CK16" s="1272"/>
      <c r="CL16" s="1272"/>
      <c r="CM16" s="1272"/>
      <c r="CN16" s="1272"/>
      <c r="CO16" s="1272"/>
      <c r="CP16" s="1272"/>
      <c r="CQ16" s="1272"/>
      <c r="CR16" s="1272"/>
      <c r="CS16" s="1272"/>
      <c r="CT16" s="1272"/>
      <c r="CU16" s="1272"/>
      <c r="CV16" s="1272"/>
      <c r="CW16" s="1272"/>
      <c r="CX16" s="1272"/>
      <c r="CY16" s="1272"/>
      <c r="CZ16" s="1272"/>
      <c r="DA16" s="1272"/>
      <c r="DB16" s="1272"/>
      <c r="DC16" s="1272"/>
      <c r="DD16" s="1272"/>
      <c r="DE16" s="1272"/>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71"/>
      <c r="B17" s="1272"/>
      <c r="C17" s="1272"/>
      <c r="D17" s="1272"/>
      <c r="E17" s="1272"/>
      <c r="F17" s="1272"/>
      <c r="G17" s="1272"/>
      <c r="H17" s="1272"/>
      <c r="I17" s="1272"/>
      <c r="J17" s="1272"/>
      <c r="K17" s="1272"/>
      <c r="L17" s="1272"/>
      <c r="M17" s="1272"/>
      <c r="N17" s="1272"/>
      <c r="O17" s="1272"/>
      <c r="P17" s="1272"/>
      <c r="Q17" s="1272"/>
      <c r="R17" s="1272"/>
      <c r="S17" s="1272"/>
      <c r="T17" s="1272"/>
      <c r="U17" s="1272"/>
      <c r="V17" s="1272"/>
      <c r="W17" s="1272"/>
      <c r="X17" s="1272"/>
      <c r="Y17" s="1272"/>
      <c r="Z17" s="1272"/>
      <c r="AA17" s="1272"/>
      <c r="AB17" s="1272"/>
      <c r="AC17" s="1272"/>
      <c r="AD17" s="1272"/>
      <c r="AE17" s="1272"/>
      <c r="AF17" s="1272"/>
      <c r="AG17" s="1272"/>
      <c r="AH17" s="1272"/>
      <c r="AI17" s="1272"/>
      <c r="AJ17" s="1272"/>
      <c r="AK17" s="1272"/>
      <c r="AL17" s="1272"/>
      <c r="AM17" s="1272"/>
      <c r="AN17" s="1272"/>
      <c r="AO17" s="1272"/>
      <c r="AP17" s="1272"/>
      <c r="AQ17" s="1272"/>
      <c r="AR17" s="1272"/>
      <c r="AS17" s="1272"/>
      <c r="AT17" s="1272"/>
      <c r="AU17" s="1272"/>
      <c r="AV17" s="1272"/>
      <c r="AW17" s="1272"/>
      <c r="AX17" s="1272"/>
      <c r="AY17" s="1272"/>
      <c r="AZ17" s="1272"/>
      <c r="BA17" s="1272"/>
      <c r="BB17" s="1272"/>
      <c r="BC17" s="1272"/>
      <c r="BD17" s="1272"/>
      <c r="BE17" s="1272"/>
      <c r="BF17" s="1272"/>
      <c r="BG17" s="1272"/>
      <c r="BH17" s="1272"/>
      <c r="BI17" s="1272"/>
      <c r="BJ17" s="1272"/>
      <c r="BK17" s="1272"/>
      <c r="BL17" s="1272"/>
      <c r="BM17" s="1272"/>
      <c r="BN17" s="1272"/>
      <c r="BO17" s="1272"/>
      <c r="BP17" s="1272"/>
      <c r="BQ17" s="1272"/>
      <c r="BR17" s="1272"/>
      <c r="BS17" s="1272"/>
      <c r="BT17" s="1272"/>
      <c r="BU17" s="1272"/>
      <c r="BV17" s="1272"/>
      <c r="BW17" s="1272"/>
      <c r="BX17" s="1272"/>
      <c r="BY17" s="1272"/>
      <c r="BZ17" s="1272"/>
      <c r="CA17" s="1272"/>
      <c r="CB17" s="1272"/>
      <c r="CC17" s="1272"/>
      <c r="CD17" s="1272"/>
      <c r="CE17" s="1272"/>
      <c r="CF17" s="1272"/>
      <c r="CG17" s="1272"/>
      <c r="CH17" s="1272"/>
      <c r="CI17" s="1272"/>
      <c r="CJ17" s="1272"/>
      <c r="CK17" s="1272"/>
      <c r="CL17" s="1272"/>
      <c r="CM17" s="1272"/>
      <c r="CN17" s="1272"/>
      <c r="CO17" s="1272"/>
      <c r="CP17" s="1272"/>
      <c r="CQ17" s="1272"/>
      <c r="CR17" s="1272"/>
      <c r="CS17" s="1272"/>
      <c r="CT17" s="1272"/>
      <c r="CU17" s="1272"/>
      <c r="CV17" s="1272"/>
      <c r="CW17" s="1272"/>
      <c r="CX17" s="1272"/>
      <c r="CY17" s="1272"/>
      <c r="CZ17" s="1272"/>
      <c r="DA17" s="1272"/>
      <c r="DB17" s="1272"/>
      <c r="DC17" s="1272"/>
      <c r="DD17" s="1272"/>
      <c r="DE17" s="1272"/>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71"/>
      <c r="B18" s="1272"/>
      <c r="C18" s="1272"/>
      <c r="D18" s="1272"/>
      <c r="E18" s="1272"/>
      <c r="F18" s="1272"/>
      <c r="G18" s="1272"/>
      <c r="H18" s="1272"/>
      <c r="I18" s="1272"/>
      <c r="J18" s="1272"/>
      <c r="K18" s="1272"/>
      <c r="L18" s="1272"/>
      <c r="M18" s="1272"/>
      <c r="N18" s="1272"/>
      <c r="O18" s="1272"/>
      <c r="P18" s="1272"/>
      <c r="Q18" s="1272"/>
      <c r="R18" s="1272"/>
      <c r="S18" s="1272"/>
      <c r="T18" s="1272"/>
      <c r="U18" s="1272"/>
      <c r="V18" s="1272"/>
      <c r="W18" s="1272"/>
      <c r="X18" s="1272"/>
      <c r="Y18" s="1272"/>
      <c r="Z18" s="1272"/>
      <c r="AA18" s="1272"/>
      <c r="AB18" s="1272"/>
      <c r="AC18" s="1272"/>
      <c r="AD18" s="1272"/>
      <c r="AE18" s="1272"/>
      <c r="AF18" s="1272"/>
      <c r="AG18" s="1272"/>
      <c r="AH18" s="1272"/>
      <c r="AI18" s="1272"/>
      <c r="AJ18" s="1272"/>
      <c r="AK18" s="1272"/>
      <c r="AL18" s="1272"/>
      <c r="AM18" s="1272"/>
      <c r="AN18" s="1272"/>
      <c r="AO18" s="1272"/>
      <c r="AP18" s="1272"/>
      <c r="AQ18" s="1272"/>
      <c r="AR18" s="1272"/>
      <c r="AS18" s="1272"/>
      <c r="AT18" s="1272"/>
      <c r="AU18" s="1272"/>
      <c r="AV18" s="1272"/>
      <c r="AW18" s="1272"/>
      <c r="AX18" s="1272"/>
      <c r="AY18" s="1272"/>
      <c r="AZ18" s="1272"/>
      <c r="BA18" s="1272"/>
      <c r="BB18" s="1272"/>
      <c r="BC18" s="1272"/>
      <c r="BD18" s="1272"/>
      <c r="BE18" s="1272"/>
      <c r="BF18" s="1272"/>
      <c r="BG18" s="1272"/>
      <c r="BH18" s="1272"/>
      <c r="BI18" s="1272"/>
      <c r="BJ18" s="1272"/>
      <c r="BK18" s="1272"/>
      <c r="BL18" s="1272"/>
      <c r="BM18" s="1272"/>
      <c r="BN18" s="1272"/>
      <c r="BO18" s="1272"/>
      <c r="BP18" s="1272"/>
      <c r="BQ18" s="1272"/>
      <c r="BR18" s="1272"/>
      <c r="BS18" s="1272"/>
      <c r="BT18" s="1272"/>
      <c r="BU18" s="1272"/>
      <c r="BV18" s="1272"/>
      <c r="BW18" s="1272"/>
      <c r="BX18" s="1272"/>
      <c r="BY18" s="1272"/>
      <c r="BZ18" s="1272"/>
      <c r="CA18" s="1272"/>
      <c r="CB18" s="1272"/>
      <c r="CC18" s="1272"/>
      <c r="CD18" s="1272"/>
      <c r="CE18" s="1272"/>
      <c r="CF18" s="1272"/>
      <c r="CG18" s="1272"/>
      <c r="CH18" s="1272"/>
      <c r="CI18" s="1272"/>
      <c r="CJ18" s="1272"/>
      <c r="CK18" s="1272"/>
      <c r="CL18" s="1272"/>
      <c r="CM18" s="1272"/>
      <c r="CN18" s="1272"/>
      <c r="CO18" s="1272"/>
      <c r="CP18" s="1272"/>
      <c r="CQ18" s="1272"/>
      <c r="CR18" s="1272"/>
      <c r="CS18" s="1272"/>
      <c r="CT18" s="1272"/>
      <c r="CU18" s="1272"/>
      <c r="CV18" s="1272"/>
      <c r="CW18" s="1272"/>
      <c r="CX18" s="1272"/>
      <c r="CY18" s="1272"/>
      <c r="CZ18" s="1272"/>
      <c r="DA18" s="1272"/>
      <c r="DB18" s="1272"/>
      <c r="DC18" s="1272"/>
      <c r="DD18" s="1272"/>
      <c r="DE18" s="1272"/>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71"/>
      <c r="DE19" s="1271"/>
    </row>
    <row r="20" spans="1:351" x14ac:dyDescent="0.15">
      <c r="DD20" s="1271"/>
      <c r="DE20" s="1271"/>
    </row>
    <row r="21" spans="1:351" ht="17.25" x14ac:dyDescent="0.15">
      <c r="B21" s="1273"/>
      <c r="C21" s="1274"/>
      <c r="D21" s="1274"/>
      <c r="E21" s="1274"/>
      <c r="F21" s="1274"/>
      <c r="G21" s="1274"/>
      <c r="H21" s="1274"/>
      <c r="I21" s="1274"/>
      <c r="J21" s="1274"/>
      <c r="K21" s="1274"/>
      <c r="L21" s="1274"/>
      <c r="M21" s="1274"/>
      <c r="N21" s="1275"/>
      <c r="O21" s="1274"/>
      <c r="P21" s="1274"/>
      <c r="Q21" s="1274"/>
      <c r="R21" s="1274"/>
      <c r="S21" s="1274"/>
      <c r="T21" s="1274"/>
      <c r="U21" s="1274"/>
      <c r="V21" s="1274"/>
      <c r="W21" s="1274"/>
      <c r="X21" s="1274"/>
      <c r="Y21" s="1274"/>
      <c r="Z21" s="1274"/>
      <c r="AA21" s="1274"/>
      <c r="AB21" s="1274"/>
      <c r="AC21" s="1274"/>
      <c r="AD21" s="1274"/>
      <c r="AE21" s="1274"/>
      <c r="AF21" s="1274"/>
      <c r="AG21" s="1274"/>
      <c r="AH21" s="1274"/>
      <c r="AI21" s="1274"/>
      <c r="AJ21" s="1274"/>
      <c r="AK21" s="1274"/>
      <c r="AL21" s="1274"/>
      <c r="AM21" s="1274"/>
      <c r="AN21" s="1274"/>
      <c r="AO21" s="1274"/>
      <c r="AP21" s="1274"/>
      <c r="AQ21" s="1274"/>
      <c r="AR21" s="1274"/>
      <c r="AS21" s="1274"/>
      <c r="AT21" s="1275"/>
      <c r="AU21" s="1274"/>
      <c r="AV21" s="1274"/>
      <c r="AW21" s="1274"/>
      <c r="AX21" s="1274"/>
      <c r="AY21" s="1274"/>
      <c r="AZ21" s="1274"/>
      <c r="BA21" s="1274"/>
      <c r="BB21" s="1274"/>
      <c r="BC21" s="1274"/>
      <c r="BD21" s="1274"/>
      <c r="BE21" s="1274"/>
      <c r="BF21" s="1275"/>
      <c r="BG21" s="1274"/>
      <c r="BH21" s="1274"/>
      <c r="BI21" s="1274"/>
      <c r="BJ21" s="1274"/>
      <c r="BK21" s="1274"/>
      <c r="BL21" s="1274"/>
      <c r="BM21" s="1274"/>
      <c r="BN21" s="1274"/>
      <c r="BO21" s="1274"/>
      <c r="BP21" s="1274"/>
      <c r="BQ21" s="1274"/>
      <c r="BR21" s="1275"/>
      <c r="BS21" s="1274"/>
      <c r="BT21" s="1274"/>
      <c r="BU21" s="1274"/>
      <c r="BV21" s="1274"/>
      <c r="BW21" s="1274"/>
      <c r="BX21" s="1274"/>
      <c r="BY21" s="1274"/>
      <c r="BZ21" s="1274"/>
      <c r="CA21" s="1274"/>
      <c r="CB21" s="1274"/>
      <c r="CC21" s="1274"/>
      <c r="CD21" s="1275"/>
      <c r="CE21" s="1274"/>
      <c r="CF21" s="1274"/>
      <c r="CG21" s="1274"/>
      <c r="CH21" s="1274"/>
      <c r="CI21" s="1274"/>
      <c r="CJ21" s="1274"/>
      <c r="CK21" s="1274"/>
      <c r="CL21" s="1274"/>
      <c r="CM21" s="1274"/>
      <c r="CN21" s="1274"/>
      <c r="CO21" s="1274"/>
      <c r="CP21" s="1275"/>
      <c r="CQ21" s="1274"/>
      <c r="CR21" s="1274"/>
      <c r="CS21" s="1274"/>
      <c r="CT21" s="1274"/>
      <c r="CU21" s="1274"/>
      <c r="CV21" s="1274"/>
      <c r="CW21" s="1274"/>
      <c r="CX21" s="1274"/>
      <c r="CY21" s="1274"/>
      <c r="CZ21" s="1274"/>
      <c r="DA21" s="1274"/>
      <c r="DB21" s="1275"/>
      <c r="DC21" s="1274"/>
      <c r="DD21" s="1276"/>
      <c r="DE21" s="1271"/>
      <c r="MM21" s="1277"/>
    </row>
    <row r="22" spans="1:351" ht="17.25" x14ac:dyDescent="0.15">
      <c r="B22" s="1278"/>
      <c r="MM22" s="1277"/>
    </row>
    <row r="23" spans="1:351" x14ac:dyDescent="0.15">
      <c r="B23" s="1278"/>
    </row>
    <row r="24" spans="1:351" x14ac:dyDescent="0.15">
      <c r="B24" s="1278"/>
    </row>
    <row r="25" spans="1:351" x14ac:dyDescent="0.15">
      <c r="B25" s="1278"/>
    </row>
    <row r="26" spans="1:351" x14ac:dyDescent="0.15">
      <c r="B26" s="1278"/>
    </row>
    <row r="27" spans="1:351" x14ac:dyDescent="0.15">
      <c r="B27" s="1278"/>
    </row>
    <row r="28" spans="1:351" x14ac:dyDescent="0.15">
      <c r="B28" s="1278"/>
    </row>
    <row r="29" spans="1:351" x14ac:dyDescent="0.15">
      <c r="B29" s="1278"/>
    </row>
    <row r="30" spans="1:351" x14ac:dyDescent="0.15">
      <c r="B30" s="1278"/>
    </row>
    <row r="31" spans="1:351" x14ac:dyDescent="0.15">
      <c r="B31" s="1278"/>
    </row>
    <row r="32" spans="1:351" x14ac:dyDescent="0.15">
      <c r="B32" s="1278"/>
    </row>
    <row r="33" spans="2:109" x14ac:dyDescent="0.15">
      <c r="B33" s="1278"/>
    </row>
    <row r="34" spans="2:109" x14ac:dyDescent="0.15">
      <c r="B34" s="1278"/>
    </row>
    <row r="35" spans="2:109" x14ac:dyDescent="0.15">
      <c r="B35" s="1278"/>
    </row>
    <row r="36" spans="2:109" x14ac:dyDescent="0.15">
      <c r="B36" s="1278"/>
    </row>
    <row r="37" spans="2:109" x14ac:dyDescent="0.15">
      <c r="B37" s="1278"/>
    </row>
    <row r="38" spans="2:109" x14ac:dyDescent="0.15">
      <c r="B38" s="1278"/>
    </row>
    <row r="39" spans="2:109" x14ac:dyDescent="0.15">
      <c r="B39" s="1280"/>
      <c r="C39" s="1281"/>
      <c r="D39" s="1281"/>
      <c r="E39" s="1281"/>
      <c r="F39" s="1281"/>
      <c r="G39" s="1281"/>
      <c r="H39" s="1281"/>
      <c r="I39" s="1281"/>
      <c r="J39" s="1281"/>
      <c r="K39" s="1281"/>
      <c r="L39" s="1281"/>
      <c r="M39" s="1281"/>
      <c r="N39" s="1281"/>
      <c r="O39" s="1281"/>
      <c r="P39" s="1281"/>
      <c r="Q39" s="1281"/>
      <c r="R39" s="1281"/>
      <c r="S39" s="1281"/>
      <c r="T39" s="1281"/>
      <c r="U39" s="1281"/>
      <c r="V39" s="1281"/>
      <c r="W39" s="1281"/>
      <c r="X39" s="1281"/>
      <c r="Y39" s="1281"/>
      <c r="Z39" s="1281"/>
      <c r="AA39" s="1281"/>
      <c r="AB39" s="1281"/>
      <c r="AC39" s="1281"/>
      <c r="AD39" s="1281"/>
      <c r="AE39" s="1281"/>
      <c r="AF39" s="1281"/>
      <c r="AG39" s="1281"/>
      <c r="AH39" s="1281"/>
      <c r="AI39" s="1281"/>
      <c r="AJ39" s="1281"/>
      <c r="AK39" s="1281"/>
      <c r="AL39" s="1281"/>
      <c r="AM39" s="1281"/>
      <c r="AN39" s="1281"/>
      <c r="AO39" s="1281"/>
      <c r="AP39" s="1281"/>
      <c r="AQ39" s="1281"/>
      <c r="AR39" s="1281"/>
      <c r="AS39" s="1281"/>
      <c r="AT39" s="1281"/>
      <c r="AU39" s="1281"/>
      <c r="AV39" s="1281"/>
      <c r="AW39" s="1281"/>
      <c r="AX39" s="1281"/>
      <c r="AY39" s="1281"/>
      <c r="AZ39" s="1281"/>
      <c r="BA39" s="1281"/>
      <c r="BB39" s="1281"/>
      <c r="BC39" s="1281"/>
      <c r="BD39" s="1281"/>
      <c r="BE39" s="1281"/>
      <c r="BF39" s="1281"/>
      <c r="BG39" s="1281"/>
      <c r="BH39" s="1281"/>
      <c r="BI39" s="1281"/>
      <c r="BJ39" s="1281"/>
      <c r="BK39" s="1281"/>
      <c r="BL39" s="1281"/>
      <c r="BM39" s="1281"/>
      <c r="BN39" s="1281"/>
      <c r="BO39" s="1281"/>
      <c r="BP39" s="1281"/>
      <c r="BQ39" s="1281"/>
      <c r="BR39" s="1281"/>
      <c r="BS39" s="1281"/>
      <c r="BT39" s="1281"/>
      <c r="BU39" s="1281"/>
      <c r="BV39" s="1281"/>
      <c r="BW39" s="1281"/>
      <c r="BX39" s="1281"/>
      <c r="BY39" s="1281"/>
      <c r="BZ39" s="1281"/>
      <c r="CA39" s="1281"/>
      <c r="CB39" s="1281"/>
      <c r="CC39" s="1281"/>
      <c r="CD39" s="1281"/>
      <c r="CE39" s="1281"/>
      <c r="CF39" s="1281"/>
      <c r="CG39" s="1281"/>
      <c r="CH39" s="1281"/>
      <c r="CI39" s="1281"/>
      <c r="CJ39" s="1281"/>
      <c r="CK39" s="1281"/>
      <c r="CL39" s="1281"/>
      <c r="CM39" s="1281"/>
      <c r="CN39" s="1281"/>
      <c r="CO39" s="1281"/>
      <c r="CP39" s="1281"/>
      <c r="CQ39" s="1281"/>
      <c r="CR39" s="1281"/>
      <c r="CS39" s="1281"/>
      <c r="CT39" s="1281"/>
      <c r="CU39" s="1281"/>
      <c r="CV39" s="1281"/>
      <c r="CW39" s="1281"/>
      <c r="CX39" s="1281"/>
      <c r="CY39" s="1281"/>
      <c r="CZ39" s="1281"/>
      <c r="DA39" s="1281"/>
      <c r="DB39" s="1281"/>
      <c r="DC39" s="1281"/>
      <c r="DD39" s="1282"/>
    </row>
    <row r="40" spans="2:109" x14ac:dyDescent="0.15">
      <c r="B40" s="1283"/>
      <c r="DD40" s="1283"/>
      <c r="DE40" s="1271"/>
    </row>
    <row r="41" spans="2:109" ht="17.25" x14ac:dyDescent="0.15">
      <c r="B41" s="1284" t="s">
        <v>602</v>
      </c>
      <c r="C41" s="1274"/>
      <c r="D41" s="1274"/>
      <c r="E41" s="1274"/>
      <c r="F41" s="1274"/>
      <c r="G41" s="1274"/>
      <c r="H41" s="1274"/>
      <c r="I41" s="1274"/>
      <c r="J41" s="1274"/>
      <c r="K41" s="1274"/>
      <c r="L41" s="1274"/>
      <c r="M41" s="1274"/>
      <c r="N41" s="1274"/>
      <c r="O41" s="1274"/>
      <c r="P41" s="1274"/>
      <c r="Q41" s="1274"/>
      <c r="R41" s="1274"/>
      <c r="S41" s="1274"/>
      <c r="T41" s="1274"/>
      <c r="U41" s="1274"/>
      <c r="V41" s="1274"/>
      <c r="W41" s="1274"/>
      <c r="X41" s="1274"/>
      <c r="Y41" s="1274"/>
      <c r="Z41" s="1274"/>
      <c r="AA41" s="1274"/>
      <c r="AB41" s="1274"/>
      <c r="AC41" s="1274"/>
      <c r="AD41" s="1274"/>
      <c r="AE41" s="1274"/>
      <c r="AF41" s="1274"/>
      <c r="AG41" s="1274"/>
      <c r="AH41" s="1274"/>
      <c r="AI41" s="1274"/>
      <c r="AJ41" s="1274"/>
      <c r="AK41" s="1274"/>
      <c r="AL41" s="1274"/>
      <c r="AM41" s="1274"/>
      <c r="AN41" s="1274"/>
      <c r="AO41" s="1274"/>
      <c r="AP41" s="1274"/>
      <c r="AQ41" s="1274"/>
      <c r="AR41" s="1274"/>
      <c r="AS41" s="1274"/>
      <c r="AT41" s="1274"/>
      <c r="AU41" s="1274"/>
      <c r="AV41" s="1274"/>
      <c r="AW41" s="1274"/>
      <c r="AX41" s="1274"/>
      <c r="AY41" s="1274"/>
      <c r="AZ41" s="1274"/>
      <c r="BA41" s="1274"/>
      <c r="BB41" s="1274"/>
      <c r="BC41" s="1274"/>
      <c r="BD41" s="1274"/>
      <c r="BE41" s="1274"/>
      <c r="BF41" s="1274"/>
      <c r="BG41" s="1274"/>
      <c r="BH41" s="1274"/>
      <c r="BI41" s="1274"/>
      <c r="BJ41" s="1274"/>
      <c r="BK41" s="1274"/>
      <c r="BL41" s="1274"/>
      <c r="BM41" s="1274"/>
      <c r="BN41" s="1274"/>
      <c r="BO41" s="1274"/>
      <c r="BP41" s="1274"/>
      <c r="BQ41" s="1274"/>
      <c r="BR41" s="1274"/>
      <c r="BS41" s="1274"/>
      <c r="BT41" s="1274"/>
      <c r="BU41" s="1274"/>
      <c r="BV41" s="1274"/>
      <c r="BW41" s="1274"/>
      <c r="BX41" s="1274"/>
      <c r="BY41" s="1274"/>
      <c r="BZ41" s="1274"/>
      <c r="CA41" s="1274"/>
      <c r="CB41" s="1274"/>
      <c r="CC41" s="1274"/>
      <c r="CD41" s="1274"/>
      <c r="CE41" s="1274"/>
      <c r="CF41" s="1274"/>
      <c r="CG41" s="1274"/>
      <c r="CH41" s="1274"/>
      <c r="CI41" s="1274"/>
      <c r="CJ41" s="1274"/>
      <c r="CK41" s="1274"/>
      <c r="CL41" s="1274"/>
      <c r="CM41" s="1274"/>
      <c r="CN41" s="1274"/>
      <c r="CO41" s="1274"/>
      <c r="CP41" s="1274"/>
      <c r="CQ41" s="1274"/>
      <c r="CR41" s="1274"/>
      <c r="CS41" s="1274"/>
      <c r="CT41" s="1274"/>
      <c r="CU41" s="1274"/>
      <c r="CV41" s="1274"/>
      <c r="CW41" s="1274"/>
      <c r="CX41" s="1274"/>
      <c r="CY41" s="1274"/>
      <c r="CZ41" s="1274"/>
      <c r="DA41" s="1274"/>
      <c r="DB41" s="1274"/>
      <c r="DC41" s="1274"/>
      <c r="DD41" s="1276"/>
    </row>
    <row r="42" spans="2:109" x14ac:dyDescent="0.15">
      <c r="B42" s="1278"/>
      <c r="G42" s="1285"/>
      <c r="I42" s="1286"/>
      <c r="J42" s="1286"/>
      <c r="K42" s="1286"/>
      <c r="AM42" s="1285"/>
      <c r="AN42" s="1285" t="s">
        <v>603</v>
      </c>
      <c r="AP42" s="1286"/>
      <c r="AQ42" s="1286"/>
      <c r="AR42" s="1286"/>
      <c r="AY42" s="1285"/>
      <c r="BA42" s="1286"/>
      <c r="BB42" s="1286"/>
      <c r="BC42" s="1286"/>
      <c r="BK42" s="1285"/>
      <c r="BM42" s="1286"/>
      <c r="BN42" s="1286"/>
      <c r="BO42" s="1286"/>
      <c r="BW42" s="1285"/>
      <c r="BY42" s="1286"/>
      <c r="BZ42" s="1286"/>
      <c r="CA42" s="1286"/>
      <c r="CI42" s="1285"/>
      <c r="CK42" s="1286"/>
      <c r="CL42" s="1286"/>
      <c r="CM42" s="1286"/>
      <c r="CU42" s="1285"/>
      <c r="CW42" s="1286"/>
      <c r="CX42" s="1286"/>
      <c r="CY42" s="1286"/>
    </row>
    <row r="43" spans="2:109" ht="13.5" customHeight="1" x14ac:dyDescent="0.15">
      <c r="B43" s="1278"/>
      <c r="AN43" s="1287" t="s">
        <v>604</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x14ac:dyDescent="0.15">
      <c r="B44" s="1278"/>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x14ac:dyDescent="0.15">
      <c r="B45" s="1278"/>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x14ac:dyDescent="0.15">
      <c r="B46" s="1278"/>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x14ac:dyDescent="0.15">
      <c r="B47" s="1278"/>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x14ac:dyDescent="0.15">
      <c r="B48" s="1278"/>
      <c r="H48" s="1296"/>
      <c r="I48" s="1296"/>
      <c r="J48" s="1296"/>
      <c r="AN48" s="1296"/>
      <c r="AO48" s="1296"/>
      <c r="AP48" s="1296"/>
      <c r="AZ48" s="1296"/>
      <c r="BA48" s="1296"/>
      <c r="BB48" s="1296"/>
      <c r="BL48" s="1296"/>
      <c r="BM48" s="1296"/>
      <c r="BN48" s="1296"/>
      <c r="BX48" s="1296"/>
      <c r="BY48" s="1296"/>
      <c r="BZ48" s="1296"/>
      <c r="CJ48" s="1296"/>
      <c r="CK48" s="1296"/>
      <c r="CL48" s="1296"/>
      <c r="CV48" s="1296"/>
      <c r="CW48" s="1296"/>
      <c r="CX48" s="1296"/>
    </row>
    <row r="49" spans="1:109" x14ac:dyDescent="0.15">
      <c r="B49" s="1278"/>
      <c r="AN49" s="1271" t="s">
        <v>605</v>
      </c>
    </row>
    <row r="50" spans="1:109" x14ac:dyDescent="0.15">
      <c r="B50" s="1278"/>
      <c r="G50" s="1297"/>
      <c r="H50" s="1297"/>
      <c r="I50" s="1297"/>
      <c r="J50" s="1297"/>
      <c r="K50" s="1298"/>
      <c r="L50" s="1298"/>
      <c r="M50" s="1299"/>
      <c r="N50" s="1299"/>
      <c r="AN50" s="1300"/>
      <c r="AO50" s="1301"/>
      <c r="AP50" s="1301"/>
      <c r="AQ50" s="1301"/>
      <c r="AR50" s="1301"/>
      <c r="AS50" s="1301"/>
      <c r="AT50" s="1301"/>
      <c r="AU50" s="1301"/>
      <c r="AV50" s="1301"/>
      <c r="AW50" s="1301"/>
      <c r="AX50" s="1301"/>
      <c r="AY50" s="1301"/>
      <c r="AZ50" s="1301"/>
      <c r="BA50" s="1301"/>
      <c r="BB50" s="1301"/>
      <c r="BC50" s="1301"/>
      <c r="BD50" s="1301"/>
      <c r="BE50" s="1301"/>
      <c r="BF50" s="1301"/>
      <c r="BG50" s="1301"/>
      <c r="BH50" s="1301"/>
      <c r="BI50" s="1301"/>
      <c r="BJ50" s="1301"/>
      <c r="BK50" s="1301"/>
      <c r="BL50" s="1301"/>
      <c r="BM50" s="1301"/>
      <c r="BN50" s="1301"/>
      <c r="BO50" s="1302"/>
      <c r="BP50" s="1303" t="s">
        <v>555</v>
      </c>
      <c r="BQ50" s="1303"/>
      <c r="BR50" s="1303"/>
      <c r="BS50" s="1303"/>
      <c r="BT50" s="1303"/>
      <c r="BU50" s="1303"/>
      <c r="BV50" s="1303"/>
      <c r="BW50" s="1303"/>
      <c r="BX50" s="1303" t="s">
        <v>556</v>
      </c>
      <c r="BY50" s="1303"/>
      <c r="BZ50" s="1303"/>
      <c r="CA50" s="1303"/>
      <c r="CB50" s="1303"/>
      <c r="CC50" s="1303"/>
      <c r="CD50" s="1303"/>
      <c r="CE50" s="1303"/>
      <c r="CF50" s="1303" t="s">
        <v>557</v>
      </c>
      <c r="CG50" s="1303"/>
      <c r="CH50" s="1303"/>
      <c r="CI50" s="1303"/>
      <c r="CJ50" s="1303"/>
      <c r="CK50" s="1303"/>
      <c r="CL50" s="1303"/>
      <c r="CM50" s="1303"/>
      <c r="CN50" s="1303" t="s">
        <v>558</v>
      </c>
      <c r="CO50" s="1303"/>
      <c r="CP50" s="1303"/>
      <c r="CQ50" s="1303"/>
      <c r="CR50" s="1303"/>
      <c r="CS50" s="1303"/>
      <c r="CT50" s="1303"/>
      <c r="CU50" s="1303"/>
      <c r="CV50" s="1303" t="s">
        <v>559</v>
      </c>
      <c r="CW50" s="1303"/>
      <c r="CX50" s="1303"/>
      <c r="CY50" s="1303"/>
      <c r="CZ50" s="1303"/>
      <c r="DA50" s="1303"/>
      <c r="DB50" s="1303"/>
      <c r="DC50" s="1303"/>
    </row>
    <row r="51" spans="1:109" ht="13.5" customHeight="1" x14ac:dyDescent="0.15">
      <c r="B51" s="1278"/>
      <c r="G51" s="1304"/>
      <c r="H51" s="1304"/>
      <c r="I51" s="1305"/>
      <c r="J51" s="1305"/>
      <c r="K51" s="1306"/>
      <c r="L51" s="1306"/>
      <c r="M51" s="1306"/>
      <c r="N51" s="1306"/>
      <c r="AM51" s="1296"/>
      <c r="AN51" s="1307" t="s">
        <v>606</v>
      </c>
      <c r="AO51" s="1307"/>
      <c r="AP51" s="1307"/>
      <c r="AQ51" s="1307"/>
      <c r="AR51" s="1307"/>
      <c r="AS51" s="1307"/>
      <c r="AT51" s="1307"/>
      <c r="AU51" s="1307"/>
      <c r="AV51" s="1307"/>
      <c r="AW51" s="1307"/>
      <c r="AX51" s="1307"/>
      <c r="AY51" s="1307"/>
      <c r="AZ51" s="1307"/>
      <c r="BA51" s="1307"/>
      <c r="BB51" s="1307" t="s">
        <v>607</v>
      </c>
      <c r="BC51" s="1307"/>
      <c r="BD51" s="1307"/>
      <c r="BE51" s="1307"/>
      <c r="BF51" s="1307"/>
      <c r="BG51" s="1307"/>
      <c r="BH51" s="1307"/>
      <c r="BI51" s="1307"/>
      <c r="BJ51" s="1307"/>
      <c r="BK51" s="1307"/>
      <c r="BL51" s="1307"/>
      <c r="BM51" s="1307"/>
      <c r="BN51" s="1307"/>
      <c r="BO51" s="1307"/>
      <c r="BP51" s="1308"/>
      <c r="BQ51" s="1309"/>
      <c r="BR51" s="1309"/>
      <c r="BS51" s="1309"/>
      <c r="BT51" s="1309"/>
      <c r="BU51" s="1309"/>
      <c r="BV51" s="1309"/>
      <c r="BW51" s="1309"/>
      <c r="BX51" s="1309">
        <v>51.7</v>
      </c>
      <c r="BY51" s="1309"/>
      <c r="BZ51" s="1309"/>
      <c r="CA51" s="1309"/>
      <c r="CB51" s="1309"/>
      <c r="CC51" s="1309"/>
      <c r="CD51" s="1309"/>
      <c r="CE51" s="1309"/>
      <c r="CF51" s="1309">
        <v>50.6</v>
      </c>
      <c r="CG51" s="1309"/>
      <c r="CH51" s="1309"/>
      <c r="CI51" s="1309"/>
      <c r="CJ51" s="1309"/>
      <c r="CK51" s="1309"/>
      <c r="CL51" s="1309"/>
      <c r="CM51" s="1309"/>
      <c r="CN51" s="1309">
        <v>41.8</v>
      </c>
      <c r="CO51" s="1309"/>
      <c r="CP51" s="1309"/>
      <c r="CQ51" s="1309"/>
      <c r="CR51" s="1309"/>
      <c r="CS51" s="1309"/>
      <c r="CT51" s="1309"/>
      <c r="CU51" s="1309"/>
      <c r="CV51" s="1309">
        <v>35.200000000000003</v>
      </c>
      <c r="CW51" s="1309"/>
      <c r="CX51" s="1309"/>
      <c r="CY51" s="1309"/>
      <c r="CZ51" s="1309"/>
      <c r="DA51" s="1309"/>
      <c r="DB51" s="1309"/>
      <c r="DC51" s="1309"/>
    </row>
    <row r="52" spans="1:109" x14ac:dyDescent="0.15">
      <c r="B52" s="1278"/>
      <c r="G52" s="1304"/>
      <c r="H52" s="1304"/>
      <c r="I52" s="1305"/>
      <c r="J52" s="1305"/>
      <c r="K52" s="1306"/>
      <c r="L52" s="1306"/>
      <c r="M52" s="1306"/>
      <c r="N52" s="1306"/>
      <c r="AM52" s="1296"/>
      <c r="AN52" s="1307"/>
      <c r="AO52" s="1307"/>
      <c r="AP52" s="1307"/>
      <c r="AQ52" s="1307"/>
      <c r="AR52" s="1307"/>
      <c r="AS52" s="1307"/>
      <c r="AT52" s="1307"/>
      <c r="AU52" s="1307"/>
      <c r="AV52" s="1307"/>
      <c r="AW52" s="1307"/>
      <c r="AX52" s="1307"/>
      <c r="AY52" s="1307"/>
      <c r="AZ52" s="1307"/>
      <c r="BA52" s="1307"/>
      <c r="BB52" s="1307"/>
      <c r="BC52" s="1307"/>
      <c r="BD52" s="1307"/>
      <c r="BE52" s="1307"/>
      <c r="BF52" s="1307"/>
      <c r="BG52" s="1307"/>
      <c r="BH52" s="1307"/>
      <c r="BI52" s="1307"/>
      <c r="BJ52" s="1307"/>
      <c r="BK52" s="1307"/>
      <c r="BL52" s="1307"/>
      <c r="BM52" s="1307"/>
      <c r="BN52" s="1307"/>
      <c r="BO52" s="1307"/>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1286"/>
      <c r="B53" s="1278"/>
      <c r="G53" s="1304"/>
      <c r="H53" s="1304"/>
      <c r="I53" s="1297"/>
      <c r="J53" s="1297"/>
      <c r="K53" s="1306"/>
      <c r="L53" s="1306"/>
      <c r="M53" s="1306"/>
      <c r="N53" s="1306"/>
      <c r="AM53" s="1296"/>
      <c r="AN53" s="1307"/>
      <c r="AO53" s="1307"/>
      <c r="AP53" s="1307"/>
      <c r="AQ53" s="1307"/>
      <c r="AR53" s="1307"/>
      <c r="AS53" s="1307"/>
      <c r="AT53" s="1307"/>
      <c r="AU53" s="1307"/>
      <c r="AV53" s="1307"/>
      <c r="AW53" s="1307"/>
      <c r="AX53" s="1307"/>
      <c r="AY53" s="1307"/>
      <c r="AZ53" s="1307"/>
      <c r="BA53" s="1307"/>
      <c r="BB53" s="1307" t="s">
        <v>608</v>
      </c>
      <c r="BC53" s="1307"/>
      <c r="BD53" s="1307"/>
      <c r="BE53" s="1307"/>
      <c r="BF53" s="1307"/>
      <c r="BG53" s="1307"/>
      <c r="BH53" s="1307"/>
      <c r="BI53" s="1307"/>
      <c r="BJ53" s="1307"/>
      <c r="BK53" s="1307"/>
      <c r="BL53" s="1307"/>
      <c r="BM53" s="1307"/>
      <c r="BN53" s="1307"/>
      <c r="BO53" s="1307"/>
      <c r="BP53" s="1308"/>
      <c r="BQ53" s="1309"/>
      <c r="BR53" s="1309"/>
      <c r="BS53" s="1309"/>
      <c r="BT53" s="1309"/>
      <c r="BU53" s="1309"/>
      <c r="BV53" s="1309"/>
      <c r="BW53" s="1309"/>
      <c r="BX53" s="1309">
        <v>52.4</v>
      </c>
      <c r="BY53" s="1309"/>
      <c r="BZ53" s="1309"/>
      <c r="CA53" s="1309"/>
      <c r="CB53" s="1309"/>
      <c r="CC53" s="1309"/>
      <c r="CD53" s="1309"/>
      <c r="CE53" s="1309"/>
      <c r="CF53" s="1309">
        <v>53</v>
      </c>
      <c r="CG53" s="1309"/>
      <c r="CH53" s="1309"/>
      <c r="CI53" s="1309"/>
      <c r="CJ53" s="1309"/>
      <c r="CK53" s="1309"/>
      <c r="CL53" s="1309"/>
      <c r="CM53" s="1309"/>
      <c r="CN53" s="1309">
        <v>55.2</v>
      </c>
      <c r="CO53" s="1309"/>
      <c r="CP53" s="1309"/>
      <c r="CQ53" s="1309"/>
      <c r="CR53" s="1309"/>
      <c r="CS53" s="1309"/>
      <c r="CT53" s="1309"/>
      <c r="CU53" s="1309"/>
      <c r="CV53" s="1309">
        <v>56.7</v>
      </c>
      <c r="CW53" s="1309"/>
      <c r="CX53" s="1309"/>
      <c r="CY53" s="1309"/>
      <c r="CZ53" s="1309"/>
      <c r="DA53" s="1309"/>
      <c r="DB53" s="1309"/>
      <c r="DC53" s="1309"/>
    </row>
    <row r="54" spans="1:109" x14ac:dyDescent="0.15">
      <c r="A54" s="1286"/>
      <c r="B54" s="1278"/>
      <c r="G54" s="1304"/>
      <c r="H54" s="1304"/>
      <c r="I54" s="1297"/>
      <c r="J54" s="1297"/>
      <c r="K54" s="1306"/>
      <c r="L54" s="1306"/>
      <c r="M54" s="1306"/>
      <c r="N54" s="1306"/>
      <c r="AM54" s="1296"/>
      <c r="AN54" s="1307"/>
      <c r="AO54" s="1307"/>
      <c r="AP54" s="1307"/>
      <c r="AQ54" s="1307"/>
      <c r="AR54" s="1307"/>
      <c r="AS54" s="1307"/>
      <c r="AT54" s="1307"/>
      <c r="AU54" s="1307"/>
      <c r="AV54" s="1307"/>
      <c r="AW54" s="1307"/>
      <c r="AX54" s="1307"/>
      <c r="AY54" s="1307"/>
      <c r="AZ54" s="1307"/>
      <c r="BA54" s="1307"/>
      <c r="BB54" s="1307"/>
      <c r="BC54" s="1307"/>
      <c r="BD54" s="1307"/>
      <c r="BE54" s="1307"/>
      <c r="BF54" s="1307"/>
      <c r="BG54" s="1307"/>
      <c r="BH54" s="1307"/>
      <c r="BI54" s="1307"/>
      <c r="BJ54" s="1307"/>
      <c r="BK54" s="1307"/>
      <c r="BL54" s="1307"/>
      <c r="BM54" s="1307"/>
      <c r="BN54" s="1307"/>
      <c r="BO54" s="1307"/>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1286"/>
      <c r="B55" s="1278"/>
      <c r="G55" s="1297"/>
      <c r="H55" s="1297"/>
      <c r="I55" s="1297"/>
      <c r="J55" s="1297"/>
      <c r="K55" s="1306"/>
      <c r="L55" s="1306"/>
      <c r="M55" s="1306"/>
      <c r="N55" s="1306"/>
      <c r="AN55" s="1303" t="s">
        <v>609</v>
      </c>
      <c r="AO55" s="1303"/>
      <c r="AP55" s="1303"/>
      <c r="AQ55" s="1303"/>
      <c r="AR55" s="1303"/>
      <c r="AS55" s="1303"/>
      <c r="AT55" s="1303"/>
      <c r="AU55" s="1303"/>
      <c r="AV55" s="1303"/>
      <c r="AW55" s="1303"/>
      <c r="AX55" s="1303"/>
      <c r="AY55" s="1303"/>
      <c r="AZ55" s="1303"/>
      <c r="BA55" s="1303"/>
      <c r="BB55" s="1307" t="s">
        <v>607</v>
      </c>
      <c r="BC55" s="1307"/>
      <c r="BD55" s="1307"/>
      <c r="BE55" s="1307"/>
      <c r="BF55" s="1307"/>
      <c r="BG55" s="1307"/>
      <c r="BH55" s="1307"/>
      <c r="BI55" s="1307"/>
      <c r="BJ55" s="1307"/>
      <c r="BK55" s="1307"/>
      <c r="BL55" s="1307"/>
      <c r="BM55" s="1307"/>
      <c r="BN55" s="1307"/>
      <c r="BO55" s="1307"/>
      <c r="BP55" s="1308"/>
      <c r="BQ55" s="1309"/>
      <c r="BR55" s="1309"/>
      <c r="BS55" s="1309"/>
      <c r="BT55" s="1309"/>
      <c r="BU55" s="1309"/>
      <c r="BV55" s="1309"/>
      <c r="BW55" s="1309"/>
      <c r="BX55" s="1309">
        <v>37.4</v>
      </c>
      <c r="BY55" s="1309"/>
      <c r="BZ55" s="1309"/>
      <c r="CA55" s="1309"/>
      <c r="CB55" s="1309"/>
      <c r="CC55" s="1309"/>
      <c r="CD55" s="1309"/>
      <c r="CE55" s="1309"/>
      <c r="CF55" s="1309">
        <v>31</v>
      </c>
      <c r="CG55" s="1309"/>
      <c r="CH55" s="1309"/>
      <c r="CI55" s="1309"/>
      <c r="CJ55" s="1309"/>
      <c r="CK55" s="1309"/>
      <c r="CL55" s="1309"/>
      <c r="CM55" s="1309"/>
      <c r="CN55" s="1309">
        <v>30</v>
      </c>
      <c r="CO55" s="1309"/>
      <c r="CP55" s="1309"/>
      <c r="CQ55" s="1309"/>
      <c r="CR55" s="1309"/>
      <c r="CS55" s="1309"/>
      <c r="CT55" s="1309"/>
      <c r="CU55" s="1309"/>
      <c r="CV55" s="1309">
        <v>23.1</v>
      </c>
      <c r="CW55" s="1309"/>
      <c r="CX55" s="1309"/>
      <c r="CY55" s="1309"/>
      <c r="CZ55" s="1309"/>
      <c r="DA55" s="1309"/>
      <c r="DB55" s="1309"/>
      <c r="DC55" s="1309"/>
    </row>
    <row r="56" spans="1:109" x14ac:dyDescent="0.15">
      <c r="A56" s="1286"/>
      <c r="B56" s="1278"/>
      <c r="G56" s="1297"/>
      <c r="H56" s="1297"/>
      <c r="I56" s="1297"/>
      <c r="J56" s="1297"/>
      <c r="K56" s="1306"/>
      <c r="L56" s="1306"/>
      <c r="M56" s="1306"/>
      <c r="N56" s="1306"/>
      <c r="AN56" s="1303"/>
      <c r="AO56" s="1303"/>
      <c r="AP56" s="1303"/>
      <c r="AQ56" s="1303"/>
      <c r="AR56" s="1303"/>
      <c r="AS56" s="1303"/>
      <c r="AT56" s="1303"/>
      <c r="AU56" s="1303"/>
      <c r="AV56" s="1303"/>
      <c r="AW56" s="1303"/>
      <c r="AX56" s="1303"/>
      <c r="AY56" s="1303"/>
      <c r="AZ56" s="1303"/>
      <c r="BA56" s="1303"/>
      <c r="BB56" s="1307"/>
      <c r="BC56" s="1307"/>
      <c r="BD56" s="1307"/>
      <c r="BE56" s="1307"/>
      <c r="BF56" s="1307"/>
      <c r="BG56" s="1307"/>
      <c r="BH56" s="1307"/>
      <c r="BI56" s="1307"/>
      <c r="BJ56" s="1307"/>
      <c r="BK56" s="1307"/>
      <c r="BL56" s="1307"/>
      <c r="BM56" s="1307"/>
      <c r="BN56" s="1307"/>
      <c r="BO56" s="1307"/>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1286" customFormat="1" x14ac:dyDescent="0.15">
      <c r="B57" s="1310"/>
      <c r="G57" s="1297"/>
      <c r="H57" s="1297"/>
      <c r="I57" s="1311"/>
      <c r="J57" s="1311"/>
      <c r="K57" s="1306"/>
      <c r="L57" s="1306"/>
      <c r="M57" s="1306"/>
      <c r="N57" s="1306"/>
      <c r="AM57" s="1271"/>
      <c r="AN57" s="1303"/>
      <c r="AO57" s="1303"/>
      <c r="AP57" s="1303"/>
      <c r="AQ57" s="1303"/>
      <c r="AR57" s="1303"/>
      <c r="AS57" s="1303"/>
      <c r="AT57" s="1303"/>
      <c r="AU57" s="1303"/>
      <c r="AV57" s="1303"/>
      <c r="AW57" s="1303"/>
      <c r="AX57" s="1303"/>
      <c r="AY57" s="1303"/>
      <c r="AZ57" s="1303"/>
      <c r="BA57" s="1303"/>
      <c r="BB57" s="1307" t="s">
        <v>608</v>
      </c>
      <c r="BC57" s="1307"/>
      <c r="BD57" s="1307"/>
      <c r="BE57" s="1307"/>
      <c r="BF57" s="1307"/>
      <c r="BG57" s="1307"/>
      <c r="BH57" s="1307"/>
      <c r="BI57" s="1307"/>
      <c r="BJ57" s="1307"/>
      <c r="BK57" s="1307"/>
      <c r="BL57" s="1307"/>
      <c r="BM57" s="1307"/>
      <c r="BN57" s="1307"/>
      <c r="BO57" s="1307"/>
      <c r="BP57" s="1308"/>
      <c r="BQ57" s="1309"/>
      <c r="BR57" s="1309"/>
      <c r="BS57" s="1309"/>
      <c r="BT57" s="1309"/>
      <c r="BU57" s="1309"/>
      <c r="BV57" s="1309"/>
      <c r="BW57" s="1309"/>
      <c r="BX57" s="1309">
        <v>54.4</v>
      </c>
      <c r="BY57" s="1309"/>
      <c r="BZ57" s="1309"/>
      <c r="CA57" s="1309"/>
      <c r="CB57" s="1309"/>
      <c r="CC57" s="1309"/>
      <c r="CD57" s="1309"/>
      <c r="CE57" s="1309"/>
      <c r="CF57" s="1309">
        <v>57.4</v>
      </c>
      <c r="CG57" s="1309"/>
      <c r="CH57" s="1309"/>
      <c r="CI57" s="1309"/>
      <c r="CJ57" s="1309"/>
      <c r="CK57" s="1309"/>
      <c r="CL57" s="1309"/>
      <c r="CM57" s="1309"/>
      <c r="CN57" s="1309">
        <v>58.3</v>
      </c>
      <c r="CO57" s="1309"/>
      <c r="CP57" s="1309"/>
      <c r="CQ57" s="1309"/>
      <c r="CR57" s="1309"/>
      <c r="CS57" s="1309"/>
      <c r="CT57" s="1309"/>
      <c r="CU57" s="1309"/>
      <c r="CV57" s="1309">
        <v>60.3</v>
      </c>
      <c r="CW57" s="1309"/>
      <c r="CX57" s="1309"/>
      <c r="CY57" s="1309"/>
      <c r="CZ57" s="1309"/>
      <c r="DA57" s="1309"/>
      <c r="DB57" s="1309"/>
      <c r="DC57" s="1309"/>
      <c r="DD57" s="1312"/>
      <c r="DE57" s="1310"/>
    </row>
    <row r="58" spans="1:109" s="1286" customFormat="1" x14ac:dyDescent="0.15">
      <c r="A58" s="1271"/>
      <c r="B58" s="1310"/>
      <c r="G58" s="1297"/>
      <c r="H58" s="1297"/>
      <c r="I58" s="1311"/>
      <c r="J58" s="1311"/>
      <c r="K58" s="1306"/>
      <c r="L58" s="1306"/>
      <c r="M58" s="1306"/>
      <c r="N58" s="1306"/>
      <c r="AM58" s="1271"/>
      <c r="AN58" s="1303"/>
      <c r="AO58" s="1303"/>
      <c r="AP58" s="1303"/>
      <c r="AQ58" s="1303"/>
      <c r="AR58" s="1303"/>
      <c r="AS58" s="1303"/>
      <c r="AT58" s="1303"/>
      <c r="AU58" s="1303"/>
      <c r="AV58" s="1303"/>
      <c r="AW58" s="1303"/>
      <c r="AX58" s="1303"/>
      <c r="AY58" s="1303"/>
      <c r="AZ58" s="1303"/>
      <c r="BA58" s="1303"/>
      <c r="BB58" s="1307"/>
      <c r="BC58" s="1307"/>
      <c r="BD58" s="1307"/>
      <c r="BE58" s="1307"/>
      <c r="BF58" s="1307"/>
      <c r="BG58" s="1307"/>
      <c r="BH58" s="1307"/>
      <c r="BI58" s="1307"/>
      <c r="BJ58" s="1307"/>
      <c r="BK58" s="1307"/>
      <c r="BL58" s="1307"/>
      <c r="BM58" s="1307"/>
      <c r="BN58" s="1307"/>
      <c r="BO58" s="1307"/>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1312"/>
      <c r="DE58" s="1310"/>
    </row>
    <row r="59" spans="1:109" s="1286" customFormat="1" x14ac:dyDescent="0.15">
      <c r="A59" s="1271"/>
      <c r="B59" s="1310"/>
      <c r="K59" s="1313"/>
      <c r="L59" s="1313"/>
      <c r="M59" s="1313"/>
      <c r="N59" s="1313"/>
      <c r="AQ59" s="1313"/>
      <c r="AR59" s="1313"/>
      <c r="AS59" s="1313"/>
      <c r="AT59" s="1313"/>
      <c r="BC59" s="1313"/>
      <c r="BD59" s="1313"/>
      <c r="BE59" s="1313"/>
      <c r="BF59" s="1313"/>
      <c r="BO59" s="1313"/>
      <c r="BP59" s="1313"/>
      <c r="BQ59" s="1313"/>
      <c r="BR59" s="1313"/>
      <c r="CA59" s="1313"/>
      <c r="CB59" s="1313"/>
      <c r="CC59" s="1313"/>
      <c r="CD59" s="1313"/>
      <c r="CM59" s="1313"/>
      <c r="CN59" s="1313"/>
      <c r="CO59" s="1313"/>
      <c r="CP59" s="1313"/>
      <c r="CY59" s="1313"/>
      <c r="CZ59" s="1313"/>
      <c r="DA59" s="1313"/>
      <c r="DB59" s="1313"/>
      <c r="DC59" s="1313"/>
      <c r="DD59" s="1312"/>
      <c r="DE59" s="1310"/>
    </row>
    <row r="60" spans="1:109" s="1286" customFormat="1" x14ac:dyDescent="0.15">
      <c r="A60" s="1271"/>
      <c r="B60" s="1310"/>
      <c r="K60" s="1313"/>
      <c r="L60" s="1313"/>
      <c r="M60" s="1313"/>
      <c r="N60" s="1313"/>
      <c r="AQ60" s="1313"/>
      <c r="AR60" s="1313"/>
      <c r="AS60" s="1313"/>
      <c r="AT60" s="1313"/>
      <c r="BC60" s="1313"/>
      <c r="BD60" s="1313"/>
      <c r="BE60" s="1313"/>
      <c r="BF60" s="1313"/>
      <c r="BO60" s="1313"/>
      <c r="BP60" s="1313"/>
      <c r="BQ60" s="1313"/>
      <c r="BR60" s="1313"/>
      <c r="CA60" s="1313"/>
      <c r="CB60" s="1313"/>
      <c r="CC60" s="1313"/>
      <c r="CD60" s="1313"/>
      <c r="CM60" s="1313"/>
      <c r="CN60" s="1313"/>
      <c r="CO60" s="1313"/>
      <c r="CP60" s="1313"/>
      <c r="CY60" s="1313"/>
      <c r="CZ60" s="1313"/>
      <c r="DA60" s="1313"/>
      <c r="DB60" s="1313"/>
      <c r="DC60" s="1313"/>
      <c r="DD60" s="1312"/>
      <c r="DE60" s="1310"/>
    </row>
    <row r="61" spans="1:109" s="1286" customFormat="1" x14ac:dyDescent="0.15">
      <c r="A61" s="1271"/>
      <c r="B61" s="1314"/>
      <c r="C61" s="1315"/>
      <c r="D61" s="1315"/>
      <c r="E61" s="1315"/>
      <c r="F61" s="1315"/>
      <c r="G61" s="1315"/>
      <c r="H61" s="1315"/>
      <c r="I61" s="1315"/>
      <c r="J61" s="1315"/>
      <c r="K61" s="1315"/>
      <c r="L61" s="1315"/>
      <c r="M61" s="1316"/>
      <c r="N61" s="1316"/>
      <c r="O61" s="1315"/>
      <c r="P61" s="1315"/>
      <c r="Q61" s="1315"/>
      <c r="R61" s="1315"/>
      <c r="S61" s="1315"/>
      <c r="T61" s="1315"/>
      <c r="U61" s="1315"/>
      <c r="V61" s="1315"/>
      <c r="W61" s="1315"/>
      <c r="X61" s="1315"/>
      <c r="Y61" s="1315"/>
      <c r="Z61" s="1315"/>
      <c r="AA61" s="1315"/>
      <c r="AB61" s="1315"/>
      <c r="AC61" s="1315"/>
      <c r="AD61" s="1315"/>
      <c r="AE61" s="1315"/>
      <c r="AF61" s="1315"/>
      <c r="AG61" s="1315"/>
      <c r="AH61" s="1315"/>
      <c r="AI61" s="1315"/>
      <c r="AJ61" s="1315"/>
      <c r="AK61" s="1315"/>
      <c r="AL61" s="1315"/>
      <c r="AM61" s="1315"/>
      <c r="AN61" s="1315"/>
      <c r="AO61" s="1315"/>
      <c r="AP61" s="1315"/>
      <c r="AQ61" s="1315"/>
      <c r="AR61" s="1315"/>
      <c r="AS61" s="1316"/>
      <c r="AT61" s="1316"/>
      <c r="AU61" s="1315"/>
      <c r="AV61" s="1315"/>
      <c r="AW61" s="1315"/>
      <c r="AX61" s="1315"/>
      <c r="AY61" s="1315"/>
      <c r="AZ61" s="1315"/>
      <c r="BA61" s="1315"/>
      <c r="BB61" s="1315"/>
      <c r="BC61" s="1315"/>
      <c r="BD61" s="1315"/>
      <c r="BE61" s="1316"/>
      <c r="BF61" s="1316"/>
      <c r="BG61" s="1315"/>
      <c r="BH61" s="1315"/>
      <c r="BI61" s="1315"/>
      <c r="BJ61" s="1315"/>
      <c r="BK61" s="1315"/>
      <c r="BL61" s="1315"/>
      <c r="BM61" s="1315"/>
      <c r="BN61" s="1315"/>
      <c r="BO61" s="1315"/>
      <c r="BP61" s="1315"/>
      <c r="BQ61" s="1316"/>
      <c r="BR61" s="1316"/>
      <c r="BS61" s="1315"/>
      <c r="BT61" s="1315"/>
      <c r="BU61" s="1315"/>
      <c r="BV61" s="1315"/>
      <c r="BW61" s="1315"/>
      <c r="BX61" s="1315"/>
      <c r="BY61" s="1315"/>
      <c r="BZ61" s="1315"/>
      <c r="CA61" s="1315"/>
      <c r="CB61" s="1315"/>
      <c r="CC61" s="1316"/>
      <c r="CD61" s="1316"/>
      <c r="CE61" s="1315"/>
      <c r="CF61" s="1315"/>
      <c r="CG61" s="1315"/>
      <c r="CH61" s="1315"/>
      <c r="CI61" s="1315"/>
      <c r="CJ61" s="1315"/>
      <c r="CK61" s="1315"/>
      <c r="CL61" s="1315"/>
      <c r="CM61" s="1315"/>
      <c r="CN61" s="1315"/>
      <c r="CO61" s="1316"/>
      <c r="CP61" s="1316"/>
      <c r="CQ61" s="1315"/>
      <c r="CR61" s="1315"/>
      <c r="CS61" s="1315"/>
      <c r="CT61" s="1315"/>
      <c r="CU61" s="1315"/>
      <c r="CV61" s="1315"/>
      <c r="CW61" s="1315"/>
      <c r="CX61" s="1315"/>
      <c r="CY61" s="1315"/>
      <c r="CZ61" s="1315"/>
      <c r="DA61" s="1316"/>
      <c r="DB61" s="1316"/>
      <c r="DC61" s="1316"/>
      <c r="DD61" s="1317"/>
      <c r="DE61" s="1310"/>
    </row>
    <row r="62" spans="1:109" x14ac:dyDescent="0.15">
      <c r="B62" s="1283"/>
      <c r="C62" s="1283"/>
      <c r="D62" s="1283"/>
      <c r="E62" s="1283"/>
      <c r="F62" s="1283"/>
      <c r="G62" s="1283"/>
      <c r="H62" s="1283"/>
      <c r="I62" s="1283"/>
      <c r="J62" s="1283"/>
      <c r="K62" s="1283"/>
      <c r="L62" s="1283"/>
      <c r="M62" s="1283"/>
      <c r="N62" s="1283"/>
      <c r="O62" s="1283"/>
      <c r="P62" s="1283"/>
      <c r="Q62" s="1283"/>
      <c r="R62" s="1283"/>
      <c r="S62" s="1283"/>
      <c r="T62" s="1283"/>
      <c r="U62" s="1283"/>
      <c r="V62" s="1283"/>
      <c r="W62" s="1283"/>
      <c r="X62" s="1283"/>
      <c r="Y62" s="1283"/>
      <c r="Z62" s="1283"/>
      <c r="AA62" s="1283"/>
      <c r="AB62" s="1283"/>
      <c r="AC62" s="1283"/>
      <c r="AD62" s="1283"/>
      <c r="AE62" s="1283"/>
      <c r="AF62" s="1283"/>
      <c r="AG62" s="1283"/>
      <c r="AH62" s="1283"/>
      <c r="AI62" s="1283"/>
      <c r="AJ62" s="1283"/>
      <c r="AK62" s="1283"/>
      <c r="AL62" s="1283"/>
      <c r="AM62" s="1283"/>
      <c r="AN62" s="1283"/>
      <c r="AO62" s="1283"/>
      <c r="AP62" s="1283"/>
      <c r="AQ62" s="1283"/>
      <c r="AR62" s="1283"/>
      <c r="AS62" s="1283"/>
      <c r="AT62" s="1283"/>
      <c r="AU62" s="1283"/>
      <c r="AV62" s="1283"/>
      <c r="AW62" s="1283"/>
      <c r="AX62" s="1283"/>
      <c r="AY62" s="1283"/>
      <c r="AZ62" s="1283"/>
      <c r="BA62" s="1283"/>
      <c r="BB62" s="1283"/>
      <c r="BC62" s="1283"/>
      <c r="BD62" s="1283"/>
      <c r="BE62" s="1283"/>
      <c r="BF62" s="1283"/>
      <c r="BG62" s="1283"/>
      <c r="BH62" s="1283"/>
      <c r="BI62" s="1283"/>
      <c r="BJ62" s="1283"/>
      <c r="BK62" s="1283"/>
      <c r="BL62" s="1283"/>
      <c r="BM62" s="1283"/>
      <c r="BN62" s="1283"/>
      <c r="BO62" s="1283"/>
      <c r="BP62" s="1283"/>
      <c r="BQ62" s="1283"/>
      <c r="BR62" s="1283"/>
      <c r="BS62" s="1283"/>
      <c r="BT62" s="1283"/>
      <c r="BU62" s="1283"/>
      <c r="BV62" s="1283"/>
      <c r="BW62" s="1283"/>
      <c r="BX62" s="1283"/>
      <c r="BY62" s="1283"/>
      <c r="BZ62" s="1283"/>
      <c r="CA62" s="1283"/>
      <c r="CB62" s="1283"/>
      <c r="CC62" s="1283"/>
      <c r="CD62" s="1283"/>
      <c r="CE62" s="1283"/>
      <c r="CF62" s="1283"/>
      <c r="CG62" s="1283"/>
      <c r="CH62" s="1283"/>
      <c r="CI62" s="1283"/>
      <c r="CJ62" s="1283"/>
      <c r="CK62" s="1283"/>
      <c r="CL62" s="1283"/>
      <c r="CM62" s="1283"/>
      <c r="CN62" s="1283"/>
      <c r="CO62" s="1283"/>
      <c r="CP62" s="1283"/>
      <c r="CQ62" s="1283"/>
      <c r="CR62" s="1283"/>
      <c r="CS62" s="1283"/>
      <c r="CT62" s="1283"/>
      <c r="CU62" s="1283"/>
      <c r="CV62" s="1283"/>
      <c r="CW62" s="1283"/>
      <c r="CX62" s="1283"/>
      <c r="CY62" s="1283"/>
      <c r="CZ62" s="1283"/>
      <c r="DA62" s="1283"/>
      <c r="DB62" s="1283"/>
      <c r="DC62" s="1283"/>
      <c r="DD62" s="1283"/>
      <c r="DE62" s="1271"/>
    </row>
    <row r="63" spans="1:109" ht="17.25" x14ac:dyDescent="0.15">
      <c r="B63" s="1318" t="s">
        <v>610</v>
      </c>
    </row>
    <row r="64" spans="1:109" x14ac:dyDescent="0.15">
      <c r="B64" s="1278"/>
      <c r="G64" s="1285"/>
      <c r="I64" s="1319"/>
      <c r="J64" s="1319"/>
      <c r="K64" s="1319"/>
      <c r="L64" s="1319"/>
      <c r="M64" s="1319"/>
      <c r="N64" s="1320"/>
      <c r="AM64" s="1285"/>
      <c r="AN64" s="1285" t="s">
        <v>603</v>
      </c>
      <c r="AP64" s="1286"/>
      <c r="AQ64" s="1286"/>
      <c r="AR64" s="1286"/>
      <c r="AY64" s="1285"/>
      <c r="BA64" s="1286"/>
      <c r="BB64" s="1286"/>
      <c r="BC64" s="1286"/>
      <c r="BK64" s="1285"/>
      <c r="BM64" s="1286"/>
      <c r="BN64" s="1286"/>
      <c r="BO64" s="1286"/>
      <c r="BW64" s="1285"/>
      <c r="BY64" s="1286"/>
      <c r="BZ64" s="1286"/>
      <c r="CA64" s="1286"/>
      <c r="CI64" s="1285"/>
      <c r="CK64" s="1286"/>
      <c r="CL64" s="1286"/>
      <c r="CM64" s="1286"/>
      <c r="CU64" s="1285"/>
      <c r="CW64" s="1286"/>
      <c r="CX64" s="1286"/>
      <c r="CY64" s="1286"/>
    </row>
    <row r="65" spans="2:107" x14ac:dyDescent="0.15">
      <c r="B65" s="1278"/>
      <c r="AN65" s="1287" t="s">
        <v>611</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x14ac:dyDescent="0.15">
      <c r="B66" s="1278"/>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x14ac:dyDescent="0.15">
      <c r="B67" s="1278"/>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x14ac:dyDescent="0.15">
      <c r="B68" s="1278"/>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x14ac:dyDescent="0.15">
      <c r="B69" s="1278"/>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x14ac:dyDescent="0.15">
      <c r="B70" s="1278"/>
      <c r="H70" s="1321"/>
      <c r="I70" s="1321"/>
      <c r="J70" s="1322"/>
      <c r="K70" s="1322"/>
      <c r="L70" s="1323"/>
      <c r="M70" s="1322"/>
      <c r="N70" s="1323"/>
      <c r="AN70" s="1296"/>
      <c r="AO70" s="1296"/>
      <c r="AP70" s="1296"/>
      <c r="AZ70" s="1296"/>
      <c r="BA70" s="1296"/>
      <c r="BB70" s="1296"/>
      <c r="BL70" s="1296"/>
      <c r="BM70" s="1296"/>
      <c r="BN70" s="1296"/>
      <c r="BX70" s="1296"/>
      <c r="BY70" s="1296"/>
      <c r="BZ70" s="1296"/>
      <c r="CJ70" s="1296"/>
      <c r="CK70" s="1296"/>
      <c r="CL70" s="1296"/>
      <c r="CV70" s="1296"/>
      <c r="CW70" s="1296"/>
      <c r="CX70" s="1296"/>
    </row>
    <row r="71" spans="2:107" x14ac:dyDescent="0.15">
      <c r="B71" s="1278"/>
      <c r="G71" s="1324"/>
      <c r="I71" s="1325"/>
      <c r="J71" s="1322"/>
      <c r="K71" s="1322"/>
      <c r="L71" s="1323"/>
      <c r="M71" s="1322"/>
      <c r="N71" s="1323"/>
      <c r="AM71" s="1324"/>
      <c r="AN71" s="1271" t="s">
        <v>605</v>
      </c>
    </row>
    <row r="72" spans="2:107" x14ac:dyDescent="0.15">
      <c r="B72" s="1278"/>
      <c r="G72" s="1297"/>
      <c r="H72" s="1297"/>
      <c r="I72" s="1297"/>
      <c r="J72" s="1297"/>
      <c r="K72" s="1298"/>
      <c r="L72" s="1298"/>
      <c r="M72" s="1299"/>
      <c r="N72" s="1299"/>
      <c r="AN72" s="1300"/>
      <c r="AO72" s="1301"/>
      <c r="AP72" s="1301"/>
      <c r="AQ72" s="1301"/>
      <c r="AR72" s="1301"/>
      <c r="AS72" s="1301"/>
      <c r="AT72" s="1301"/>
      <c r="AU72" s="1301"/>
      <c r="AV72" s="1301"/>
      <c r="AW72" s="1301"/>
      <c r="AX72" s="1301"/>
      <c r="AY72" s="1301"/>
      <c r="AZ72" s="1301"/>
      <c r="BA72" s="1301"/>
      <c r="BB72" s="1301"/>
      <c r="BC72" s="1301"/>
      <c r="BD72" s="1301"/>
      <c r="BE72" s="1301"/>
      <c r="BF72" s="1301"/>
      <c r="BG72" s="1301"/>
      <c r="BH72" s="1301"/>
      <c r="BI72" s="1301"/>
      <c r="BJ72" s="1301"/>
      <c r="BK72" s="1301"/>
      <c r="BL72" s="1301"/>
      <c r="BM72" s="1301"/>
      <c r="BN72" s="1301"/>
      <c r="BO72" s="1302"/>
      <c r="BP72" s="1303" t="s">
        <v>555</v>
      </c>
      <c r="BQ72" s="1303"/>
      <c r="BR72" s="1303"/>
      <c r="BS72" s="1303"/>
      <c r="BT72" s="1303"/>
      <c r="BU72" s="1303"/>
      <c r="BV72" s="1303"/>
      <c r="BW72" s="1303"/>
      <c r="BX72" s="1303" t="s">
        <v>556</v>
      </c>
      <c r="BY72" s="1303"/>
      <c r="BZ72" s="1303"/>
      <c r="CA72" s="1303"/>
      <c r="CB72" s="1303"/>
      <c r="CC72" s="1303"/>
      <c r="CD72" s="1303"/>
      <c r="CE72" s="1303"/>
      <c r="CF72" s="1303" t="s">
        <v>557</v>
      </c>
      <c r="CG72" s="1303"/>
      <c r="CH72" s="1303"/>
      <c r="CI72" s="1303"/>
      <c r="CJ72" s="1303"/>
      <c r="CK72" s="1303"/>
      <c r="CL72" s="1303"/>
      <c r="CM72" s="1303"/>
      <c r="CN72" s="1303" t="s">
        <v>558</v>
      </c>
      <c r="CO72" s="1303"/>
      <c r="CP72" s="1303"/>
      <c r="CQ72" s="1303"/>
      <c r="CR72" s="1303"/>
      <c r="CS72" s="1303"/>
      <c r="CT72" s="1303"/>
      <c r="CU72" s="1303"/>
      <c r="CV72" s="1303" t="s">
        <v>559</v>
      </c>
      <c r="CW72" s="1303"/>
      <c r="CX72" s="1303"/>
      <c r="CY72" s="1303"/>
      <c r="CZ72" s="1303"/>
      <c r="DA72" s="1303"/>
      <c r="DB72" s="1303"/>
      <c r="DC72" s="1303"/>
    </row>
    <row r="73" spans="2:107" x14ac:dyDescent="0.15">
      <c r="B73" s="1278"/>
      <c r="G73" s="1304"/>
      <c r="H73" s="1304"/>
      <c r="I73" s="1304"/>
      <c r="J73" s="1304"/>
      <c r="K73" s="1326"/>
      <c r="L73" s="1326"/>
      <c r="M73" s="1326"/>
      <c r="N73" s="1326"/>
      <c r="AM73" s="1296"/>
      <c r="AN73" s="1307" t="s">
        <v>606</v>
      </c>
      <c r="AO73" s="1307"/>
      <c r="AP73" s="1307"/>
      <c r="AQ73" s="1307"/>
      <c r="AR73" s="1307"/>
      <c r="AS73" s="1307"/>
      <c r="AT73" s="1307"/>
      <c r="AU73" s="1307"/>
      <c r="AV73" s="1307"/>
      <c r="AW73" s="1307"/>
      <c r="AX73" s="1307"/>
      <c r="AY73" s="1307"/>
      <c r="AZ73" s="1307"/>
      <c r="BA73" s="1307"/>
      <c r="BB73" s="1307" t="s">
        <v>607</v>
      </c>
      <c r="BC73" s="1307"/>
      <c r="BD73" s="1307"/>
      <c r="BE73" s="1307"/>
      <c r="BF73" s="1307"/>
      <c r="BG73" s="1307"/>
      <c r="BH73" s="1307"/>
      <c r="BI73" s="1307"/>
      <c r="BJ73" s="1307"/>
      <c r="BK73" s="1307"/>
      <c r="BL73" s="1307"/>
      <c r="BM73" s="1307"/>
      <c r="BN73" s="1307"/>
      <c r="BO73" s="1307"/>
      <c r="BP73" s="1309">
        <v>65.8</v>
      </c>
      <c r="BQ73" s="1309"/>
      <c r="BR73" s="1309"/>
      <c r="BS73" s="1309"/>
      <c r="BT73" s="1309"/>
      <c r="BU73" s="1309"/>
      <c r="BV73" s="1309"/>
      <c r="BW73" s="1309"/>
      <c r="BX73" s="1309">
        <v>51.7</v>
      </c>
      <c r="BY73" s="1309"/>
      <c r="BZ73" s="1309"/>
      <c r="CA73" s="1309"/>
      <c r="CB73" s="1309"/>
      <c r="CC73" s="1309"/>
      <c r="CD73" s="1309"/>
      <c r="CE73" s="1309"/>
      <c r="CF73" s="1309">
        <v>50.6</v>
      </c>
      <c r="CG73" s="1309"/>
      <c r="CH73" s="1309"/>
      <c r="CI73" s="1309"/>
      <c r="CJ73" s="1309"/>
      <c r="CK73" s="1309"/>
      <c r="CL73" s="1309"/>
      <c r="CM73" s="1309"/>
      <c r="CN73" s="1309">
        <v>41.8</v>
      </c>
      <c r="CO73" s="1309"/>
      <c r="CP73" s="1309"/>
      <c r="CQ73" s="1309"/>
      <c r="CR73" s="1309"/>
      <c r="CS73" s="1309"/>
      <c r="CT73" s="1309"/>
      <c r="CU73" s="1309"/>
      <c r="CV73" s="1309">
        <v>35.200000000000003</v>
      </c>
      <c r="CW73" s="1309"/>
      <c r="CX73" s="1309"/>
      <c r="CY73" s="1309"/>
      <c r="CZ73" s="1309"/>
      <c r="DA73" s="1309"/>
      <c r="DB73" s="1309"/>
      <c r="DC73" s="1309"/>
    </row>
    <row r="74" spans="2:107" x14ac:dyDescent="0.15">
      <c r="B74" s="1278"/>
      <c r="G74" s="1304"/>
      <c r="H74" s="1304"/>
      <c r="I74" s="1304"/>
      <c r="J74" s="1304"/>
      <c r="K74" s="1326"/>
      <c r="L74" s="1326"/>
      <c r="M74" s="1326"/>
      <c r="N74" s="1326"/>
      <c r="AM74" s="1296"/>
      <c r="AN74" s="1307"/>
      <c r="AO74" s="1307"/>
      <c r="AP74" s="1307"/>
      <c r="AQ74" s="1307"/>
      <c r="AR74" s="1307"/>
      <c r="AS74" s="1307"/>
      <c r="AT74" s="1307"/>
      <c r="AU74" s="1307"/>
      <c r="AV74" s="1307"/>
      <c r="AW74" s="1307"/>
      <c r="AX74" s="1307"/>
      <c r="AY74" s="1307"/>
      <c r="AZ74" s="1307"/>
      <c r="BA74" s="1307"/>
      <c r="BB74" s="1307"/>
      <c r="BC74" s="1307"/>
      <c r="BD74" s="1307"/>
      <c r="BE74" s="1307"/>
      <c r="BF74" s="1307"/>
      <c r="BG74" s="1307"/>
      <c r="BH74" s="1307"/>
      <c r="BI74" s="1307"/>
      <c r="BJ74" s="1307"/>
      <c r="BK74" s="1307"/>
      <c r="BL74" s="1307"/>
      <c r="BM74" s="1307"/>
      <c r="BN74" s="1307"/>
      <c r="BO74" s="1307"/>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1278"/>
      <c r="G75" s="1304"/>
      <c r="H75" s="1304"/>
      <c r="I75" s="1297"/>
      <c r="J75" s="1297"/>
      <c r="K75" s="1306"/>
      <c r="L75" s="1306"/>
      <c r="M75" s="1306"/>
      <c r="N75" s="1306"/>
      <c r="AM75" s="1296"/>
      <c r="AN75" s="1307"/>
      <c r="AO75" s="1307"/>
      <c r="AP75" s="1307"/>
      <c r="AQ75" s="1307"/>
      <c r="AR75" s="1307"/>
      <c r="AS75" s="1307"/>
      <c r="AT75" s="1307"/>
      <c r="AU75" s="1307"/>
      <c r="AV75" s="1307"/>
      <c r="AW75" s="1307"/>
      <c r="AX75" s="1307"/>
      <c r="AY75" s="1307"/>
      <c r="AZ75" s="1307"/>
      <c r="BA75" s="1307"/>
      <c r="BB75" s="1307" t="s">
        <v>612</v>
      </c>
      <c r="BC75" s="1307"/>
      <c r="BD75" s="1307"/>
      <c r="BE75" s="1307"/>
      <c r="BF75" s="1307"/>
      <c r="BG75" s="1307"/>
      <c r="BH75" s="1307"/>
      <c r="BI75" s="1307"/>
      <c r="BJ75" s="1307"/>
      <c r="BK75" s="1307"/>
      <c r="BL75" s="1307"/>
      <c r="BM75" s="1307"/>
      <c r="BN75" s="1307"/>
      <c r="BO75" s="1307"/>
      <c r="BP75" s="1309">
        <v>7.5</v>
      </c>
      <c r="BQ75" s="1309"/>
      <c r="BR75" s="1309"/>
      <c r="BS75" s="1309"/>
      <c r="BT75" s="1309"/>
      <c r="BU75" s="1309"/>
      <c r="BV75" s="1309"/>
      <c r="BW75" s="1309"/>
      <c r="BX75" s="1309">
        <v>6.9</v>
      </c>
      <c r="BY75" s="1309"/>
      <c r="BZ75" s="1309"/>
      <c r="CA75" s="1309"/>
      <c r="CB75" s="1309"/>
      <c r="CC75" s="1309"/>
      <c r="CD75" s="1309"/>
      <c r="CE75" s="1309"/>
      <c r="CF75" s="1309">
        <v>6.4</v>
      </c>
      <c r="CG75" s="1309"/>
      <c r="CH75" s="1309"/>
      <c r="CI75" s="1309"/>
      <c r="CJ75" s="1309"/>
      <c r="CK75" s="1309"/>
      <c r="CL75" s="1309"/>
      <c r="CM75" s="1309"/>
      <c r="CN75" s="1309">
        <v>5.5</v>
      </c>
      <c r="CO75" s="1309"/>
      <c r="CP75" s="1309"/>
      <c r="CQ75" s="1309"/>
      <c r="CR75" s="1309"/>
      <c r="CS75" s="1309"/>
      <c r="CT75" s="1309"/>
      <c r="CU75" s="1309"/>
      <c r="CV75" s="1309">
        <v>5.6</v>
      </c>
      <c r="CW75" s="1309"/>
      <c r="CX75" s="1309"/>
      <c r="CY75" s="1309"/>
      <c r="CZ75" s="1309"/>
      <c r="DA75" s="1309"/>
      <c r="DB75" s="1309"/>
      <c r="DC75" s="1309"/>
    </row>
    <row r="76" spans="2:107" x14ac:dyDescent="0.15">
      <c r="B76" s="1278"/>
      <c r="G76" s="1304"/>
      <c r="H76" s="1304"/>
      <c r="I76" s="1297"/>
      <c r="J76" s="1297"/>
      <c r="K76" s="1306"/>
      <c r="L76" s="1306"/>
      <c r="M76" s="1306"/>
      <c r="N76" s="1306"/>
      <c r="AM76" s="1296"/>
      <c r="AN76" s="1307"/>
      <c r="AO76" s="1307"/>
      <c r="AP76" s="1307"/>
      <c r="AQ76" s="1307"/>
      <c r="AR76" s="1307"/>
      <c r="AS76" s="1307"/>
      <c r="AT76" s="1307"/>
      <c r="AU76" s="1307"/>
      <c r="AV76" s="1307"/>
      <c r="AW76" s="1307"/>
      <c r="AX76" s="1307"/>
      <c r="AY76" s="1307"/>
      <c r="AZ76" s="1307"/>
      <c r="BA76" s="1307"/>
      <c r="BB76" s="1307"/>
      <c r="BC76" s="1307"/>
      <c r="BD76" s="1307"/>
      <c r="BE76" s="1307"/>
      <c r="BF76" s="1307"/>
      <c r="BG76" s="1307"/>
      <c r="BH76" s="1307"/>
      <c r="BI76" s="1307"/>
      <c r="BJ76" s="1307"/>
      <c r="BK76" s="1307"/>
      <c r="BL76" s="1307"/>
      <c r="BM76" s="1307"/>
      <c r="BN76" s="1307"/>
      <c r="BO76" s="1307"/>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1278"/>
      <c r="G77" s="1297"/>
      <c r="H77" s="1297"/>
      <c r="I77" s="1297"/>
      <c r="J77" s="1297"/>
      <c r="K77" s="1326"/>
      <c r="L77" s="1326"/>
      <c r="M77" s="1326"/>
      <c r="N77" s="1326"/>
      <c r="AN77" s="1303" t="s">
        <v>609</v>
      </c>
      <c r="AO77" s="1303"/>
      <c r="AP77" s="1303"/>
      <c r="AQ77" s="1303"/>
      <c r="AR77" s="1303"/>
      <c r="AS77" s="1303"/>
      <c r="AT77" s="1303"/>
      <c r="AU77" s="1303"/>
      <c r="AV77" s="1303"/>
      <c r="AW77" s="1303"/>
      <c r="AX77" s="1303"/>
      <c r="AY77" s="1303"/>
      <c r="AZ77" s="1303"/>
      <c r="BA77" s="1303"/>
      <c r="BB77" s="1307" t="s">
        <v>607</v>
      </c>
      <c r="BC77" s="1307"/>
      <c r="BD77" s="1307"/>
      <c r="BE77" s="1307"/>
      <c r="BF77" s="1307"/>
      <c r="BG77" s="1307"/>
      <c r="BH77" s="1307"/>
      <c r="BI77" s="1307"/>
      <c r="BJ77" s="1307"/>
      <c r="BK77" s="1307"/>
      <c r="BL77" s="1307"/>
      <c r="BM77" s="1307"/>
      <c r="BN77" s="1307"/>
      <c r="BO77" s="1307"/>
      <c r="BP77" s="1309">
        <v>45.1</v>
      </c>
      <c r="BQ77" s="1309"/>
      <c r="BR77" s="1309"/>
      <c r="BS77" s="1309"/>
      <c r="BT77" s="1309"/>
      <c r="BU77" s="1309"/>
      <c r="BV77" s="1309"/>
      <c r="BW77" s="1309"/>
      <c r="BX77" s="1309">
        <v>37.4</v>
      </c>
      <c r="BY77" s="1309"/>
      <c r="BZ77" s="1309"/>
      <c r="CA77" s="1309"/>
      <c r="CB77" s="1309"/>
      <c r="CC77" s="1309"/>
      <c r="CD77" s="1309"/>
      <c r="CE77" s="1309"/>
      <c r="CF77" s="1309">
        <v>31</v>
      </c>
      <c r="CG77" s="1309"/>
      <c r="CH77" s="1309"/>
      <c r="CI77" s="1309"/>
      <c r="CJ77" s="1309"/>
      <c r="CK77" s="1309"/>
      <c r="CL77" s="1309"/>
      <c r="CM77" s="1309"/>
      <c r="CN77" s="1309">
        <v>30</v>
      </c>
      <c r="CO77" s="1309"/>
      <c r="CP77" s="1309"/>
      <c r="CQ77" s="1309"/>
      <c r="CR77" s="1309"/>
      <c r="CS77" s="1309"/>
      <c r="CT77" s="1309"/>
      <c r="CU77" s="1309"/>
      <c r="CV77" s="1309">
        <v>23.1</v>
      </c>
      <c r="CW77" s="1309"/>
      <c r="CX77" s="1309"/>
      <c r="CY77" s="1309"/>
      <c r="CZ77" s="1309"/>
      <c r="DA77" s="1309"/>
      <c r="DB77" s="1309"/>
      <c r="DC77" s="1309"/>
    </row>
    <row r="78" spans="2:107" x14ac:dyDescent="0.15">
      <c r="B78" s="1278"/>
      <c r="G78" s="1297"/>
      <c r="H78" s="1297"/>
      <c r="I78" s="1297"/>
      <c r="J78" s="1297"/>
      <c r="K78" s="1326"/>
      <c r="L78" s="1326"/>
      <c r="M78" s="1326"/>
      <c r="N78" s="1326"/>
      <c r="AN78" s="1303"/>
      <c r="AO78" s="1303"/>
      <c r="AP78" s="1303"/>
      <c r="AQ78" s="1303"/>
      <c r="AR78" s="1303"/>
      <c r="AS78" s="1303"/>
      <c r="AT78" s="1303"/>
      <c r="AU78" s="1303"/>
      <c r="AV78" s="1303"/>
      <c r="AW78" s="1303"/>
      <c r="AX78" s="1303"/>
      <c r="AY78" s="1303"/>
      <c r="AZ78" s="1303"/>
      <c r="BA78" s="1303"/>
      <c r="BB78" s="1307"/>
      <c r="BC78" s="1307"/>
      <c r="BD78" s="1307"/>
      <c r="BE78" s="1307"/>
      <c r="BF78" s="1307"/>
      <c r="BG78" s="1307"/>
      <c r="BH78" s="1307"/>
      <c r="BI78" s="1307"/>
      <c r="BJ78" s="1307"/>
      <c r="BK78" s="1307"/>
      <c r="BL78" s="1307"/>
      <c r="BM78" s="1307"/>
      <c r="BN78" s="1307"/>
      <c r="BO78" s="1307"/>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1278"/>
      <c r="G79" s="1297"/>
      <c r="H79" s="1297"/>
      <c r="I79" s="1311"/>
      <c r="J79" s="1311"/>
      <c r="K79" s="1327"/>
      <c r="L79" s="1327"/>
      <c r="M79" s="1327"/>
      <c r="N79" s="1327"/>
      <c r="AN79" s="1303"/>
      <c r="AO79" s="1303"/>
      <c r="AP79" s="1303"/>
      <c r="AQ79" s="1303"/>
      <c r="AR79" s="1303"/>
      <c r="AS79" s="1303"/>
      <c r="AT79" s="1303"/>
      <c r="AU79" s="1303"/>
      <c r="AV79" s="1303"/>
      <c r="AW79" s="1303"/>
      <c r="AX79" s="1303"/>
      <c r="AY79" s="1303"/>
      <c r="AZ79" s="1303"/>
      <c r="BA79" s="1303"/>
      <c r="BB79" s="1307" t="s">
        <v>612</v>
      </c>
      <c r="BC79" s="1307"/>
      <c r="BD79" s="1307"/>
      <c r="BE79" s="1307"/>
      <c r="BF79" s="1307"/>
      <c r="BG79" s="1307"/>
      <c r="BH79" s="1307"/>
      <c r="BI79" s="1307"/>
      <c r="BJ79" s="1307"/>
      <c r="BK79" s="1307"/>
      <c r="BL79" s="1307"/>
      <c r="BM79" s="1307"/>
      <c r="BN79" s="1307"/>
      <c r="BO79" s="1307"/>
      <c r="BP79" s="1309">
        <v>7.1</v>
      </c>
      <c r="BQ79" s="1309"/>
      <c r="BR79" s="1309"/>
      <c r="BS79" s="1309"/>
      <c r="BT79" s="1309"/>
      <c r="BU79" s="1309"/>
      <c r="BV79" s="1309"/>
      <c r="BW79" s="1309"/>
      <c r="BX79" s="1309">
        <v>6.3</v>
      </c>
      <c r="BY79" s="1309"/>
      <c r="BZ79" s="1309"/>
      <c r="CA79" s="1309"/>
      <c r="CB79" s="1309"/>
      <c r="CC79" s="1309"/>
      <c r="CD79" s="1309"/>
      <c r="CE79" s="1309"/>
      <c r="CF79" s="1309">
        <v>5.2</v>
      </c>
      <c r="CG79" s="1309"/>
      <c r="CH79" s="1309"/>
      <c r="CI79" s="1309"/>
      <c r="CJ79" s="1309"/>
      <c r="CK79" s="1309"/>
      <c r="CL79" s="1309"/>
      <c r="CM79" s="1309"/>
      <c r="CN79" s="1309">
        <v>5</v>
      </c>
      <c r="CO79" s="1309"/>
      <c r="CP79" s="1309"/>
      <c r="CQ79" s="1309"/>
      <c r="CR79" s="1309"/>
      <c r="CS79" s="1309"/>
      <c r="CT79" s="1309"/>
      <c r="CU79" s="1309"/>
      <c r="CV79" s="1309">
        <v>4.2</v>
      </c>
      <c r="CW79" s="1309"/>
      <c r="CX79" s="1309"/>
      <c r="CY79" s="1309"/>
      <c r="CZ79" s="1309"/>
      <c r="DA79" s="1309"/>
      <c r="DB79" s="1309"/>
      <c r="DC79" s="1309"/>
    </row>
    <row r="80" spans="2:107" x14ac:dyDescent="0.15">
      <c r="B80" s="1278"/>
      <c r="G80" s="1297"/>
      <c r="H80" s="1297"/>
      <c r="I80" s="1311"/>
      <c r="J80" s="1311"/>
      <c r="K80" s="1327"/>
      <c r="L80" s="1327"/>
      <c r="M80" s="1327"/>
      <c r="N80" s="1327"/>
      <c r="AN80" s="1303"/>
      <c r="AO80" s="1303"/>
      <c r="AP80" s="1303"/>
      <c r="AQ80" s="1303"/>
      <c r="AR80" s="1303"/>
      <c r="AS80" s="1303"/>
      <c r="AT80" s="1303"/>
      <c r="AU80" s="1303"/>
      <c r="AV80" s="1303"/>
      <c r="AW80" s="1303"/>
      <c r="AX80" s="1303"/>
      <c r="AY80" s="1303"/>
      <c r="AZ80" s="1303"/>
      <c r="BA80" s="1303"/>
      <c r="BB80" s="1307"/>
      <c r="BC80" s="1307"/>
      <c r="BD80" s="1307"/>
      <c r="BE80" s="1307"/>
      <c r="BF80" s="1307"/>
      <c r="BG80" s="1307"/>
      <c r="BH80" s="1307"/>
      <c r="BI80" s="1307"/>
      <c r="BJ80" s="1307"/>
      <c r="BK80" s="1307"/>
      <c r="BL80" s="1307"/>
      <c r="BM80" s="1307"/>
      <c r="BN80" s="1307"/>
      <c r="BO80" s="1307"/>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1278"/>
    </row>
    <row r="82" spans="2:109" ht="17.25" x14ac:dyDescent="0.15">
      <c r="B82" s="1278"/>
      <c r="K82" s="1328"/>
      <c r="L82" s="1328"/>
      <c r="M82" s="1328"/>
      <c r="N82" s="1328"/>
      <c r="AQ82" s="1328"/>
      <c r="AR82" s="1328"/>
      <c r="AS82" s="1328"/>
      <c r="AT82" s="1328"/>
      <c r="BC82" s="1328"/>
      <c r="BD82" s="1328"/>
      <c r="BE82" s="1328"/>
      <c r="BF82" s="1328"/>
      <c r="BO82" s="1328"/>
      <c r="BP82" s="1328"/>
      <c r="BQ82" s="1328"/>
      <c r="BR82" s="1328"/>
      <c r="CA82" s="1328"/>
      <c r="CB82" s="1328"/>
      <c r="CC82" s="1328"/>
      <c r="CD82" s="1328"/>
      <c r="CM82" s="1328"/>
      <c r="CN82" s="1328"/>
      <c r="CO82" s="1328"/>
      <c r="CP82" s="1328"/>
      <c r="CY82" s="1328"/>
      <c r="CZ82" s="1328"/>
      <c r="DA82" s="1328"/>
      <c r="DB82" s="1328"/>
      <c r="DC82" s="1328"/>
    </row>
    <row r="83" spans="2:109" x14ac:dyDescent="0.15">
      <c r="B83" s="1280"/>
      <c r="C83" s="1281"/>
      <c r="D83" s="1281"/>
      <c r="E83" s="1281"/>
      <c r="F83" s="1281"/>
      <c r="G83" s="1281"/>
      <c r="H83" s="1281"/>
      <c r="I83" s="1281"/>
      <c r="J83" s="1281"/>
      <c r="K83" s="1281"/>
      <c r="L83" s="1281"/>
      <c r="M83" s="1281"/>
      <c r="N83" s="1281"/>
      <c r="O83" s="1281"/>
      <c r="P83" s="1281"/>
      <c r="Q83" s="1281"/>
      <c r="R83" s="1281"/>
      <c r="S83" s="1281"/>
      <c r="T83" s="1281"/>
      <c r="U83" s="1281"/>
      <c r="V83" s="1281"/>
      <c r="W83" s="1281"/>
      <c r="X83" s="1281"/>
      <c r="Y83" s="1281"/>
      <c r="Z83" s="1281"/>
      <c r="AA83" s="1281"/>
      <c r="AB83" s="1281"/>
      <c r="AC83" s="1281"/>
      <c r="AD83" s="1281"/>
      <c r="AE83" s="1281"/>
      <c r="AF83" s="1281"/>
      <c r="AG83" s="1281"/>
      <c r="AH83" s="1281"/>
      <c r="AI83" s="1281"/>
      <c r="AJ83" s="1281"/>
      <c r="AK83" s="1281"/>
      <c r="AL83" s="1281"/>
      <c r="AM83" s="1281"/>
      <c r="AN83" s="1281"/>
      <c r="AO83" s="1281"/>
      <c r="AP83" s="1281"/>
      <c r="AQ83" s="1281"/>
      <c r="AR83" s="1281"/>
      <c r="AS83" s="1281"/>
      <c r="AT83" s="1281"/>
      <c r="AU83" s="1281"/>
      <c r="AV83" s="1281"/>
      <c r="AW83" s="1281"/>
      <c r="AX83" s="1281"/>
      <c r="AY83" s="1281"/>
      <c r="AZ83" s="1281"/>
      <c r="BA83" s="1281"/>
      <c r="BB83" s="1281"/>
      <c r="BC83" s="1281"/>
      <c r="BD83" s="1281"/>
      <c r="BE83" s="1281"/>
      <c r="BF83" s="1281"/>
      <c r="BG83" s="1281"/>
      <c r="BH83" s="1281"/>
      <c r="BI83" s="1281"/>
      <c r="BJ83" s="1281"/>
      <c r="BK83" s="1281"/>
      <c r="BL83" s="1281"/>
      <c r="BM83" s="1281"/>
      <c r="BN83" s="1281"/>
      <c r="BO83" s="1281"/>
      <c r="BP83" s="1281"/>
      <c r="BQ83" s="1281"/>
      <c r="BR83" s="1281"/>
      <c r="BS83" s="1281"/>
      <c r="BT83" s="1281"/>
      <c r="BU83" s="1281"/>
      <c r="BV83" s="1281"/>
      <c r="BW83" s="1281"/>
      <c r="BX83" s="1281"/>
      <c r="BY83" s="1281"/>
      <c r="BZ83" s="1281"/>
      <c r="CA83" s="1281"/>
      <c r="CB83" s="1281"/>
      <c r="CC83" s="1281"/>
      <c r="CD83" s="1281"/>
      <c r="CE83" s="1281"/>
      <c r="CF83" s="1281"/>
      <c r="CG83" s="1281"/>
      <c r="CH83" s="1281"/>
      <c r="CI83" s="1281"/>
      <c r="CJ83" s="1281"/>
      <c r="CK83" s="1281"/>
      <c r="CL83" s="1281"/>
      <c r="CM83" s="1281"/>
      <c r="CN83" s="1281"/>
      <c r="CO83" s="1281"/>
      <c r="CP83" s="1281"/>
      <c r="CQ83" s="1281"/>
      <c r="CR83" s="1281"/>
      <c r="CS83" s="1281"/>
      <c r="CT83" s="1281"/>
      <c r="CU83" s="1281"/>
      <c r="CV83" s="1281"/>
      <c r="CW83" s="1281"/>
      <c r="CX83" s="1281"/>
      <c r="CY83" s="1281"/>
      <c r="CZ83" s="1281"/>
      <c r="DA83" s="1281"/>
      <c r="DB83" s="1281"/>
      <c r="DC83" s="1281"/>
      <c r="DD83" s="1282"/>
    </row>
    <row r="84" spans="2:109" x14ac:dyDescent="0.15">
      <c r="DD84" s="1271"/>
      <c r="DE84" s="1271"/>
    </row>
    <row r="85" spans="2:109" x14ac:dyDescent="0.15">
      <c r="DD85" s="1271"/>
      <c r="DE85" s="1271"/>
    </row>
    <row r="86" spans="2:109" hidden="1" x14ac:dyDescent="0.15">
      <c r="DD86" s="1271"/>
      <c r="DE86" s="1271"/>
    </row>
    <row r="87" spans="2:109" hidden="1" x14ac:dyDescent="0.15">
      <c r="K87" s="1329"/>
      <c r="AQ87" s="1329"/>
      <c r="BC87" s="1329"/>
      <c r="BO87" s="1329"/>
      <c r="CA87" s="1329"/>
      <c r="CM87" s="1329"/>
      <c r="CY87" s="1329"/>
      <c r="DD87" s="1271"/>
      <c r="DE87" s="1271"/>
    </row>
    <row r="88" spans="2:109" hidden="1" x14ac:dyDescent="0.15">
      <c r="DD88" s="1271"/>
      <c r="DE88" s="1271"/>
    </row>
    <row r="89" spans="2:109" hidden="1" x14ac:dyDescent="0.15">
      <c r="DD89" s="1271"/>
      <c r="DE89" s="1271"/>
    </row>
    <row r="90" spans="2:109" hidden="1" x14ac:dyDescent="0.15">
      <c r="DD90" s="1271"/>
      <c r="DE90" s="1271"/>
    </row>
    <row r="91" spans="2:109" hidden="1" x14ac:dyDescent="0.15">
      <c r="DD91" s="1271"/>
      <c r="DE91" s="1271"/>
    </row>
    <row r="92" spans="2:109" ht="13.5" hidden="1" customHeight="1" x14ac:dyDescent="0.15">
      <c r="DD92" s="1271"/>
      <c r="DE92" s="1271"/>
    </row>
    <row r="93" spans="2:109" ht="13.5" hidden="1" customHeight="1" x14ac:dyDescent="0.15">
      <c r="DD93" s="1271"/>
      <c r="DE93" s="1271"/>
    </row>
    <row r="94" spans="2:109" ht="13.5" hidden="1" customHeight="1" x14ac:dyDescent="0.15">
      <c r="DD94" s="1271"/>
      <c r="DE94" s="1271"/>
    </row>
    <row r="95" spans="2:109" ht="13.5" hidden="1" customHeight="1" x14ac:dyDescent="0.15">
      <c r="DD95" s="1271"/>
      <c r="DE95" s="1271"/>
    </row>
    <row r="96" spans="2:109" ht="13.5" hidden="1" customHeight="1" x14ac:dyDescent="0.15">
      <c r="DD96" s="1271"/>
      <c r="DE96" s="1271"/>
    </row>
    <row r="97" spans="108:109" ht="13.5" hidden="1" customHeight="1" x14ac:dyDescent="0.15">
      <c r="DD97" s="1271"/>
      <c r="DE97" s="1271"/>
    </row>
    <row r="98" spans="108:109" ht="13.5" hidden="1" customHeight="1" x14ac:dyDescent="0.15">
      <c r="DD98" s="1271"/>
      <c r="DE98" s="1271"/>
    </row>
    <row r="99" spans="108:109" ht="13.5" hidden="1" customHeight="1" x14ac:dyDescent="0.15">
      <c r="DD99" s="1271"/>
      <c r="DE99" s="1271"/>
    </row>
    <row r="100" spans="108:109" ht="13.5" hidden="1" customHeight="1" x14ac:dyDescent="0.15">
      <c r="DD100" s="1271"/>
      <c r="DE100" s="1271"/>
    </row>
    <row r="101" spans="108:109" ht="13.5" hidden="1" customHeight="1" x14ac:dyDescent="0.15">
      <c r="DD101" s="1271"/>
      <c r="DE101" s="1271"/>
    </row>
    <row r="102" spans="108:109" ht="13.5" hidden="1" customHeight="1" x14ac:dyDescent="0.15">
      <c r="DD102" s="1271"/>
      <c r="DE102" s="1271"/>
    </row>
    <row r="103" spans="108:109" ht="13.5" hidden="1" customHeight="1" x14ac:dyDescent="0.15">
      <c r="DD103" s="1271"/>
      <c r="DE103" s="1271"/>
    </row>
    <row r="104" spans="108:109" ht="13.5" hidden="1" customHeight="1" x14ac:dyDescent="0.15">
      <c r="DD104" s="1271"/>
      <c r="DE104" s="1271"/>
    </row>
    <row r="105" spans="108:109" ht="13.5" hidden="1" customHeight="1" x14ac:dyDescent="0.15">
      <c r="DD105" s="1271"/>
      <c r="DE105" s="1271"/>
    </row>
    <row r="106" spans="108:109" ht="13.5" hidden="1" customHeight="1" x14ac:dyDescent="0.15">
      <c r="DD106" s="1271"/>
      <c r="DE106" s="1271"/>
    </row>
    <row r="107" spans="108:109" ht="13.5" hidden="1" customHeight="1" x14ac:dyDescent="0.15">
      <c r="DD107" s="1271"/>
      <c r="DE107" s="1271"/>
    </row>
    <row r="108" spans="108:109" ht="13.5" hidden="1" customHeight="1" x14ac:dyDescent="0.15">
      <c r="DD108" s="1271"/>
      <c r="DE108" s="1271"/>
    </row>
    <row r="109" spans="108:109" ht="13.5" hidden="1" customHeight="1" x14ac:dyDescent="0.15">
      <c r="DD109" s="1271"/>
      <c r="DE109" s="1271"/>
    </row>
    <row r="110" spans="108:109" ht="13.5" hidden="1" customHeight="1" x14ac:dyDescent="0.15">
      <c r="DD110" s="1271"/>
      <c r="DE110" s="1271"/>
    </row>
    <row r="111" spans="108:109" ht="13.5" hidden="1" customHeight="1" x14ac:dyDescent="0.15">
      <c r="DD111" s="1271"/>
      <c r="DE111" s="1271"/>
    </row>
    <row r="112" spans="108:109" ht="13.5" hidden="1" customHeight="1" x14ac:dyDescent="0.15">
      <c r="DD112" s="1271"/>
      <c r="DE112" s="1271"/>
    </row>
    <row r="113" spans="108:109" ht="13.5" hidden="1" customHeight="1" x14ac:dyDescent="0.15">
      <c r="DD113" s="1271"/>
      <c r="DE113" s="1271"/>
    </row>
    <row r="114" spans="108:109" ht="13.5" hidden="1" customHeight="1" x14ac:dyDescent="0.15">
      <c r="DD114" s="1271"/>
      <c r="DE114" s="1271"/>
    </row>
    <row r="115" spans="108:109" ht="13.5" hidden="1" customHeight="1" x14ac:dyDescent="0.15">
      <c r="DD115" s="1271"/>
      <c r="DE115" s="1271"/>
    </row>
    <row r="116" spans="108:109" ht="13.5" hidden="1" customHeight="1" x14ac:dyDescent="0.15">
      <c r="DD116" s="1271"/>
      <c r="DE116" s="1271"/>
    </row>
    <row r="117" spans="108:109" ht="13.5" hidden="1" customHeight="1" x14ac:dyDescent="0.15">
      <c r="DD117" s="1271"/>
      <c r="DE117" s="1271"/>
    </row>
    <row r="118" spans="108:109" ht="13.5" hidden="1" customHeight="1" x14ac:dyDescent="0.15">
      <c r="DD118" s="1271"/>
      <c r="DE118" s="1271"/>
    </row>
    <row r="119" spans="108:109" ht="13.5" hidden="1" customHeight="1" x14ac:dyDescent="0.15">
      <c r="DD119" s="1271"/>
      <c r="DE119" s="1271"/>
    </row>
    <row r="120" spans="108:109" ht="13.5" hidden="1" customHeight="1" x14ac:dyDescent="0.15">
      <c r="DD120" s="1271"/>
      <c r="DE120" s="1271"/>
    </row>
    <row r="121" spans="108:109" ht="13.5" hidden="1" customHeight="1" x14ac:dyDescent="0.15">
      <c r="DD121" s="1271"/>
      <c r="DE121" s="1271"/>
    </row>
    <row r="122" spans="108:109" ht="13.5" hidden="1" customHeight="1" x14ac:dyDescent="0.15">
      <c r="DD122" s="1271"/>
      <c r="DE122" s="1271"/>
    </row>
    <row r="123" spans="108:109" ht="13.5" hidden="1" customHeight="1" x14ac:dyDescent="0.15">
      <c r="DD123" s="1271"/>
      <c r="DE123" s="1271"/>
    </row>
    <row r="124" spans="108:109" ht="13.5" hidden="1" customHeight="1" x14ac:dyDescent="0.15">
      <c r="DD124" s="1271"/>
      <c r="DE124" s="1271"/>
    </row>
    <row r="125" spans="108:109" ht="13.5" hidden="1" customHeight="1" x14ac:dyDescent="0.15">
      <c r="DD125" s="1271"/>
      <c r="DE125" s="1271"/>
    </row>
    <row r="126" spans="108:109" ht="13.5" hidden="1" customHeight="1" x14ac:dyDescent="0.15">
      <c r="DD126" s="1271"/>
      <c r="DE126" s="1271"/>
    </row>
    <row r="127" spans="108:109" ht="13.5" hidden="1" customHeight="1" x14ac:dyDescent="0.15">
      <c r="DD127" s="1271"/>
      <c r="DE127" s="1271"/>
    </row>
    <row r="128" spans="108:109" ht="13.5" hidden="1" customHeight="1" x14ac:dyDescent="0.15">
      <c r="DD128" s="1271"/>
      <c r="DE128" s="1271"/>
    </row>
    <row r="129" spans="108:109" ht="13.5" hidden="1" customHeight="1" x14ac:dyDescent="0.15">
      <c r="DD129" s="1271"/>
      <c r="DE129" s="1271"/>
    </row>
    <row r="130" spans="108:109" ht="13.5" hidden="1" customHeight="1" x14ac:dyDescent="0.15">
      <c r="DD130" s="1271"/>
      <c r="DE130" s="1271"/>
    </row>
    <row r="131" spans="108:109" ht="13.5" hidden="1" customHeight="1" x14ac:dyDescent="0.15">
      <c r="DD131" s="1271"/>
      <c r="DE131" s="1271"/>
    </row>
    <row r="132" spans="108:109" ht="13.5" hidden="1" customHeight="1" x14ac:dyDescent="0.15">
      <c r="DD132" s="1271"/>
      <c r="DE132" s="1271"/>
    </row>
    <row r="133" spans="108:109" ht="13.5" hidden="1" customHeight="1" x14ac:dyDescent="0.15">
      <c r="DD133" s="1271"/>
      <c r="DE133" s="1271"/>
    </row>
    <row r="134" spans="108:109" ht="13.5" hidden="1" customHeight="1" x14ac:dyDescent="0.15">
      <c r="DD134" s="1271"/>
      <c r="DE134" s="1271"/>
    </row>
    <row r="135" spans="108:109" ht="13.5" hidden="1" customHeight="1" x14ac:dyDescent="0.15">
      <c r="DD135" s="1271"/>
      <c r="DE135" s="1271"/>
    </row>
    <row r="136" spans="108:109" ht="13.5" hidden="1" customHeight="1" x14ac:dyDescent="0.15">
      <c r="DD136" s="1271"/>
      <c r="DE136" s="1271"/>
    </row>
    <row r="137" spans="108:109" ht="13.5" hidden="1" customHeight="1" x14ac:dyDescent="0.15">
      <c r="DD137" s="1271"/>
      <c r="DE137" s="1271"/>
    </row>
    <row r="138" spans="108:109" ht="13.5" hidden="1" customHeight="1" x14ac:dyDescent="0.15">
      <c r="DD138" s="1271"/>
      <c r="DE138" s="1271"/>
    </row>
    <row r="139" spans="108:109" ht="13.5" hidden="1" customHeight="1" x14ac:dyDescent="0.15">
      <c r="DD139" s="1271"/>
      <c r="DE139" s="1271"/>
    </row>
    <row r="140" spans="108:109" ht="13.5" hidden="1" customHeight="1" x14ac:dyDescent="0.15">
      <c r="DD140" s="1271"/>
      <c r="DE140" s="1271"/>
    </row>
    <row r="141" spans="108:109" ht="13.5" hidden="1" customHeight="1" x14ac:dyDescent="0.15">
      <c r="DD141" s="1271"/>
      <c r="DE141" s="1271"/>
    </row>
    <row r="142" spans="108:109" ht="13.5" hidden="1" customHeight="1" x14ac:dyDescent="0.15">
      <c r="DD142" s="1271"/>
      <c r="DE142" s="1271"/>
    </row>
    <row r="143" spans="108:109" ht="13.5" hidden="1" customHeight="1" x14ac:dyDescent="0.15">
      <c r="DD143" s="1271"/>
      <c r="DE143" s="1271"/>
    </row>
    <row r="144" spans="108:109" ht="13.5" hidden="1" customHeight="1" x14ac:dyDescent="0.15">
      <c r="DD144" s="1271"/>
      <c r="DE144" s="1271"/>
    </row>
    <row r="145" spans="108:109" ht="13.5" hidden="1" customHeight="1" x14ac:dyDescent="0.15">
      <c r="DD145" s="1271"/>
      <c r="DE145" s="1271"/>
    </row>
    <row r="146" spans="108:109" ht="13.5" hidden="1" customHeight="1" x14ac:dyDescent="0.15">
      <c r="DD146" s="1271"/>
      <c r="DE146" s="1271"/>
    </row>
    <row r="147" spans="108:109" ht="13.5" hidden="1" customHeight="1" x14ac:dyDescent="0.15">
      <c r="DD147" s="1271"/>
      <c r="DE147" s="1271"/>
    </row>
    <row r="148" spans="108:109" ht="13.5" hidden="1" customHeight="1" x14ac:dyDescent="0.15">
      <c r="DD148" s="1271"/>
      <c r="DE148" s="1271"/>
    </row>
    <row r="149" spans="108:109" ht="13.5" hidden="1" customHeight="1" x14ac:dyDescent="0.15">
      <c r="DD149" s="1271"/>
      <c r="DE149" s="1271"/>
    </row>
    <row r="150" spans="108:109" ht="13.5" hidden="1" customHeight="1" x14ac:dyDescent="0.15">
      <c r="DD150" s="1271"/>
      <c r="DE150" s="1271"/>
    </row>
    <row r="151" spans="108:109" ht="13.5" hidden="1" customHeight="1" x14ac:dyDescent="0.15">
      <c r="DD151" s="1271"/>
      <c r="DE151" s="1271"/>
    </row>
    <row r="152" spans="108:109" ht="13.5" hidden="1" customHeight="1" x14ac:dyDescent="0.15">
      <c r="DD152" s="1271"/>
      <c r="DE152" s="1271"/>
    </row>
    <row r="153" spans="108:109" ht="13.5" hidden="1" customHeight="1" x14ac:dyDescent="0.15">
      <c r="DD153" s="1271"/>
      <c r="DE153" s="1271"/>
    </row>
    <row r="154" spans="108:109" ht="13.5" hidden="1" customHeight="1" x14ac:dyDescent="0.15">
      <c r="DD154" s="1271"/>
      <c r="DE154" s="1271"/>
    </row>
    <row r="155" spans="108:109" ht="13.5" hidden="1" customHeight="1" x14ac:dyDescent="0.15">
      <c r="DD155" s="1271"/>
      <c r="DE155" s="1271"/>
    </row>
    <row r="156" spans="108:109" ht="13.5" hidden="1" customHeight="1" x14ac:dyDescent="0.15">
      <c r="DD156" s="1271"/>
      <c r="DE156" s="1271"/>
    </row>
    <row r="157" spans="108:109" ht="13.5" hidden="1" customHeight="1" x14ac:dyDescent="0.15">
      <c r="DD157" s="1271"/>
      <c r="DE157" s="1271"/>
    </row>
    <row r="158" spans="108:109" ht="13.5" hidden="1" customHeight="1" x14ac:dyDescent="0.15">
      <c r="DD158" s="1271"/>
      <c r="DE158" s="1271"/>
    </row>
    <row r="159" spans="108:109" ht="13.5" hidden="1" customHeight="1" x14ac:dyDescent="0.15">
      <c r="DD159" s="1271"/>
      <c r="DE159" s="1271"/>
    </row>
    <row r="160" spans="108:109" ht="13.5" hidden="1" customHeight="1" x14ac:dyDescent="0.15">
      <c r="DD160" s="1271"/>
      <c r="DE160" s="1271"/>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VnDb1zT9mGNTGHqUx4ebxfw+YaUrwwCkagx4v2DBBQANg3a8tSjduzsnRoH6CVrWyuypZDDxSCscOE5Wn/CfVg==" saltValue="9OeuR6D8+0kP6fMTM9sOi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t63M4AxRC4KXDKI0kyXb1bA/fM7NfeX58gYMjBQURR39l3BkCvtDq6bBb/QpOSM38AqkTHOeeT/X6biuxHAKQ==" saltValue="xOic1kVKwDA2DMO+lrG4u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fZleMHnsGPs/ptcNrGYfEJ59nkkvcfOpDfjuQuoDwzQGSPEuigtLDFd3EG6xR+FVRyrR3UzJXIy1OP7cyqbSA==" saltValue="QFOTwHGZRBh7fEfcJX0Xa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552</v>
      </c>
      <c r="G2" s="156"/>
      <c r="H2" s="157"/>
    </row>
    <row r="3" spans="1:8" x14ac:dyDescent="0.15">
      <c r="A3" s="153" t="s">
        <v>545</v>
      </c>
      <c r="B3" s="158"/>
      <c r="C3" s="159"/>
      <c r="D3" s="160">
        <v>38110</v>
      </c>
      <c r="E3" s="161"/>
      <c r="F3" s="162">
        <v>41862</v>
      </c>
      <c r="G3" s="163"/>
      <c r="H3" s="164"/>
    </row>
    <row r="4" spans="1:8" x14ac:dyDescent="0.15">
      <c r="A4" s="165"/>
      <c r="B4" s="166"/>
      <c r="C4" s="167"/>
      <c r="D4" s="168">
        <v>26385</v>
      </c>
      <c r="E4" s="169"/>
      <c r="F4" s="170">
        <v>23710</v>
      </c>
      <c r="G4" s="171"/>
      <c r="H4" s="172"/>
    </row>
    <row r="5" spans="1:8" x14ac:dyDescent="0.15">
      <c r="A5" s="153" t="s">
        <v>547</v>
      </c>
      <c r="B5" s="158"/>
      <c r="C5" s="159"/>
      <c r="D5" s="160">
        <v>58273</v>
      </c>
      <c r="E5" s="161"/>
      <c r="F5" s="162">
        <v>43554</v>
      </c>
      <c r="G5" s="163"/>
      <c r="H5" s="164"/>
    </row>
    <row r="6" spans="1:8" x14ac:dyDescent="0.15">
      <c r="A6" s="165"/>
      <c r="B6" s="166"/>
      <c r="C6" s="167"/>
      <c r="D6" s="168">
        <v>22605</v>
      </c>
      <c r="E6" s="169"/>
      <c r="F6" s="170">
        <v>24811</v>
      </c>
      <c r="G6" s="171"/>
      <c r="H6" s="172"/>
    </row>
    <row r="7" spans="1:8" x14ac:dyDescent="0.15">
      <c r="A7" s="153" t="s">
        <v>548</v>
      </c>
      <c r="B7" s="158"/>
      <c r="C7" s="159"/>
      <c r="D7" s="160">
        <v>61210</v>
      </c>
      <c r="E7" s="161"/>
      <c r="F7" s="162">
        <v>42581</v>
      </c>
      <c r="G7" s="163"/>
      <c r="H7" s="164"/>
    </row>
    <row r="8" spans="1:8" x14ac:dyDescent="0.15">
      <c r="A8" s="165"/>
      <c r="B8" s="166"/>
      <c r="C8" s="167"/>
      <c r="D8" s="168">
        <v>41976</v>
      </c>
      <c r="E8" s="169"/>
      <c r="F8" s="170">
        <v>24354</v>
      </c>
      <c r="G8" s="171"/>
      <c r="H8" s="172"/>
    </row>
    <row r="9" spans="1:8" x14ac:dyDescent="0.15">
      <c r="A9" s="153" t="s">
        <v>549</v>
      </c>
      <c r="B9" s="158"/>
      <c r="C9" s="159"/>
      <c r="D9" s="160">
        <v>45597</v>
      </c>
      <c r="E9" s="161"/>
      <c r="F9" s="162">
        <v>45426</v>
      </c>
      <c r="G9" s="163"/>
      <c r="H9" s="164"/>
    </row>
    <row r="10" spans="1:8" x14ac:dyDescent="0.15">
      <c r="A10" s="165"/>
      <c r="B10" s="166"/>
      <c r="C10" s="167"/>
      <c r="D10" s="168">
        <v>25237</v>
      </c>
      <c r="E10" s="169"/>
      <c r="F10" s="170">
        <v>24508</v>
      </c>
      <c r="G10" s="171"/>
      <c r="H10" s="172"/>
    </row>
    <row r="11" spans="1:8" x14ac:dyDescent="0.15">
      <c r="A11" s="153" t="s">
        <v>550</v>
      </c>
      <c r="B11" s="158"/>
      <c r="C11" s="159"/>
      <c r="D11" s="160">
        <v>32809</v>
      </c>
      <c r="E11" s="161"/>
      <c r="F11" s="162">
        <v>45022</v>
      </c>
      <c r="G11" s="163"/>
      <c r="H11" s="164"/>
    </row>
    <row r="12" spans="1:8" x14ac:dyDescent="0.15">
      <c r="A12" s="165"/>
      <c r="B12" s="166"/>
      <c r="C12" s="173"/>
      <c r="D12" s="168">
        <v>21196</v>
      </c>
      <c r="E12" s="169"/>
      <c r="F12" s="170">
        <v>25247</v>
      </c>
      <c r="G12" s="171"/>
      <c r="H12" s="172"/>
    </row>
    <row r="13" spans="1:8" x14ac:dyDescent="0.15">
      <c r="A13" s="153"/>
      <c r="B13" s="158"/>
      <c r="C13" s="174"/>
      <c r="D13" s="175">
        <v>47200</v>
      </c>
      <c r="E13" s="176"/>
      <c r="F13" s="177">
        <v>43689</v>
      </c>
      <c r="G13" s="178"/>
      <c r="H13" s="164"/>
    </row>
    <row r="14" spans="1:8" x14ac:dyDescent="0.15">
      <c r="A14" s="165"/>
      <c r="B14" s="166"/>
      <c r="C14" s="167"/>
      <c r="D14" s="168">
        <v>27480</v>
      </c>
      <c r="E14" s="169"/>
      <c r="F14" s="170">
        <v>24526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4.8899999999999997</v>
      </c>
      <c r="C19" s="179">
        <f>ROUND(VALUE(SUBSTITUTE(実質収支比率等に係る経年分析!G$48,"▲","-")),2)</f>
        <v>5.03</v>
      </c>
      <c r="D19" s="179">
        <f>ROUND(VALUE(SUBSTITUTE(実質収支比率等に係る経年分析!H$48,"▲","-")),2)</f>
        <v>6.78</v>
      </c>
      <c r="E19" s="179">
        <f>ROUND(VALUE(SUBSTITUTE(実質収支比率等に係る経年分析!I$48,"▲","-")),2)</f>
        <v>4.8499999999999996</v>
      </c>
      <c r="F19" s="179">
        <f>ROUND(VALUE(SUBSTITUTE(実質収支比率等に係る経年分析!J$48,"▲","-")),2)</f>
        <v>4.1900000000000004</v>
      </c>
    </row>
    <row r="20" spans="1:11" x14ac:dyDescent="0.15">
      <c r="A20" s="179" t="s">
        <v>55</v>
      </c>
      <c r="B20" s="179">
        <f>ROUND(VALUE(SUBSTITUTE(実質収支比率等に係る経年分析!F$47,"▲","-")),2)</f>
        <v>18.920000000000002</v>
      </c>
      <c r="C20" s="179">
        <f>ROUND(VALUE(SUBSTITUTE(実質収支比率等に係る経年分析!G$47,"▲","-")),2)</f>
        <v>17.8</v>
      </c>
      <c r="D20" s="179">
        <f>ROUND(VALUE(SUBSTITUTE(実質収支比率等に係る経年分析!H$47,"▲","-")),2)</f>
        <v>19.12</v>
      </c>
      <c r="E20" s="179">
        <f>ROUND(VALUE(SUBSTITUTE(実質収支比率等に係る経年分析!I$47,"▲","-")),2)</f>
        <v>18.989999999999998</v>
      </c>
      <c r="F20" s="179">
        <f>ROUND(VALUE(SUBSTITUTE(実質収支比率等に係る経年分析!J$47,"▲","-")),2)</f>
        <v>25.98</v>
      </c>
    </row>
    <row r="21" spans="1:11" x14ac:dyDescent="0.15">
      <c r="A21" s="179" t="s">
        <v>56</v>
      </c>
      <c r="B21" s="179">
        <f>IF(ISNUMBER(VALUE(SUBSTITUTE(実質収支比率等に係る経年分析!F$49,"▲","-"))),ROUND(VALUE(SUBSTITUTE(実質収支比率等に係る経年分析!F$49,"▲","-")),2),NA())</f>
        <v>6.52</v>
      </c>
      <c r="C21" s="179">
        <f>IF(ISNUMBER(VALUE(SUBSTITUTE(実質収支比率等に係る経年分析!G$49,"▲","-"))),ROUND(VALUE(SUBSTITUTE(実質収支比率等に係る経年分析!G$49,"▲","-")),2),NA())</f>
        <v>-2.2000000000000002</v>
      </c>
      <c r="D21" s="179">
        <f>IF(ISNUMBER(VALUE(SUBSTITUTE(実質収支比率等に係る経年分析!H$49,"▲","-"))),ROUND(VALUE(SUBSTITUTE(実質収支比率等に係る経年分析!H$49,"▲","-")),2),NA())</f>
        <v>-2.67</v>
      </c>
      <c r="E21" s="179">
        <f>IF(ISNUMBER(VALUE(SUBSTITUTE(実質収支比率等に係る経年分析!I$49,"▲","-"))),ROUND(VALUE(SUBSTITUTE(実質収支比率等に係る経年分析!I$49,"▲","-")),2),NA())</f>
        <v>-6.23</v>
      </c>
      <c r="F21" s="179">
        <f>IF(ISNUMBER(VALUE(SUBSTITUTE(実質収支比率等に係る経年分析!J$49,"▲","-"))),ROUND(VALUE(SUBSTITUTE(実質収支比率等に係る経年分析!J$49,"▲","-")),2),NA())</f>
        <v>-1.6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4.62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4.2</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住宅新築資金等貸付特別会計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八王子山墓園特別会計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太陽光発電事業特別会計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0.04</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0.71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0.81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0.83</v>
      </c>
    </row>
    <row r="35" spans="1:16" x14ac:dyDescent="0.15">
      <c r="A35" s="180" t="str">
        <f>IF(連結実質赤字比率に係る赤字・黒字の構成分析!C$35="",NA(),連結実質赤字比率に係る赤字・黒字の構成分析!C$35)</f>
        <v>下水道事業等会計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1.85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1.52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1.77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1.52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2.09</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4.8499999999999996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4.9800000000000004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6.74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4.83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4.16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7283</v>
      </c>
      <c r="E42" s="181"/>
      <c r="F42" s="181"/>
      <c r="G42" s="181">
        <f>'実質公債費比率（分子）の構造'!L$52</f>
        <v>6997</v>
      </c>
      <c r="H42" s="181"/>
      <c r="I42" s="181"/>
      <c r="J42" s="181">
        <f>'実質公債費比率（分子）の構造'!M$52</f>
        <v>7127</v>
      </c>
      <c r="K42" s="181"/>
      <c r="L42" s="181"/>
      <c r="M42" s="181">
        <f>'実質公債費比率（分子）の構造'!N$52</f>
        <v>7066</v>
      </c>
      <c r="N42" s="181"/>
      <c r="O42" s="181"/>
      <c r="P42" s="181">
        <f>'実質公債費比率（分子）の構造'!O$52</f>
        <v>6999</v>
      </c>
    </row>
    <row r="43" spans="1:16" x14ac:dyDescent="0.15">
      <c r="A43" s="181" t="s">
        <v>64</v>
      </c>
      <c r="B43" s="181" t="str">
        <f>'実質公債費比率（分子）の構造'!K$51</f>
        <v>-</v>
      </c>
      <c r="C43" s="181"/>
      <c r="D43" s="181"/>
      <c r="E43" s="181" t="str">
        <f>'実質公債費比率（分子）の構造'!L$51</f>
        <v>-</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63</v>
      </c>
      <c r="C44" s="181"/>
      <c r="D44" s="181"/>
      <c r="E44" s="181">
        <f>'実質公債費比率（分子）の構造'!L$50</f>
        <v>62</v>
      </c>
      <c r="F44" s="181"/>
      <c r="G44" s="181"/>
      <c r="H44" s="181">
        <f>'実質公債費比率（分子）の構造'!M$50</f>
        <v>51</v>
      </c>
      <c r="I44" s="181"/>
      <c r="J44" s="181"/>
      <c r="K44" s="181">
        <f>'実質公債費比率（分子）の構造'!N$50</f>
        <v>47</v>
      </c>
      <c r="L44" s="181"/>
      <c r="M44" s="181"/>
      <c r="N44" s="181">
        <f>'実質公債費比率（分子）の構造'!O$50</f>
        <v>38</v>
      </c>
      <c r="O44" s="181"/>
      <c r="P44" s="181"/>
    </row>
    <row r="45" spans="1:16" x14ac:dyDescent="0.15">
      <c r="A45" s="181" t="s">
        <v>66</v>
      </c>
      <c r="B45" s="181">
        <f>'実質公債費比率（分子）の構造'!K$49</f>
        <v>114</v>
      </c>
      <c r="C45" s="181"/>
      <c r="D45" s="181"/>
      <c r="E45" s="181">
        <f>'実質公債費比率（分子）の構造'!L$49</f>
        <v>114</v>
      </c>
      <c r="F45" s="181"/>
      <c r="G45" s="181"/>
      <c r="H45" s="181">
        <f>'実質公債費比率（分子）の構造'!M$49</f>
        <v>114</v>
      </c>
      <c r="I45" s="181"/>
      <c r="J45" s="181"/>
      <c r="K45" s="181">
        <f>'実質公債費比率（分子）の構造'!N$49</f>
        <v>114</v>
      </c>
      <c r="L45" s="181"/>
      <c r="M45" s="181"/>
      <c r="N45" s="181">
        <f>'実質公債費比率（分子）の構造'!O$49</f>
        <v>114</v>
      </c>
      <c r="O45" s="181"/>
      <c r="P45" s="181"/>
    </row>
    <row r="46" spans="1:16" x14ac:dyDescent="0.15">
      <c r="A46" s="181" t="s">
        <v>67</v>
      </c>
      <c r="B46" s="181">
        <f>'実質公債費比率（分子）の構造'!K$48</f>
        <v>2044</v>
      </c>
      <c r="C46" s="181"/>
      <c r="D46" s="181"/>
      <c r="E46" s="181">
        <f>'実質公債費比率（分子）の構造'!L$48</f>
        <v>2040</v>
      </c>
      <c r="F46" s="181"/>
      <c r="G46" s="181"/>
      <c r="H46" s="181">
        <f>'実質公債費比率（分子）の構造'!M$48</f>
        <v>2008</v>
      </c>
      <c r="I46" s="181"/>
      <c r="J46" s="181"/>
      <c r="K46" s="181">
        <f>'実質公債費比率（分子）の構造'!N$48</f>
        <v>1708</v>
      </c>
      <c r="L46" s="181"/>
      <c r="M46" s="181"/>
      <c r="N46" s="181">
        <f>'実質公債費比率（分子）の構造'!O$48</f>
        <v>1661</v>
      </c>
      <c r="O46" s="181"/>
      <c r="P46" s="181"/>
    </row>
    <row r="47" spans="1:16" x14ac:dyDescent="0.15">
      <c r="A47" s="181" t="s">
        <v>68</v>
      </c>
      <c r="B47" s="181">
        <f>'実質公債費比率（分子）の構造'!K$47</f>
        <v>205</v>
      </c>
      <c r="C47" s="181"/>
      <c r="D47" s="181"/>
      <c r="E47" s="181">
        <f>'実質公債費比率（分子）の構造'!L$47</f>
        <v>221</v>
      </c>
      <c r="F47" s="181"/>
      <c r="G47" s="181"/>
      <c r="H47" s="181">
        <f>'実質公債費比率（分子）の構造'!M$47</f>
        <v>235</v>
      </c>
      <c r="I47" s="181"/>
      <c r="J47" s="181"/>
      <c r="K47" s="181">
        <f>'実質公債費比率（分子）の構造'!N$47</f>
        <v>83</v>
      </c>
      <c r="L47" s="181"/>
      <c r="M47" s="181"/>
      <c r="N47" s="181">
        <f>'実質公債費比率（分子）の構造'!O$47</f>
        <v>67</v>
      </c>
      <c r="O47" s="181"/>
      <c r="P47" s="181"/>
    </row>
    <row r="48" spans="1:16" x14ac:dyDescent="0.15">
      <c r="A48" s="181" t="s">
        <v>69</v>
      </c>
      <c r="B48" s="181" t="str">
        <f>'実質公債費比率（分子）の構造'!K$46</f>
        <v>-</v>
      </c>
      <c r="C48" s="181"/>
      <c r="D48" s="181"/>
      <c r="E48" s="181">
        <f>'実質公債費比率（分子）の構造'!L$46</f>
        <v>37</v>
      </c>
      <c r="F48" s="181"/>
      <c r="G48" s="181"/>
      <c r="H48" s="181">
        <f>'実質公債費比率（分子）の構造'!M$46</f>
        <v>67</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7641</v>
      </c>
      <c r="C49" s="181"/>
      <c r="D49" s="181"/>
      <c r="E49" s="181">
        <f>'実質公債費比率（分子）の構造'!L$45</f>
        <v>7045</v>
      </c>
      <c r="F49" s="181"/>
      <c r="G49" s="181"/>
      <c r="H49" s="181">
        <f>'実質公債費比率（分子）の構造'!M$45</f>
        <v>7250</v>
      </c>
      <c r="I49" s="181"/>
      <c r="J49" s="181"/>
      <c r="K49" s="181">
        <f>'実質公債費比率（分子）の構造'!N$45</f>
        <v>7461</v>
      </c>
      <c r="L49" s="181"/>
      <c r="M49" s="181"/>
      <c r="N49" s="181">
        <f>'実質公債費比率（分子）の構造'!O$45</f>
        <v>7410</v>
      </c>
      <c r="O49" s="181"/>
      <c r="P49" s="181"/>
    </row>
    <row r="50" spans="1:16" x14ac:dyDescent="0.15">
      <c r="A50" s="181" t="s">
        <v>71</v>
      </c>
      <c r="B50" s="181" t="e">
        <f>NA()</f>
        <v>#N/A</v>
      </c>
      <c r="C50" s="181">
        <f>IF(ISNUMBER('実質公債費比率（分子）の構造'!K$53),'実質公債費比率（分子）の構造'!K$53,NA())</f>
        <v>2784</v>
      </c>
      <c r="D50" s="181" t="e">
        <f>NA()</f>
        <v>#N/A</v>
      </c>
      <c r="E50" s="181" t="e">
        <f>NA()</f>
        <v>#N/A</v>
      </c>
      <c r="F50" s="181">
        <f>IF(ISNUMBER('実質公債費比率（分子）の構造'!L$53),'実質公債費比率（分子）の構造'!L$53,NA())</f>
        <v>2522</v>
      </c>
      <c r="G50" s="181" t="e">
        <f>NA()</f>
        <v>#N/A</v>
      </c>
      <c r="H50" s="181" t="e">
        <f>NA()</f>
        <v>#N/A</v>
      </c>
      <c r="I50" s="181">
        <f>IF(ISNUMBER('実質公債費比率（分子）の構造'!M$53),'実質公債費比率（分子）の構造'!M$53,NA())</f>
        <v>2598</v>
      </c>
      <c r="J50" s="181" t="e">
        <f>NA()</f>
        <v>#N/A</v>
      </c>
      <c r="K50" s="181" t="e">
        <f>NA()</f>
        <v>#N/A</v>
      </c>
      <c r="L50" s="181">
        <f>IF(ISNUMBER('実質公債費比率（分子）の構造'!N$53),'実質公債費比率（分子）の構造'!N$53,NA())</f>
        <v>2347</v>
      </c>
      <c r="M50" s="181" t="e">
        <f>NA()</f>
        <v>#N/A</v>
      </c>
      <c r="N50" s="181" t="e">
        <f>NA()</f>
        <v>#N/A</v>
      </c>
      <c r="O50" s="181">
        <f>IF(ISNUMBER('実質公債費比率（分子）の構造'!O$53),'実質公債費比率（分子）の構造'!O$53,NA())</f>
        <v>2291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66961</v>
      </c>
      <c r="E56" s="180"/>
      <c r="F56" s="180"/>
      <c r="G56" s="180">
        <f>'将来負担比率（分子）の構造'!J$52</f>
        <v>65366</v>
      </c>
      <c r="H56" s="180"/>
      <c r="I56" s="180"/>
      <c r="J56" s="180">
        <f>'将来負担比率（分子）の構造'!K$52</f>
        <v>65142</v>
      </c>
      <c r="K56" s="180"/>
      <c r="L56" s="180"/>
      <c r="M56" s="180">
        <f>'将来負担比率（分子）の構造'!L$52</f>
        <v>62148</v>
      </c>
      <c r="N56" s="180"/>
      <c r="O56" s="180"/>
      <c r="P56" s="180">
        <f>'将来負担比率（分子）の構造'!M$52</f>
        <v>59821</v>
      </c>
    </row>
    <row r="57" spans="1:16" x14ac:dyDescent="0.15">
      <c r="A57" s="180" t="s">
        <v>42</v>
      </c>
      <c r="B57" s="180"/>
      <c r="C57" s="180"/>
      <c r="D57" s="180">
        <f>'将来負担比率（分子）の構造'!I$51</f>
        <v>12824</v>
      </c>
      <c r="E57" s="180"/>
      <c r="F57" s="180"/>
      <c r="G57" s="180">
        <f>'将来負担比率（分子）の構造'!J$51</f>
        <v>12547</v>
      </c>
      <c r="H57" s="180"/>
      <c r="I57" s="180"/>
      <c r="J57" s="180">
        <f>'将来負担比率（分子）の構造'!K$51</f>
        <v>12503</v>
      </c>
      <c r="K57" s="180"/>
      <c r="L57" s="180"/>
      <c r="M57" s="180">
        <f>'将来負担比率（分子）の構造'!L$51</f>
        <v>10058</v>
      </c>
      <c r="N57" s="180"/>
      <c r="O57" s="180"/>
      <c r="P57" s="180">
        <f>'将来負担比率（分子）の構造'!M$51</f>
        <v>9962</v>
      </c>
    </row>
    <row r="58" spans="1:16" x14ac:dyDescent="0.15">
      <c r="A58" s="180" t="s">
        <v>41</v>
      </c>
      <c r="B58" s="180"/>
      <c r="C58" s="180"/>
      <c r="D58" s="180">
        <f>'将来負担比率（分子）の構造'!I$50</f>
        <v>10661</v>
      </c>
      <c r="E58" s="180"/>
      <c r="F58" s="180"/>
      <c r="G58" s="180">
        <f>'将来負担比率（分子）の構造'!J$50</f>
        <v>11053</v>
      </c>
      <c r="H58" s="180"/>
      <c r="I58" s="180"/>
      <c r="J58" s="180">
        <f>'将来負担比率（分子）の構造'!K$50</f>
        <v>13246</v>
      </c>
      <c r="K58" s="180"/>
      <c r="L58" s="180"/>
      <c r="M58" s="180">
        <f>'将来負担比率（分子）の構造'!L$50</f>
        <v>12798</v>
      </c>
      <c r="N58" s="180"/>
      <c r="O58" s="180"/>
      <c r="P58" s="180">
        <f>'将来負担比率（分子）の構造'!M$50</f>
        <v>14608</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158</v>
      </c>
      <c r="C61" s="180"/>
      <c r="D61" s="180"/>
      <c r="E61" s="180">
        <f>'将来負担比率（分子）の構造'!J$46</f>
        <v>173</v>
      </c>
      <c r="F61" s="180"/>
      <c r="G61" s="180"/>
      <c r="H61" s="180">
        <f>'将来負担比率（分子）の構造'!K$46</f>
        <v>105</v>
      </c>
      <c r="I61" s="180"/>
      <c r="J61" s="180"/>
      <c r="K61" s="180">
        <f>'将来負担比率（分子）の構造'!L$46</f>
        <v>90</v>
      </c>
      <c r="L61" s="180"/>
      <c r="M61" s="180"/>
      <c r="N61" s="180">
        <f>'将来負担比率（分子）の構造'!M$46</f>
        <v>96</v>
      </c>
      <c r="O61" s="180"/>
      <c r="P61" s="180"/>
    </row>
    <row r="62" spans="1:16" x14ac:dyDescent="0.15">
      <c r="A62" s="180" t="s">
        <v>35</v>
      </c>
      <c r="B62" s="180">
        <f>'将来負担比率（分子）の構造'!I$45</f>
        <v>12798</v>
      </c>
      <c r="C62" s="180"/>
      <c r="D62" s="180"/>
      <c r="E62" s="180">
        <f>'将来負担比率（分子）の構造'!J$45</f>
        <v>12040</v>
      </c>
      <c r="F62" s="180"/>
      <c r="G62" s="180"/>
      <c r="H62" s="180">
        <f>'将来負担比率（分子）の構造'!K$45</f>
        <v>12178</v>
      </c>
      <c r="I62" s="180"/>
      <c r="J62" s="180"/>
      <c r="K62" s="180">
        <f>'将来負担比率（分子）の構造'!L$45</f>
        <v>11599</v>
      </c>
      <c r="L62" s="180"/>
      <c r="M62" s="180"/>
      <c r="N62" s="180">
        <f>'将来負担比率（分子）の構造'!M$45</f>
        <v>11488</v>
      </c>
      <c r="O62" s="180"/>
      <c r="P62" s="180"/>
    </row>
    <row r="63" spans="1:16" x14ac:dyDescent="0.15">
      <c r="A63" s="180" t="s">
        <v>34</v>
      </c>
      <c r="B63" s="180">
        <f>'将来負担比率（分子）の構造'!I$44</f>
        <v>443</v>
      </c>
      <c r="C63" s="180"/>
      <c r="D63" s="180"/>
      <c r="E63" s="180">
        <f>'将来負担比率（分子）の構造'!J$44</f>
        <v>335</v>
      </c>
      <c r="F63" s="180"/>
      <c r="G63" s="180"/>
      <c r="H63" s="180">
        <f>'将来負担比率（分子）の構造'!K$44</f>
        <v>225</v>
      </c>
      <c r="I63" s="180"/>
      <c r="J63" s="180"/>
      <c r="K63" s="180">
        <f>'将来負担比率（分子）の構造'!L$44</f>
        <v>113</v>
      </c>
      <c r="L63" s="180"/>
      <c r="M63" s="180"/>
      <c r="N63" s="180">
        <f>'将来負担比率（分子）の構造'!M$44</f>
        <v>629</v>
      </c>
      <c r="O63" s="180"/>
      <c r="P63" s="180"/>
    </row>
    <row r="64" spans="1:16" x14ac:dyDescent="0.15">
      <c r="A64" s="180" t="s">
        <v>33</v>
      </c>
      <c r="B64" s="180">
        <f>'将来負担比率（分子）の構造'!I$43</f>
        <v>26204</v>
      </c>
      <c r="C64" s="180"/>
      <c r="D64" s="180"/>
      <c r="E64" s="180">
        <f>'将来負担比率（分子）の構造'!J$43</f>
        <v>25384</v>
      </c>
      <c r="F64" s="180"/>
      <c r="G64" s="180"/>
      <c r="H64" s="180">
        <f>'将来負担比率（分子）の構造'!K$43</f>
        <v>26191</v>
      </c>
      <c r="I64" s="180"/>
      <c r="J64" s="180"/>
      <c r="K64" s="180">
        <f>'将来負担比率（分子）の構造'!L$43</f>
        <v>22394</v>
      </c>
      <c r="L64" s="180"/>
      <c r="M64" s="180"/>
      <c r="N64" s="180">
        <f>'将来負担比率（分子）の構造'!M$43</f>
        <v>20451</v>
      </c>
      <c r="O64" s="180"/>
      <c r="P64" s="180"/>
    </row>
    <row r="65" spans="1:16" x14ac:dyDescent="0.15">
      <c r="A65" s="180" t="s">
        <v>32</v>
      </c>
      <c r="B65" s="180">
        <f>'将来負担比率（分子）の構造'!I$42</f>
        <v>412</v>
      </c>
      <c r="C65" s="180"/>
      <c r="D65" s="180"/>
      <c r="E65" s="180">
        <f>'将来負担比率（分子）の構造'!J$42</f>
        <v>300</v>
      </c>
      <c r="F65" s="180"/>
      <c r="G65" s="180"/>
      <c r="H65" s="180">
        <f>'将来負担比率（分子）の構造'!K$42</f>
        <v>249</v>
      </c>
      <c r="I65" s="180"/>
      <c r="J65" s="180"/>
      <c r="K65" s="180">
        <f>'将来負担比率（分子）の構造'!L$42</f>
        <v>531</v>
      </c>
      <c r="L65" s="180"/>
      <c r="M65" s="180"/>
      <c r="N65" s="180">
        <f>'将来負担比率（分子）の構造'!M$42</f>
        <v>489</v>
      </c>
      <c r="O65" s="180"/>
      <c r="P65" s="180"/>
    </row>
    <row r="66" spans="1:16" x14ac:dyDescent="0.15">
      <c r="A66" s="180" t="s">
        <v>31</v>
      </c>
      <c r="B66" s="180">
        <f>'将来負担比率（分子）の構造'!I$41</f>
        <v>75485</v>
      </c>
      <c r="C66" s="180"/>
      <c r="D66" s="180"/>
      <c r="E66" s="180">
        <f>'将来負担比率（分子）の構造'!J$41</f>
        <v>73249</v>
      </c>
      <c r="F66" s="180"/>
      <c r="G66" s="180"/>
      <c r="H66" s="180">
        <f>'将来負担比率（分子）の構造'!K$41</f>
        <v>73000</v>
      </c>
      <c r="I66" s="180"/>
      <c r="J66" s="180"/>
      <c r="K66" s="180">
        <f>'将来負担比率（分子）の構造'!L$41</f>
        <v>69041</v>
      </c>
      <c r="L66" s="180"/>
      <c r="M66" s="180"/>
      <c r="N66" s="180">
        <f>'将来負担比率（分子）の構造'!M$41</f>
        <v>65140</v>
      </c>
      <c r="O66" s="180"/>
      <c r="P66" s="180"/>
    </row>
    <row r="67" spans="1:16" x14ac:dyDescent="0.15">
      <c r="A67" s="180" t="s">
        <v>75</v>
      </c>
      <c r="B67" s="180" t="e">
        <f>NA()</f>
        <v>#N/A</v>
      </c>
      <c r="C67" s="180">
        <f>IF(ISNUMBER('将来負担比率（分子）の構造'!I$53), IF('将来負担比率（分子）の構造'!I$53 &lt; 0, 0, '将来負担比率（分子）の構造'!I$53), NA())</f>
        <v>25053</v>
      </c>
      <c r="D67" s="180" t="e">
        <f>NA()</f>
        <v>#N/A</v>
      </c>
      <c r="E67" s="180" t="e">
        <f>NA()</f>
        <v>#N/A</v>
      </c>
      <c r="F67" s="180">
        <f>IF(ISNUMBER('将来負担比率（分子）の構造'!J$53), IF('将来負担比率（分子）の構造'!J$53 &lt; 0, 0, '将来負担比率（分子）の構造'!J$53), NA())</f>
        <v>22516</v>
      </c>
      <c r="G67" s="180" t="e">
        <f>NA()</f>
        <v>#N/A</v>
      </c>
      <c r="H67" s="180" t="e">
        <f>NA()</f>
        <v>#N/A</v>
      </c>
      <c r="I67" s="180">
        <f>IF(ISNUMBER('将来負担比率（分子）の構造'!K$53), IF('将来負担比率（分子）の構造'!K$53 &lt; 0, 0, '将来負担比率（分子）の構造'!K$53), NA())</f>
        <v>21057</v>
      </c>
      <c r="J67" s="180" t="e">
        <f>NA()</f>
        <v>#N/A</v>
      </c>
      <c r="K67" s="180" t="e">
        <f>NA()</f>
        <v>#N/A</v>
      </c>
      <c r="L67" s="180">
        <f>IF(ISNUMBER('将来負担比率（分子）の構造'!L$53), IF('将来負担比率（分子）の構造'!L$53 &lt; 0, 0, '将来負担比率（分子）の構造'!L$53), NA())</f>
        <v>18766</v>
      </c>
      <c r="M67" s="180" t="e">
        <f>NA()</f>
        <v>#N/A</v>
      </c>
      <c r="N67" s="180" t="e">
        <f>NA()</f>
        <v>#N/A</v>
      </c>
      <c r="O67" s="180">
        <f>IF(ISNUMBER('将来負担比率（分子）の構造'!M$53), IF('将来負担比率（分子）の構造'!M$53 &lt; 0, 0, '将来負担比率（分子）の構造'!M$53), NA())</f>
        <v>13902</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9064</v>
      </c>
      <c r="C72" s="184">
        <f>基金残高に係る経年分析!G55</f>
        <v>9644</v>
      </c>
      <c r="D72" s="184">
        <f>基金残高に係る経年分析!H55</f>
        <v>11784</v>
      </c>
    </row>
    <row r="73" spans="1:16" x14ac:dyDescent="0.15">
      <c r="A73" s="183" t="s">
        <v>78</v>
      </c>
      <c r="B73" s="184">
        <f>基金残高に係る経年分析!F56</f>
        <v>2032</v>
      </c>
      <c r="C73" s="184">
        <f>基金残高に係る経年分析!G56</f>
        <v>1782</v>
      </c>
      <c r="D73" s="184">
        <f>基金残高に係る経年分析!H56</f>
        <v>1382</v>
      </c>
    </row>
    <row r="74" spans="1:16" x14ac:dyDescent="0.15">
      <c r="A74" s="183" t="s">
        <v>79</v>
      </c>
      <c r="B74" s="184">
        <f>基金残高に係る経年分析!F57</f>
        <v>1234</v>
      </c>
      <c r="C74" s="184">
        <f>基金残高に係る経年分析!G57</f>
        <v>316</v>
      </c>
      <c r="D74" s="184">
        <f>基金残高に係る経年分析!H57</f>
        <v>312</v>
      </c>
    </row>
  </sheetData>
  <sheetProtection algorithmName="SHA-512" hashValue="hna1qg5BNXkcEK4JNFWf+HZMI8s51lQa40s1h4F5FQ1i+HFjOdP4BbU/XEJjbXPcQlbju06lqJyIFqWBwr9jHg==" saltValue="L9yJv+shUc9lC+znXgnj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213</v>
      </c>
      <c r="DI1" s="756"/>
      <c r="DJ1" s="756"/>
      <c r="DK1" s="756"/>
      <c r="DL1" s="756"/>
      <c r="DM1" s="756"/>
      <c r="DN1" s="757"/>
      <c r="DO1" s="225"/>
      <c r="DP1" s="755" t="s">
        <v>214</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216</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217</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218</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219</v>
      </c>
      <c r="S4" s="698"/>
      <c r="T4" s="698"/>
      <c r="U4" s="698"/>
      <c r="V4" s="698"/>
      <c r="W4" s="698"/>
      <c r="X4" s="698"/>
      <c r="Y4" s="699"/>
      <c r="Z4" s="697" t="s">
        <v>220</v>
      </c>
      <c r="AA4" s="698"/>
      <c r="AB4" s="698"/>
      <c r="AC4" s="699"/>
      <c r="AD4" s="697" t="s">
        <v>221</v>
      </c>
      <c r="AE4" s="698"/>
      <c r="AF4" s="698"/>
      <c r="AG4" s="698"/>
      <c r="AH4" s="698"/>
      <c r="AI4" s="698"/>
      <c r="AJ4" s="698"/>
      <c r="AK4" s="699"/>
      <c r="AL4" s="697" t="s">
        <v>220</v>
      </c>
      <c r="AM4" s="698"/>
      <c r="AN4" s="698"/>
      <c r="AO4" s="699"/>
      <c r="AP4" s="758" t="s">
        <v>222</v>
      </c>
      <c r="AQ4" s="758"/>
      <c r="AR4" s="758"/>
      <c r="AS4" s="758"/>
      <c r="AT4" s="758"/>
      <c r="AU4" s="758"/>
      <c r="AV4" s="758"/>
      <c r="AW4" s="758"/>
      <c r="AX4" s="758"/>
      <c r="AY4" s="758"/>
      <c r="AZ4" s="758"/>
      <c r="BA4" s="758"/>
      <c r="BB4" s="758"/>
      <c r="BC4" s="758"/>
      <c r="BD4" s="758"/>
      <c r="BE4" s="758"/>
      <c r="BF4" s="758"/>
      <c r="BG4" s="758" t="s">
        <v>223</v>
      </c>
      <c r="BH4" s="758"/>
      <c r="BI4" s="758"/>
      <c r="BJ4" s="758"/>
      <c r="BK4" s="758"/>
      <c r="BL4" s="758"/>
      <c r="BM4" s="758"/>
      <c r="BN4" s="758"/>
      <c r="BO4" s="758" t="s">
        <v>220</v>
      </c>
      <c r="BP4" s="758"/>
      <c r="BQ4" s="758"/>
      <c r="BR4" s="758"/>
      <c r="BS4" s="758" t="s">
        <v>224</v>
      </c>
      <c r="BT4" s="758"/>
      <c r="BU4" s="758"/>
      <c r="BV4" s="758"/>
      <c r="BW4" s="758"/>
      <c r="BX4" s="758"/>
      <c r="BY4" s="758"/>
      <c r="BZ4" s="758"/>
      <c r="CA4" s="758"/>
      <c r="CB4" s="758"/>
      <c r="CD4" s="740" t="s">
        <v>225</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226</v>
      </c>
      <c r="C5" s="723"/>
      <c r="D5" s="723"/>
      <c r="E5" s="723"/>
      <c r="F5" s="723"/>
      <c r="G5" s="723"/>
      <c r="H5" s="723"/>
      <c r="I5" s="723"/>
      <c r="J5" s="723"/>
      <c r="K5" s="723"/>
      <c r="L5" s="723"/>
      <c r="M5" s="723"/>
      <c r="N5" s="723"/>
      <c r="O5" s="723"/>
      <c r="P5" s="723"/>
      <c r="Q5" s="724"/>
      <c r="R5" s="688">
        <v>42291640</v>
      </c>
      <c r="S5" s="689"/>
      <c r="T5" s="689"/>
      <c r="U5" s="689"/>
      <c r="V5" s="689"/>
      <c r="W5" s="689"/>
      <c r="X5" s="689"/>
      <c r="Y5" s="735"/>
      <c r="Z5" s="753">
        <v>54.1</v>
      </c>
      <c r="AA5" s="753"/>
      <c r="AB5" s="753"/>
      <c r="AC5" s="753"/>
      <c r="AD5" s="754">
        <v>40866202</v>
      </c>
      <c r="AE5" s="754"/>
      <c r="AF5" s="754"/>
      <c r="AG5" s="754"/>
      <c r="AH5" s="754"/>
      <c r="AI5" s="754"/>
      <c r="AJ5" s="754"/>
      <c r="AK5" s="754"/>
      <c r="AL5" s="736">
        <v>84.8</v>
      </c>
      <c r="AM5" s="705"/>
      <c r="AN5" s="705"/>
      <c r="AO5" s="737"/>
      <c r="AP5" s="722" t="s">
        <v>227</v>
      </c>
      <c r="AQ5" s="723"/>
      <c r="AR5" s="723"/>
      <c r="AS5" s="723"/>
      <c r="AT5" s="723"/>
      <c r="AU5" s="723"/>
      <c r="AV5" s="723"/>
      <c r="AW5" s="723"/>
      <c r="AX5" s="723"/>
      <c r="AY5" s="723"/>
      <c r="AZ5" s="723"/>
      <c r="BA5" s="723"/>
      <c r="BB5" s="723"/>
      <c r="BC5" s="723"/>
      <c r="BD5" s="723"/>
      <c r="BE5" s="723"/>
      <c r="BF5" s="724"/>
      <c r="BG5" s="623">
        <v>40862862</v>
      </c>
      <c r="BH5" s="626"/>
      <c r="BI5" s="626"/>
      <c r="BJ5" s="626"/>
      <c r="BK5" s="626"/>
      <c r="BL5" s="626"/>
      <c r="BM5" s="626"/>
      <c r="BN5" s="627"/>
      <c r="BO5" s="685">
        <v>96.6</v>
      </c>
      <c r="BP5" s="685"/>
      <c r="BQ5" s="685"/>
      <c r="BR5" s="685"/>
      <c r="BS5" s="686">
        <v>1618955</v>
      </c>
      <c r="BT5" s="686"/>
      <c r="BU5" s="686"/>
      <c r="BV5" s="686"/>
      <c r="BW5" s="686"/>
      <c r="BX5" s="686"/>
      <c r="BY5" s="686"/>
      <c r="BZ5" s="686"/>
      <c r="CA5" s="686"/>
      <c r="CB5" s="727"/>
      <c r="CD5" s="740" t="s">
        <v>222</v>
      </c>
      <c r="CE5" s="741"/>
      <c r="CF5" s="741"/>
      <c r="CG5" s="741"/>
      <c r="CH5" s="741"/>
      <c r="CI5" s="741"/>
      <c r="CJ5" s="741"/>
      <c r="CK5" s="741"/>
      <c r="CL5" s="741"/>
      <c r="CM5" s="741"/>
      <c r="CN5" s="741"/>
      <c r="CO5" s="741"/>
      <c r="CP5" s="741"/>
      <c r="CQ5" s="742"/>
      <c r="CR5" s="740" t="s">
        <v>228</v>
      </c>
      <c r="CS5" s="741"/>
      <c r="CT5" s="741"/>
      <c r="CU5" s="741"/>
      <c r="CV5" s="741"/>
      <c r="CW5" s="741"/>
      <c r="CX5" s="741"/>
      <c r="CY5" s="742"/>
      <c r="CZ5" s="740" t="s">
        <v>220</v>
      </c>
      <c r="DA5" s="741"/>
      <c r="DB5" s="741"/>
      <c r="DC5" s="742"/>
      <c r="DD5" s="740" t="s">
        <v>229</v>
      </c>
      <c r="DE5" s="741"/>
      <c r="DF5" s="741"/>
      <c r="DG5" s="741"/>
      <c r="DH5" s="741"/>
      <c r="DI5" s="741"/>
      <c r="DJ5" s="741"/>
      <c r="DK5" s="741"/>
      <c r="DL5" s="741"/>
      <c r="DM5" s="741"/>
      <c r="DN5" s="741"/>
      <c r="DO5" s="741"/>
      <c r="DP5" s="742"/>
      <c r="DQ5" s="740" t="s">
        <v>230</v>
      </c>
      <c r="DR5" s="741"/>
      <c r="DS5" s="741"/>
      <c r="DT5" s="741"/>
      <c r="DU5" s="741"/>
      <c r="DV5" s="741"/>
      <c r="DW5" s="741"/>
      <c r="DX5" s="741"/>
      <c r="DY5" s="741"/>
      <c r="DZ5" s="741"/>
      <c r="EA5" s="741"/>
      <c r="EB5" s="741"/>
      <c r="EC5" s="742"/>
    </row>
    <row r="6" spans="2:143" ht="11.25" customHeight="1" x14ac:dyDescent="0.15">
      <c r="B6" s="620" t="s">
        <v>231</v>
      </c>
      <c r="C6" s="621"/>
      <c r="D6" s="621"/>
      <c r="E6" s="621"/>
      <c r="F6" s="621"/>
      <c r="G6" s="621"/>
      <c r="H6" s="621"/>
      <c r="I6" s="621"/>
      <c r="J6" s="621"/>
      <c r="K6" s="621"/>
      <c r="L6" s="621"/>
      <c r="M6" s="621"/>
      <c r="N6" s="621"/>
      <c r="O6" s="621"/>
      <c r="P6" s="621"/>
      <c r="Q6" s="622"/>
      <c r="R6" s="623">
        <v>766522</v>
      </c>
      <c r="S6" s="626"/>
      <c r="T6" s="626"/>
      <c r="U6" s="626"/>
      <c r="V6" s="626"/>
      <c r="W6" s="626"/>
      <c r="X6" s="626"/>
      <c r="Y6" s="627"/>
      <c r="Z6" s="685">
        <v>1</v>
      </c>
      <c r="AA6" s="685"/>
      <c r="AB6" s="685"/>
      <c r="AC6" s="685"/>
      <c r="AD6" s="686">
        <v>766522</v>
      </c>
      <c r="AE6" s="686"/>
      <c r="AF6" s="686"/>
      <c r="AG6" s="686"/>
      <c r="AH6" s="686"/>
      <c r="AI6" s="686"/>
      <c r="AJ6" s="686"/>
      <c r="AK6" s="686"/>
      <c r="AL6" s="628">
        <v>1.6</v>
      </c>
      <c r="AM6" s="629"/>
      <c r="AN6" s="629"/>
      <c r="AO6" s="687"/>
      <c r="AP6" s="620" t="s">
        <v>232</v>
      </c>
      <c r="AQ6" s="621"/>
      <c r="AR6" s="621"/>
      <c r="AS6" s="621"/>
      <c r="AT6" s="621"/>
      <c r="AU6" s="621"/>
      <c r="AV6" s="621"/>
      <c r="AW6" s="621"/>
      <c r="AX6" s="621"/>
      <c r="AY6" s="621"/>
      <c r="AZ6" s="621"/>
      <c r="BA6" s="621"/>
      <c r="BB6" s="621"/>
      <c r="BC6" s="621"/>
      <c r="BD6" s="621"/>
      <c r="BE6" s="621"/>
      <c r="BF6" s="622"/>
      <c r="BG6" s="623">
        <v>40862862</v>
      </c>
      <c r="BH6" s="626"/>
      <c r="BI6" s="626"/>
      <c r="BJ6" s="626"/>
      <c r="BK6" s="626"/>
      <c r="BL6" s="626"/>
      <c r="BM6" s="626"/>
      <c r="BN6" s="627"/>
      <c r="BO6" s="685">
        <v>96.6</v>
      </c>
      <c r="BP6" s="685"/>
      <c r="BQ6" s="685"/>
      <c r="BR6" s="685"/>
      <c r="BS6" s="686">
        <v>1618955</v>
      </c>
      <c r="BT6" s="686"/>
      <c r="BU6" s="686"/>
      <c r="BV6" s="686"/>
      <c r="BW6" s="686"/>
      <c r="BX6" s="686"/>
      <c r="BY6" s="686"/>
      <c r="BZ6" s="686"/>
      <c r="CA6" s="686"/>
      <c r="CB6" s="727"/>
      <c r="CD6" s="694" t="s">
        <v>233</v>
      </c>
      <c r="CE6" s="695"/>
      <c r="CF6" s="695"/>
      <c r="CG6" s="695"/>
      <c r="CH6" s="695"/>
      <c r="CI6" s="695"/>
      <c r="CJ6" s="695"/>
      <c r="CK6" s="695"/>
      <c r="CL6" s="695"/>
      <c r="CM6" s="695"/>
      <c r="CN6" s="695"/>
      <c r="CO6" s="695"/>
      <c r="CP6" s="695"/>
      <c r="CQ6" s="696"/>
      <c r="CR6" s="623">
        <v>453735</v>
      </c>
      <c r="CS6" s="626"/>
      <c r="CT6" s="626"/>
      <c r="CU6" s="626"/>
      <c r="CV6" s="626"/>
      <c r="CW6" s="626"/>
      <c r="CX6" s="626"/>
      <c r="CY6" s="627"/>
      <c r="CZ6" s="736">
        <v>0.6</v>
      </c>
      <c r="DA6" s="705"/>
      <c r="DB6" s="705"/>
      <c r="DC6" s="739"/>
      <c r="DD6" s="631">
        <v>2344</v>
      </c>
      <c r="DE6" s="626"/>
      <c r="DF6" s="626"/>
      <c r="DG6" s="626"/>
      <c r="DH6" s="626"/>
      <c r="DI6" s="626"/>
      <c r="DJ6" s="626"/>
      <c r="DK6" s="626"/>
      <c r="DL6" s="626"/>
      <c r="DM6" s="626"/>
      <c r="DN6" s="626"/>
      <c r="DO6" s="626"/>
      <c r="DP6" s="627"/>
      <c r="DQ6" s="631">
        <v>453735</v>
      </c>
      <c r="DR6" s="626"/>
      <c r="DS6" s="626"/>
      <c r="DT6" s="626"/>
      <c r="DU6" s="626"/>
      <c r="DV6" s="626"/>
      <c r="DW6" s="626"/>
      <c r="DX6" s="626"/>
      <c r="DY6" s="626"/>
      <c r="DZ6" s="626"/>
      <c r="EA6" s="626"/>
      <c r="EB6" s="626"/>
      <c r="EC6" s="666"/>
    </row>
    <row r="7" spans="2:143" ht="11.25" customHeight="1" x14ac:dyDescent="0.15">
      <c r="B7" s="620" t="s">
        <v>234</v>
      </c>
      <c r="C7" s="621"/>
      <c r="D7" s="621"/>
      <c r="E7" s="621"/>
      <c r="F7" s="621"/>
      <c r="G7" s="621"/>
      <c r="H7" s="621"/>
      <c r="I7" s="621"/>
      <c r="J7" s="621"/>
      <c r="K7" s="621"/>
      <c r="L7" s="621"/>
      <c r="M7" s="621"/>
      <c r="N7" s="621"/>
      <c r="O7" s="621"/>
      <c r="P7" s="621"/>
      <c r="Q7" s="622"/>
      <c r="R7" s="623">
        <v>50757</v>
      </c>
      <c r="S7" s="626"/>
      <c r="T7" s="626"/>
      <c r="U7" s="626"/>
      <c r="V7" s="626"/>
      <c r="W7" s="626"/>
      <c r="X7" s="626"/>
      <c r="Y7" s="627"/>
      <c r="Z7" s="685">
        <v>0.1</v>
      </c>
      <c r="AA7" s="685"/>
      <c r="AB7" s="685"/>
      <c r="AC7" s="685"/>
      <c r="AD7" s="686">
        <v>50757</v>
      </c>
      <c r="AE7" s="686"/>
      <c r="AF7" s="686"/>
      <c r="AG7" s="686"/>
      <c r="AH7" s="686"/>
      <c r="AI7" s="686"/>
      <c r="AJ7" s="686"/>
      <c r="AK7" s="686"/>
      <c r="AL7" s="628">
        <v>0.1</v>
      </c>
      <c r="AM7" s="629"/>
      <c r="AN7" s="629"/>
      <c r="AO7" s="687"/>
      <c r="AP7" s="620" t="s">
        <v>235</v>
      </c>
      <c r="AQ7" s="621"/>
      <c r="AR7" s="621"/>
      <c r="AS7" s="621"/>
      <c r="AT7" s="621"/>
      <c r="AU7" s="621"/>
      <c r="AV7" s="621"/>
      <c r="AW7" s="621"/>
      <c r="AX7" s="621"/>
      <c r="AY7" s="621"/>
      <c r="AZ7" s="621"/>
      <c r="BA7" s="621"/>
      <c r="BB7" s="621"/>
      <c r="BC7" s="621"/>
      <c r="BD7" s="621"/>
      <c r="BE7" s="621"/>
      <c r="BF7" s="622"/>
      <c r="BG7" s="623">
        <v>20805226</v>
      </c>
      <c r="BH7" s="626"/>
      <c r="BI7" s="626"/>
      <c r="BJ7" s="626"/>
      <c r="BK7" s="626"/>
      <c r="BL7" s="626"/>
      <c r="BM7" s="626"/>
      <c r="BN7" s="627"/>
      <c r="BO7" s="685">
        <v>49.2</v>
      </c>
      <c r="BP7" s="685"/>
      <c r="BQ7" s="685"/>
      <c r="BR7" s="685"/>
      <c r="BS7" s="686">
        <v>1618955</v>
      </c>
      <c r="BT7" s="686"/>
      <c r="BU7" s="686"/>
      <c r="BV7" s="686"/>
      <c r="BW7" s="686"/>
      <c r="BX7" s="686"/>
      <c r="BY7" s="686"/>
      <c r="BZ7" s="686"/>
      <c r="CA7" s="686"/>
      <c r="CB7" s="727"/>
      <c r="CD7" s="667" t="s">
        <v>236</v>
      </c>
      <c r="CE7" s="664"/>
      <c r="CF7" s="664"/>
      <c r="CG7" s="664"/>
      <c r="CH7" s="664"/>
      <c r="CI7" s="664"/>
      <c r="CJ7" s="664"/>
      <c r="CK7" s="664"/>
      <c r="CL7" s="664"/>
      <c r="CM7" s="664"/>
      <c r="CN7" s="664"/>
      <c r="CO7" s="664"/>
      <c r="CP7" s="664"/>
      <c r="CQ7" s="665"/>
      <c r="CR7" s="623">
        <v>7261381</v>
      </c>
      <c r="CS7" s="626"/>
      <c r="CT7" s="626"/>
      <c r="CU7" s="626"/>
      <c r="CV7" s="626"/>
      <c r="CW7" s="626"/>
      <c r="CX7" s="626"/>
      <c r="CY7" s="627"/>
      <c r="CZ7" s="685">
        <v>9.6</v>
      </c>
      <c r="DA7" s="685"/>
      <c r="DB7" s="685"/>
      <c r="DC7" s="685"/>
      <c r="DD7" s="631">
        <v>310439</v>
      </c>
      <c r="DE7" s="626"/>
      <c r="DF7" s="626"/>
      <c r="DG7" s="626"/>
      <c r="DH7" s="626"/>
      <c r="DI7" s="626"/>
      <c r="DJ7" s="626"/>
      <c r="DK7" s="626"/>
      <c r="DL7" s="626"/>
      <c r="DM7" s="626"/>
      <c r="DN7" s="626"/>
      <c r="DO7" s="626"/>
      <c r="DP7" s="627"/>
      <c r="DQ7" s="631">
        <v>6402848</v>
      </c>
      <c r="DR7" s="626"/>
      <c r="DS7" s="626"/>
      <c r="DT7" s="626"/>
      <c r="DU7" s="626"/>
      <c r="DV7" s="626"/>
      <c r="DW7" s="626"/>
      <c r="DX7" s="626"/>
      <c r="DY7" s="626"/>
      <c r="DZ7" s="626"/>
      <c r="EA7" s="626"/>
      <c r="EB7" s="626"/>
      <c r="EC7" s="666"/>
    </row>
    <row r="8" spans="2:143" ht="11.25" customHeight="1" x14ac:dyDescent="0.15">
      <c r="B8" s="620" t="s">
        <v>237</v>
      </c>
      <c r="C8" s="621"/>
      <c r="D8" s="621"/>
      <c r="E8" s="621"/>
      <c r="F8" s="621"/>
      <c r="G8" s="621"/>
      <c r="H8" s="621"/>
      <c r="I8" s="621"/>
      <c r="J8" s="621"/>
      <c r="K8" s="621"/>
      <c r="L8" s="621"/>
      <c r="M8" s="621"/>
      <c r="N8" s="621"/>
      <c r="O8" s="621"/>
      <c r="P8" s="621"/>
      <c r="Q8" s="622"/>
      <c r="R8" s="623">
        <v>110479</v>
      </c>
      <c r="S8" s="626"/>
      <c r="T8" s="626"/>
      <c r="U8" s="626"/>
      <c r="V8" s="626"/>
      <c r="W8" s="626"/>
      <c r="X8" s="626"/>
      <c r="Y8" s="627"/>
      <c r="Z8" s="685">
        <v>0.1</v>
      </c>
      <c r="AA8" s="685"/>
      <c r="AB8" s="685"/>
      <c r="AC8" s="685"/>
      <c r="AD8" s="686">
        <v>110479</v>
      </c>
      <c r="AE8" s="686"/>
      <c r="AF8" s="686"/>
      <c r="AG8" s="686"/>
      <c r="AH8" s="686"/>
      <c r="AI8" s="686"/>
      <c r="AJ8" s="686"/>
      <c r="AK8" s="686"/>
      <c r="AL8" s="628">
        <v>0.2</v>
      </c>
      <c r="AM8" s="629"/>
      <c r="AN8" s="629"/>
      <c r="AO8" s="687"/>
      <c r="AP8" s="620" t="s">
        <v>238</v>
      </c>
      <c r="AQ8" s="621"/>
      <c r="AR8" s="621"/>
      <c r="AS8" s="621"/>
      <c r="AT8" s="621"/>
      <c r="AU8" s="621"/>
      <c r="AV8" s="621"/>
      <c r="AW8" s="621"/>
      <c r="AX8" s="621"/>
      <c r="AY8" s="621"/>
      <c r="AZ8" s="621"/>
      <c r="BA8" s="621"/>
      <c r="BB8" s="621"/>
      <c r="BC8" s="621"/>
      <c r="BD8" s="621"/>
      <c r="BE8" s="621"/>
      <c r="BF8" s="622"/>
      <c r="BG8" s="623">
        <v>402939</v>
      </c>
      <c r="BH8" s="626"/>
      <c r="BI8" s="626"/>
      <c r="BJ8" s="626"/>
      <c r="BK8" s="626"/>
      <c r="BL8" s="626"/>
      <c r="BM8" s="626"/>
      <c r="BN8" s="627"/>
      <c r="BO8" s="685">
        <v>1</v>
      </c>
      <c r="BP8" s="685"/>
      <c r="BQ8" s="685"/>
      <c r="BR8" s="685"/>
      <c r="BS8" s="631" t="s">
        <v>179</v>
      </c>
      <c r="BT8" s="626"/>
      <c r="BU8" s="626"/>
      <c r="BV8" s="626"/>
      <c r="BW8" s="626"/>
      <c r="BX8" s="626"/>
      <c r="BY8" s="626"/>
      <c r="BZ8" s="626"/>
      <c r="CA8" s="626"/>
      <c r="CB8" s="666"/>
      <c r="CD8" s="667" t="s">
        <v>239</v>
      </c>
      <c r="CE8" s="664"/>
      <c r="CF8" s="664"/>
      <c r="CG8" s="664"/>
      <c r="CH8" s="664"/>
      <c r="CI8" s="664"/>
      <c r="CJ8" s="664"/>
      <c r="CK8" s="664"/>
      <c r="CL8" s="664"/>
      <c r="CM8" s="664"/>
      <c r="CN8" s="664"/>
      <c r="CO8" s="664"/>
      <c r="CP8" s="664"/>
      <c r="CQ8" s="665"/>
      <c r="CR8" s="623">
        <v>29989052</v>
      </c>
      <c r="CS8" s="626"/>
      <c r="CT8" s="626"/>
      <c r="CU8" s="626"/>
      <c r="CV8" s="626"/>
      <c r="CW8" s="626"/>
      <c r="CX8" s="626"/>
      <c r="CY8" s="627"/>
      <c r="CZ8" s="685">
        <v>39.700000000000003</v>
      </c>
      <c r="DA8" s="685"/>
      <c r="DB8" s="685"/>
      <c r="DC8" s="685"/>
      <c r="DD8" s="631">
        <v>599154</v>
      </c>
      <c r="DE8" s="626"/>
      <c r="DF8" s="626"/>
      <c r="DG8" s="626"/>
      <c r="DH8" s="626"/>
      <c r="DI8" s="626"/>
      <c r="DJ8" s="626"/>
      <c r="DK8" s="626"/>
      <c r="DL8" s="626"/>
      <c r="DM8" s="626"/>
      <c r="DN8" s="626"/>
      <c r="DO8" s="626"/>
      <c r="DP8" s="627"/>
      <c r="DQ8" s="631">
        <v>14451423</v>
      </c>
      <c r="DR8" s="626"/>
      <c r="DS8" s="626"/>
      <c r="DT8" s="626"/>
      <c r="DU8" s="626"/>
      <c r="DV8" s="626"/>
      <c r="DW8" s="626"/>
      <c r="DX8" s="626"/>
      <c r="DY8" s="626"/>
      <c r="DZ8" s="626"/>
      <c r="EA8" s="626"/>
      <c r="EB8" s="626"/>
      <c r="EC8" s="666"/>
    </row>
    <row r="9" spans="2:143" ht="11.25" customHeight="1" x14ac:dyDescent="0.15">
      <c r="B9" s="620" t="s">
        <v>240</v>
      </c>
      <c r="C9" s="621"/>
      <c r="D9" s="621"/>
      <c r="E9" s="621"/>
      <c r="F9" s="621"/>
      <c r="G9" s="621"/>
      <c r="H9" s="621"/>
      <c r="I9" s="621"/>
      <c r="J9" s="621"/>
      <c r="K9" s="621"/>
      <c r="L9" s="621"/>
      <c r="M9" s="621"/>
      <c r="N9" s="621"/>
      <c r="O9" s="621"/>
      <c r="P9" s="621"/>
      <c r="Q9" s="622"/>
      <c r="R9" s="623">
        <v>92528</v>
      </c>
      <c r="S9" s="626"/>
      <c r="T9" s="626"/>
      <c r="U9" s="626"/>
      <c r="V9" s="626"/>
      <c r="W9" s="626"/>
      <c r="X9" s="626"/>
      <c r="Y9" s="627"/>
      <c r="Z9" s="685">
        <v>0.1</v>
      </c>
      <c r="AA9" s="685"/>
      <c r="AB9" s="685"/>
      <c r="AC9" s="685"/>
      <c r="AD9" s="686">
        <v>92528</v>
      </c>
      <c r="AE9" s="686"/>
      <c r="AF9" s="686"/>
      <c r="AG9" s="686"/>
      <c r="AH9" s="686"/>
      <c r="AI9" s="686"/>
      <c r="AJ9" s="686"/>
      <c r="AK9" s="686"/>
      <c r="AL9" s="628">
        <v>0.2</v>
      </c>
      <c r="AM9" s="629"/>
      <c r="AN9" s="629"/>
      <c r="AO9" s="687"/>
      <c r="AP9" s="620" t="s">
        <v>241</v>
      </c>
      <c r="AQ9" s="621"/>
      <c r="AR9" s="621"/>
      <c r="AS9" s="621"/>
      <c r="AT9" s="621"/>
      <c r="AU9" s="621"/>
      <c r="AV9" s="621"/>
      <c r="AW9" s="621"/>
      <c r="AX9" s="621"/>
      <c r="AY9" s="621"/>
      <c r="AZ9" s="621"/>
      <c r="BA9" s="621"/>
      <c r="BB9" s="621"/>
      <c r="BC9" s="621"/>
      <c r="BD9" s="621"/>
      <c r="BE9" s="621"/>
      <c r="BF9" s="622"/>
      <c r="BG9" s="623">
        <v>12097478</v>
      </c>
      <c r="BH9" s="626"/>
      <c r="BI9" s="626"/>
      <c r="BJ9" s="626"/>
      <c r="BK9" s="626"/>
      <c r="BL9" s="626"/>
      <c r="BM9" s="626"/>
      <c r="BN9" s="627"/>
      <c r="BO9" s="685">
        <v>28.6</v>
      </c>
      <c r="BP9" s="685"/>
      <c r="BQ9" s="685"/>
      <c r="BR9" s="685"/>
      <c r="BS9" s="631" t="s">
        <v>179</v>
      </c>
      <c r="BT9" s="626"/>
      <c r="BU9" s="626"/>
      <c r="BV9" s="626"/>
      <c r="BW9" s="626"/>
      <c r="BX9" s="626"/>
      <c r="BY9" s="626"/>
      <c r="BZ9" s="626"/>
      <c r="CA9" s="626"/>
      <c r="CB9" s="666"/>
      <c r="CD9" s="667" t="s">
        <v>242</v>
      </c>
      <c r="CE9" s="664"/>
      <c r="CF9" s="664"/>
      <c r="CG9" s="664"/>
      <c r="CH9" s="664"/>
      <c r="CI9" s="664"/>
      <c r="CJ9" s="664"/>
      <c r="CK9" s="664"/>
      <c r="CL9" s="664"/>
      <c r="CM9" s="664"/>
      <c r="CN9" s="664"/>
      <c r="CO9" s="664"/>
      <c r="CP9" s="664"/>
      <c r="CQ9" s="665"/>
      <c r="CR9" s="623">
        <v>5722280</v>
      </c>
      <c r="CS9" s="626"/>
      <c r="CT9" s="626"/>
      <c r="CU9" s="626"/>
      <c r="CV9" s="626"/>
      <c r="CW9" s="626"/>
      <c r="CX9" s="626"/>
      <c r="CY9" s="627"/>
      <c r="CZ9" s="685">
        <v>7.6</v>
      </c>
      <c r="DA9" s="685"/>
      <c r="DB9" s="685"/>
      <c r="DC9" s="685"/>
      <c r="DD9" s="631">
        <v>314607</v>
      </c>
      <c r="DE9" s="626"/>
      <c r="DF9" s="626"/>
      <c r="DG9" s="626"/>
      <c r="DH9" s="626"/>
      <c r="DI9" s="626"/>
      <c r="DJ9" s="626"/>
      <c r="DK9" s="626"/>
      <c r="DL9" s="626"/>
      <c r="DM9" s="626"/>
      <c r="DN9" s="626"/>
      <c r="DO9" s="626"/>
      <c r="DP9" s="627"/>
      <c r="DQ9" s="631">
        <v>4968070</v>
      </c>
      <c r="DR9" s="626"/>
      <c r="DS9" s="626"/>
      <c r="DT9" s="626"/>
      <c r="DU9" s="626"/>
      <c r="DV9" s="626"/>
      <c r="DW9" s="626"/>
      <c r="DX9" s="626"/>
      <c r="DY9" s="626"/>
      <c r="DZ9" s="626"/>
      <c r="EA9" s="626"/>
      <c r="EB9" s="626"/>
      <c r="EC9" s="666"/>
    </row>
    <row r="10" spans="2:143" ht="11.25" customHeight="1" x14ac:dyDescent="0.15">
      <c r="B10" s="620" t="s">
        <v>243</v>
      </c>
      <c r="C10" s="621"/>
      <c r="D10" s="621"/>
      <c r="E10" s="621"/>
      <c r="F10" s="621"/>
      <c r="G10" s="621"/>
      <c r="H10" s="621"/>
      <c r="I10" s="621"/>
      <c r="J10" s="621"/>
      <c r="K10" s="621"/>
      <c r="L10" s="621"/>
      <c r="M10" s="621"/>
      <c r="N10" s="621"/>
      <c r="O10" s="621"/>
      <c r="P10" s="621"/>
      <c r="Q10" s="622"/>
      <c r="R10" s="623" t="s">
        <v>179</v>
      </c>
      <c r="S10" s="626"/>
      <c r="T10" s="626"/>
      <c r="U10" s="626"/>
      <c r="V10" s="626"/>
      <c r="W10" s="626"/>
      <c r="X10" s="626"/>
      <c r="Y10" s="627"/>
      <c r="Z10" s="685" t="s">
        <v>179</v>
      </c>
      <c r="AA10" s="685"/>
      <c r="AB10" s="685"/>
      <c r="AC10" s="685"/>
      <c r="AD10" s="686" t="s">
        <v>179</v>
      </c>
      <c r="AE10" s="686"/>
      <c r="AF10" s="686"/>
      <c r="AG10" s="686"/>
      <c r="AH10" s="686"/>
      <c r="AI10" s="686"/>
      <c r="AJ10" s="686"/>
      <c r="AK10" s="686"/>
      <c r="AL10" s="628" t="s">
        <v>179</v>
      </c>
      <c r="AM10" s="629"/>
      <c r="AN10" s="629"/>
      <c r="AO10" s="687"/>
      <c r="AP10" s="620" t="s">
        <v>244</v>
      </c>
      <c r="AQ10" s="621"/>
      <c r="AR10" s="621"/>
      <c r="AS10" s="621"/>
      <c r="AT10" s="621"/>
      <c r="AU10" s="621"/>
      <c r="AV10" s="621"/>
      <c r="AW10" s="621"/>
      <c r="AX10" s="621"/>
      <c r="AY10" s="621"/>
      <c r="AZ10" s="621"/>
      <c r="BA10" s="621"/>
      <c r="BB10" s="621"/>
      <c r="BC10" s="621"/>
      <c r="BD10" s="621"/>
      <c r="BE10" s="621"/>
      <c r="BF10" s="622"/>
      <c r="BG10" s="623">
        <v>937268</v>
      </c>
      <c r="BH10" s="626"/>
      <c r="BI10" s="626"/>
      <c r="BJ10" s="626"/>
      <c r="BK10" s="626"/>
      <c r="BL10" s="626"/>
      <c r="BM10" s="626"/>
      <c r="BN10" s="627"/>
      <c r="BO10" s="685">
        <v>2.2000000000000002</v>
      </c>
      <c r="BP10" s="685"/>
      <c r="BQ10" s="685"/>
      <c r="BR10" s="685"/>
      <c r="BS10" s="631">
        <v>156081</v>
      </c>
      <c r="BT10" s="626"/>
      <c r="BU10" s="626"/>
      <c r="BV10" s="626"/>
      <c r="BW10" s="626"/>
      <c r="BX10" s="626"/>
      <c r="BY10" s="626"/>
      <c r="BZ10" s="626"/>
      <c r="CA10" s="626"/>
      <c r="CB10" s="666"/>
      <c r="CD10" s="667" t="s">
        <v>245</v>
      </c>
      <c r="CE10" s="664"/>
      <c r="CF10" s="664"/>
      <c r="CG10" s="664"/>
      <c r="CH10" s="664"/>
      <c r="CI10" s="664"/>
      <c r="CJ10" s="664"/>
      <c r="CK10" s="664"/>
      <c r="CL10" s="664"/>
      <c r="CM10" s="664"/>
      <c r="CN10" s="664"/>
      <c r="CO10" s="664"/>
      <c r="CP10" s="664"/>
      <c r="CQ10" s="665"/>
      <c r="CR10" s="623">
        <v>113183</v>
      </c>
      <c r="CS10" s="626"/>
      <c r="CT10" s="626"/>
      <c r="CU10" s="626"/>
      <c r="CV10" s="626"/>
      <c r="CW10" s="626"/>
      <c r="CX10" s="626"/>
      <c r="CY10" s="627"/>
      <c r="CZ10" s="685">
        <v>0.1</v>
      </c>
      <c r="DA10" s="685"/>
      <c r="DB10" s="685"/>
      <c r="DC10" s="685"/>
      <c r="DD10" s="631" t="s">
        <v>179</v>
      </c>
      <c r="DE10" s="626"/>
      <c r="DF10" s="626"/>
      <c r="DG10" s="626"/>
      <c r="DH10" s="626"/>
      <c r="DI10" s="626"/>
      <c r="DJ10" s="626"/>
      <c r="DK10" s="626"/>
      <c r="DL10" s="626"/>
      <c r="DM10" s="626"/>
      <c r="DN10" s="626"/>
      <c r="DO10" s="626"/>
      <c r="DP10" s="627"/>
      <c r="DQ10" s="631">
        <v>61452</v>
      </c>
      <c r="DR10" s="626"/>
      <c r="DS10" s="626"/>
      <c r="DT10" s="626"/>
      <c r="DU10" s="626"/>
      <c r="DV10" s="626"/>
      <c r="DW10" s="626"/>
      <c r="DX10" s="626"/>
      <c r="DY10" s="626"/>
      <c r="DZ10" s="626"/>
      <c r="EA10" s="626"/>
      <c r="EB10" s="626"/>
      <c r="EC10" s="666"/>
    </row>
    <row r="11" spans="2:143" ht="11.25" customHeight="1" x14ac:dyDescent="0.15">
      <c r="B11" s="620" t="s">
        <v>246</v>
      </c>
      <c r="C11" s="621"/>
      <c r="D11" s="621"/>
      <c r="E11" s="621"/>
      <c r="F11" s="621"/>
      <c r="G11" s="621"/>
      <c r="H11" s="621"/>
      <c r="I11" s="621"/>
      <c r="J11" s="621"/>
      <c r="K11" s="621"/>
      <c r="L11" s="621"/>
      <c r="M11" s="621"/>
      <c r="N11" s="621"/>
      <c r="O11" s="621"/>
      <c r="P11" s="621"/>
      <c r="Q11" s="622"/>
      <c r="R11" s="623" t="s">
        <v>179</v>
      </c>
      <c r="S11" s="626"/>
      <c r="T11" s="626"/>
      <c r="U11" s="626"/>
      <c r="V11" s="626"/>
      <c r="W11" s="626"/>
      <c r="X11" s="626"/>
      <c r="Y11" s="627"/>
      <c r="Z11" s="685" t="s">
        <v>179</v>
      </c>
      <c r="AA11" s="685"/>
      <c r="AB11" s="685"/>
      <c r="AC11" s="685"/>
      <c r="AD11" s="686" t="s">
        <v>179</v>
      </c>
      <c r="AE11" s="686"/>
      <c r="AF11" s="686"/>
      <c r="AG11" s="686"/>
      <c r="AH11" s="686"/>
      <c r="AI11" s="686"/>
      <c r="AJ11" s="686"/>
      <c r="AK11" s="686"/>
      <c r="AL11" s="628" t="s">
        <v>179</v>
      </c>
      <c r="AM11" s="629"/>
      <c r="AN11" s="629"/>
      <c r="AO11" s="687"/>
      <c r="AP11" s="620" t="s">
        <v>247</v>
      </c>
      <c r="AQ11" s="621"/>
      <c r="AR11" s="621"/>
      <c r="AS11" s="621"/>
      <c r="AT11" s="621"/>
      <c r="AU11" s="621"/>
      <c r="AV11" s="621"/>
      <c r="AW11" s="621"/>
      <c r="AX11" s="621"/>
      <c r="AY11" s="621"/>
      <c r="AZ11" s="621"/>
      <c r="BA11" s="621"/>
      <c r="BB11" s="621"/>
      <c r="BC11" s="621"/>
      <c r="BD11" s="621"/>
      <c r="BE11" s="621"/>
      <c r="BF11" s="622"/>
      <c r="BG11" s="623">
        <v>7367541</v>
      </c>
      <c r="BH11" s="626"/>
      <c r="BI11" s="626"/>
      <c r="BJ11" s="626"/>
      <c r="BK11" s="626"/>
      <c r="BL11" s="626"/>
      <c r="BM11" s="626"/>
      <c r="BN11" s="627"/>
      <c r="BO11" s="685">
        <v>17.399999999999999</v>
      </c>
      <c r="BP11" s="685"/>
      <c r="BQ11" s="685"/>
      <c r="BR11" s="685"/>
      <c r="BS11" s="631">
        <v>1462874</v>
      </c>
      <c r="BT11" s="626"/>
      <c r="BU11" s="626"/>
      <c r="BV11" s="626"/>
      <c r="BW11" s="626"/>
      <c r="BX11" s="626"/>
      <c r="BY11" s="626"/>
      <c r="BZ11" s="626"/>
      <c r="CA11" s="626"/>
      <c r="CB11" s="666"/>
      <c r="CD11" s="667" t="s">
        <v>248</v>
      </c>
      <c r="CE11" s="664"/>
      <c r="CF11" s="664"/>
      <c r="CG11" s="664"/>
      <c r="CH11" s="664"/>
      <c r="CI11" s="664"/>
      <c r="CJ11" s="664"/>
      <c r="CK11" s="664"/>
      <c r="CL11" s="664"/>
      <c r="CM11" s="664"/>
      <c r="CN11" s="664"/>
      <c r="CO11" s="664"/>
      <c r="CP11" s="664"/>
      <c r="CQ11" s="665"/>
      <c r="CR11" s="623">
        <v>927126</v>
      </c>
      <c r="CS11" s="626"/>
      <c r="CT11" s="626"/>
      <c r="CU11" s="626"/>
      <c r="CV11" s="626"/>
      <c r="CW11" s="626"/>
      <c r="CX11" s="626"/>
      <c r="CY11" s="627"/>
      <c r="CZ11" s="685">
        <v>1.2</v>
      </c>
      <c r="DA11" s="685"/>
      <c r="DB11" s="685"/>
      <c r="DC11" s="685"/>
      <c r="DD11" s="631">
        <v>281186</v>
      </c>
      <c r="DE11" s="626"/>
      <c r="DF11" s="626"/>
      <c r="DG11" s="626"/>
      <c r="DH11" s="626"/>
      <c r="DI11" s="626"/>
      <c r="DJ11" s="626"/>
      <c r="DK11" s="626"/>
      <c r="DL11" s="626"/>
      <c r="DM11" s="626"/>
      <c r="DN11" s="626"/>
      <c r="DO11" s="626"/>
      <c r="DP11" s="627"/>
      <c r="DQ11" s="631">
        <v>727166</v>
      </c>
      <c r="DR11" s="626"/>
      <c r="DS11" s="626"/>
      <c r="DT11" s="626"/>
      <c r="DU11" s="626"/>
      <c r="DV11" s="626"/>
      <c r="DW11" s="626"/>
      <c r="DX11" s="626"/>
      <c r="DY11" s="626"/>
      <c r="DZ11" s="626"/>
      <c r="EA11" s="626"/>
      <c r="EB11" s="626"/>
      <c r="EC11" s="666"/>
    </row>
    <row r="12" spans="2:143" ht="11.25" customHeight="1" x14ac:dyDescent="0.15">
      <c r="B12" s="620" t="s">
        <v>249</v>
      </c>
      <c r="C12" s="621"/>
      <c r="D12" s="621"/>
      <c r="E12" s="621"/>
      <c r="F12" s="621"/>
      <c r="G12" s="621"/>
      <c r="H12" s="621"/>
      <c r="I12" s="621"/>
      <c r="J12" s="621"/>
      <c r="K12" s="621"/>
      <c r="L12" s="621"/>
      <c r="M12" s="621"/>
      <c r="N12" s="621"/>
      <c r="O12" s="621"/>
      <c r="P12" s="621"/>
      <c r="Q12" s="622"/>
      <c r="R12" s="623">
        <v>4486073</v>
      </c>
      <c r="S12" s="626"/>
      <c r="T12" s="626"/>
      <c r="U12" s="626"/>
      <c r="V12" s="626"/>
      <c r="W12" s="626"/>
      <c r="X12" s="626"/>
      <c r="Y12" s="627"/>
      <c r="Z12" s="685">
        <v>5.7</v>
      </c>
      <c r="AA12" s="685"/>
      <c r="AB12" s="685"/>
      <c r="AC12" s="685"/>
      <c r="AD12" s="686">
        <v>4486073</v>
      </c>
      <c r="AE12" s="686"/>
      <c r="AF12" s="686"/>
      <c r="AG12" s="686"/>
      <c r="AH12" s="686"/>
      <c r="AI12" s="686"/>
      <c r="AJ12" s="686"/>
      <c r="AK12" s="686"/>
      <c r="AL12" s="628">
        <v>9.3000000000000007</v>
      </c>
      <c r="AM12" s="629"/>
      <c r="AN12" s="629"/>
      <c r="AO12" s="687"/>
      <c r="AP12" s="620" t="s">
        <v>250</v>
      </c>
      <c r="AQ12" s="621"/>
      <c r="AR12" s="621"/>
      <c r="AS12" s="621"/>
      <c r="AT12" s="621"/>
      <c r="AU12" s="621"/>
      <c r="AV12" s="621"/>
      <c r="AW12" s="621"/>
      <c r="AX12" s="621"/>
      <c r="AY12" s="621"/>
      <c r="AZ12" s="621"/>
      <c r="BA12" s="621"/>
      <c r="BB12" s="621"/>
      <c r="BC12" s="621"/>
      <c r="BD12" s="621"/>
      <c r="BE12" s="621"/>
      <c r="BF12" s="622"/>
      <c r="BG12" s="623">
        <v>17710000</v>
      </c>
      <c r="BH12" s="626"/>
      <c r="BI12" s="626"/>
      <c r="BJ12" s="626"/>
      <c r="BK12" s="626"/>
      <c r="BL12" s="626"/>
      <c r="BM12" s="626"/>
      <c r="BN12" s="627"/>
      <c r="BO12" s="685">
        <v>41.9</v>
      </c>
      <c r="BP12" s="685"/>
      <c r="BQ12" s="685"/>
      <c r="BR12" s="685"/>
      <c r="BS12" s="631" t="s">
        <v>179</v>
      </c>
      <c r="BT12" s="626"/>
      <c r="BU12" s="626"/>
      <c r="BV12" s="626"/>
      <c r="BW12" s="626"/>
      <c r="BX12" s="626"/>
      <c r="BY12" s="626"/>
      <c r="BZ12" s="626"/>
      <c r="CA12" s="626"/>
      <c r="CB12" s="666"/>
      <c r="CD12" s="667" t="s">
        <v>251</v>
      </c>
      <c r="CE12" s="664"/>
      <c r="CF12" s="664"/>
      <c r="CG12" s="664"/>
      <c r="CH12" s="664"/>
      <c r="CI12" s="664"/>
      <c r="CJ12" s="664"/>
      <c r="CK12" s="664"/>
      <c r="CL12" s="664"/>
      <c r="CM12" s="664"/>
      <c r="CN12" s="664"/>
      <c r="CO12" s="664"/>
      <c r="CP12" s="664"/>
      <c r="CQ12" s="665"/>
      <c r="CR12" s="623">
        <v>1588377</v>
      </c>
      <c r="CS12" s="626"/>
      <c r="CT12" s="626"/>
      <c r="CU12" s="626"/>
      <c r="CV12" s="626"/>
      <c r="CW12" s="626"/>
      <c r="CX12" s="626"/>
      <c r="CY12" s="627"/>
      <c r="CZ12" s="685">
        <v>2.1</v>
      </c>
      <c r="DA12" s="685"/>
      <c r="DB12" s="685"/>
      <c r="DC12" s="685"/>
      <c r="DD12" s="631">
        <v>86180</v>
      </c>
      <c r="DE12" s="626"/>
      <c r="DF12" s="626"/>
      <c r="DG12" s="626"/>
      <c r="DH12" s="626"/>
      <c r="DI12" s="626"/>
      <c r="DJ12" s="626"/>
      <c r="DK12" s="626"/>
      <c r="DL12" s="626"/>
      <c r="DM12" s="626"/>
      <c r="DN12" s="626"/>
      <c r="DO12" s="626"/>
      <c r="DP12" s="627"/>
      <c r="DQ12" s="631">
        <v>484877</v>
      </c>
      <c r="DR12" s="626"/>
      <c r="DS12" s="626"/>
      <c r="DT12" s="626"/>
      <c r="DU12" s="626"/>
      <c r="DV12" s="626"/>
      <c r="DW12" s="626"/>
      <c r="DX12" s="626"/>
      <c r="DY12" s="626"/>
      <c r="DZ12" s="626"/>
      <c r="EA12" s="626"/>
      <c r="EB12" s="626"/>
      <c r="EC12" s="666"/>
    </row>
    <row r="13" spans="2:143" ht="11.25" customHeight="1" x14ac:dyDescent="0.15">
      <c r="B13" s="620" t="s">
        <v>252</v>
      </c>
      <c r="C13" s="621"/>
      <c r="D13" s="621"/>
      <c r="E13" s="621"/>
      <c r="F13" s="621"/>
      <c r="G13" s="621"/>
      <c r="H13" s="621"/>
      <c r="I13" s="621"/>
      <c r="J13" s="621"/>
      <c r="K13" s="621"/>
      <c r="L13" s="621"/>
      <c r="M13" s="621"/>
      <c r="N13" s="621"/>
      <c r="O13" s="621"/>
      <c r="P13" s="621"/>
      <c r="Q13" s="622"/>
      <c r="R13" s="623">
        <v>42607</v>
      </c>
      <c r="S13" s="626"/>
      <c r="T13" s="626"/>
      <c r="U13" s="626"/>
      <c r="V13" s="626"/>
      <c r="W13" s="626"/>
      <c r="X13" s="626"/>
      <c r="Y13" s="627"/>
      <c r="Z13" s="685">
        <v>0.1</v>
      </c>
      <c r="AA13" s="685"/>
      <c r="AB13" s="685"/>
      <c r="AC13" s="685"/>
      <c r="AD13" s="686">
        <v>42607</v>
      </c>
      <c r="AE13" s="686"/>
      <c r="AF13" s="686"/>
      <c r="AG13" s="686"/>
      <c r="AH13" s="686"/>
      <c r="AI13" s="686"/>
      <c r="AJ13" s="686"/>
      <c r="AK13" s="686"/>
      <c r="AL13" s="628">
        <v>0.1</v>
      </c>
      <c r="AM13" s="629"/>
      <c r="AN13" s="629"/>
      <c r="AO13" s="687"/>
      <c r="AP13" s="620" t="s">
        <v>253</v>
      </c>
      <c r="AQ13" s="621"/>
      <c r="AR13" s="621"/>
      <c r="AS13" s="621"/>
      <c r="AT13" s="621"/>
      <c r="AU13" s="621"/>
      <c r="AV13" s="621"/>
      <c r="AW13" s="621"/>
      <c r="AX13" s="621"/>
      <c r="AY13" s="621"/>
      <c r="AZ13" s="621"/>
      <c r="BA13" s="621"/>
      <c r="BB13" s="621"/>
      <c r="BC13" s="621"/>
      <c r="BD13" s="621"/>
      <c r="BE13" s="621"/>
      <c r="BF13" s="622"/>
      <c r="BG13" s="623">
        <v>17673347</v>
      </c>
      <c r="BH13" s="626"/>
      <c r="BI13" s="626"/>
      <c r="BJ13" s="626"/>
      <c r="BK13" s="626"/>
      <c r="BL13" s="626"/>
      <c r="BM13" s="626"/>
      <c r="BN13" s="627"/>
      <c r="BO13" s="685">
        <v>41.8</v>
      </c>
      <c r="BP13" s="685"/>
      <c r="BQ13" s="685"/>
      <c r="BR13" s="685"/>
      <c r="BS13" s="631" t="s">
        <v>179</v>
      </c>
      <c r="BT13" s="626"/>
      <c r="BU13" s="626"/>
      <c r="BV13" s="626"/>
      <c r="BW13" s="626"/>
      <c r="BX13" s="626"/>
      <c r="BY13" s="626"/>
      <c r="BZ13" s="626"/>
      <c r="CA13" s="626"/>
      <c r="CB13" s="666"/>
      <c r="CD13" s="667" t="s">
        <v>254</v>
      </c>
      <c r="CE13" s="664"/>
      <c r="CF13" s="664"/>
      <c r="CG13" s="664"/>
      <c r="CH13" s="664"/>
      <c r="CI13" s="664"/>
      <c r="CJ13" s="664"/>
      <c r="CK13" s="664"/>
      <c r="CL13" s="664"/>
      <c r="CM13" s="664"/>
      <c r="CN13" s="664"/>
      <c r="CO13" s="664"/>
      <c r="CP13" s="664"/>
      <c r="CQ13" s="665"/>
      <c r="CR13" s="623">
        <v>8050663</v>
      </c>
      <c r="CS13" s="626"/>
      <c r="CT13" s="626"/>
      <c r="CU13" s="626"/>
      <c r="CV13" s="626"/>
      <c r="CW13" s="626"/>
      <c r="CX13" s="626"/>
      <c r="CY13" s="627"/>
      <c r="CZ13" s="685">
        <v>10.7</v>
      </c>
      <c r="DA13" s="685"/>
      <c r="DB13" s="685"/>
      <c r="DC13" s="685"/>
      <c r="DD13" s="631">
        <v>3630218</v>
      </c>
      <c r="DE13" s="626"/>
      <c r="DF13" s="626"/>
      <c r="DG13" s="626"/>
      <c r="DH13" s="626"/>
      <c r="DI13" s="626"/>
      <c r="DJ13" s="626"/>
      <c r="DK13" s="626"/>
      <c r="DL13" s="626"/>
      <c r="DM13" s="626"/>
      <c r="DN13" s="626"/>
      <c r="DO13" s="626"/>
      <c r="DP13" s="627"/>
      <c r="DQ13" s="631">
        <v>5167906</v>
      </c>
      <c r="DR13" s="626"/>
      <c r="DS13" s="626"/>
      <c r="DT13" s="626"/>
      <c r="DU13" s="626"/>
      <c r="DV13" s="626"/>
      <c r="DW13" s="626"/>
      <c r="DX13" s="626"/>
      <c r="DY13" s="626"/>
      <c r="DZ13" s="626"/>
      <c r="EA13" s="626"/>
      <c r="EB13" s="626"/>
      <c r="EC13" s="666"/>
    </row>
    <row r="14" spans="2:143" ht="11.25" customHeight="1" x14ac:dyDescent="0.15">
      <c r="B14" s="620" t="s">
        <v>255</v>
      </c>
      <c r="C14" s="621"/>
      <c r="D14" s="621"/>
      <c r="E14" s="621"/>
      <c r="F14" s="621"/>
      <c r="G14" s="621"/>
      <c r="H14" s="621"/>
      <c r="I14" s="621"/>
      <c r="J14" s="621"/>
      <c r="K14" s="621"/>
      <c r="L14" s="621"/>
      <c r="M14" s="621"/>
      <c r="N14" s="621"/>
      <c r="O14" s="621"/>
      <c r="P14" s="621"/>
      <c r="Q14" s="622"/>
      <c r="R14" s="623" t="s">
        <v>179</v>
      </c>
      <c r="S14" s="626"/>
      <c r="T14" s="626"/>
      <c r="U14" s="626"/>
      <c r="V14" s="626"/>
      <c r="W14" s="626"/>
      <c r="X14" s="626"/>
      <c r="Y14" s="627"/>
      <c r="Z14" s="685" t="s">
        <v>179</v>
      </c>
      <c r="AA14" s="685"/>
      <c r="AB14" s="685"/>
      <c r="AC14" s="685"/>
      <c r="AD14" s="686" t="s">
        <v>179</v>
      </c>
      <c r="AE14" s="686"/>
      <c r="AF14" s="686"/>
      <c r="AG14" s="686"/>
      <c r="AH14" s="686"/>
      <c r="AI14" s="686"/>
      <c r="AJ14" s="686"/>
      <c r="AK14" s="686"/>
      <c r="AL14" s="628" t="s">
        <v>179</v>
      </c>
      <c r="AM14" s="629"/>
      <c r="AN14" s="629"/>
      <c r="AO14" s="687"/>
      <c r="AP14" s="620" t="s">
        <v>256</v>
      </c>
      <c r="AQ14" s="621"/>
      <c r="AR14" s="621"/>
      <c r="AS14" s="621"/>
      <c r="AT14" s="621"/>
      <c r="AU14" s="621"/>
      <c r="AV14" s="621"/>
      <c r="AW14" s="621"/>
      <c r="AX14" s="621"/>
      <c r="AY14" s="621"/>
      <c r="AZ14" s="621"/>
      <c r="BA14" s="621"/>
      <c r="BB14" s="621"/>
      <c r="BC14" s="621"/>
      <c r="BD14" s="621"/>
      <c r="BE14" s="621"/>
      <c r="BF14" s="622"/>
      <c r="BG14" s="623">
        <v>618770</v>
      </c>
      <c r="BH14" s="626"/>
      <c r="BI14" s="626"/>
      <c r="BJ14" s="626"/>
      <c r="BK14" s="626"/>
      <c r="BL14" s="626"/>
      <c r="BM14" s="626"/>
      <c r="BN14" s="627"/>
      <c r="BO14" s="685">
        <v>1.5</v>
      </c>
      <c r="BP14" s="685"/>
      <c r="BQ14" s="685"/>
      <c r="BR14" s="685"/>
      <c r="BS14" s="631" t="s">
        <v>179</v>
      </c>
      <c r="BT14" s="626"/>
      <c r="BU14" s="626"/>
      <c r="BV14" s="626"/>
      <c r="BW14" s="626"/>
      <c r="BX14" s="626"/>
      <c r="BY14" s="626"/>
      <c r="BZ14" s="626"/>
      <c r="CA14" s="626"/>
      <c r="CB14" s="666"/>
      <c r="CD14" s="667" t="s">
        <v>257</v>
      </c>
      <c r="CE14" s="664"/>
      <c r="CF14" s="664"/>
      <c r="CG14" s="664"/>
      <c r="CH14" s="664"/>
      <c r="CI14" s="664"/>
      <c r="CJ14" s="664"/>
      <c r="CK14" s="664"/>
      <c r="CL14" s="664"/>
      <c r="CM14" s="664"/>
      <c r="CN14" s="664"/>
      <c r="CO14" s="664"/>
      <c r="CP14" s="664"/>
      <c r="CQ14" s="665"/>
      <c r="CR14" s="623">
        <v>3582121</v>
      </c>
      <c r="CS14" s="626"/>
      <c r="CT14" s="626"/>
      <c r="CU14" s="626"/>
      <c r="CV14" s="626"/>
      <c r="CW14" s="626"/>
      <c r="CX14" s="626"/>
      <c r="CY14" s="627"/>
      <c r="CZ14" s="685">
        <v>4.7</v>
      </c>
      <c r="DA14" s="685"/>
      <c r="DB14" s="685"/>
      <c r="DC14" s="685"/>
      <c r="DD14" s="631">
        <v>336573</v>
      </c>
      <c r="DE14" s="626"/>
      <c r="DF14" s="626"/>
      <c r="DG14" s="626"/>
      <c r="DH14" s="626"/>
      <c r="DI14" s="626"/>
      <c r="DJ14" s="626"/>
      <c r="DK14" s="626"/>
      <c r="DL14" s="626"/>
      <c r="DM14" s="626"/>
      <c r="DN14" s="626"/>
      <c r="DO14" s="626"/>
      <c r="DP14" s="627"/>
      <c r="DQ14" s="631">
        <v>2712395</v>
      </c>
      <c r="DR14" s="626"/>
      <c r="DS14" s="626"/>
      <c r="DT14" s="626"/>
      <c r="DU14" s="626"/>
      <c r="DV14" s="626"/>
      <c r="DW14" s="626"/>
      <c r="DX14" s="626"/>
      <c r="DY14" s="626"/>
      <c r="DZ14" s="626"/>
      <c r="EA14" s="626"/>
      <c r="EB14" s="626"/>
      <c r="EC14" s="666"/>
    </row>
    <row r="15" spans="2:143" ht="11.25" customHeight="1" x14ac:dyDescent="0.15">
      <c r="B15" s="620" t="s">
        <v>258</v>
      </c>
      <c r="C15" s="621"/>
      <c r="D15" s="621"/>
      <c r="E15" s="621"/>
      <c r="F15" s="621"/>
      <c r="G15" s="621"/>
      <c r="H15" s="621"/>
      <c r="I15" s="621"/>
      <c r="J15" s="621"/>
      <c r="K15" s="621"/>
      <c r="L15" s="621"/>
      <c r="M15" s="621"/>
      <c r="N15" s="621"/>
      <c r="O15" s="621"/>
      <c r="P15" s="621"/>
      <c r="Q15" s="622"/>
      <c r="R15" s="623">
        <v>243635</v>
      </c>
      <c r="S15" s="626"/>
      <c r="T15" s="626"/>
      <c r="U15" s="626"/>
      <c r="V15" s="626"/>
      <c r="W15" s="626"/>
      <c r="X15" s="626"/>
      <c r="Y15" s="627"/>
      <c r="Z15" s="685">
        <v>0.3</v>
      </c>
      <c r="AA15" s="685"/>
      <c r="AB15" s="685"/>
      <c r="AC15" s="685"/>
      <c r="AD15" s="686">
        <v>243635</v>
      </c>
      <c r="AE15" s="686"/>
      <c r="AF15" s="686"/>
      <c r="AG15" s="686"/>
      <c r="AH15" s="686"/>
      <c r="AI15" s="686"/>
      <c r="AJ15" s="686"/>
      <c r="AK15" s="686"/>
      <c r="AL15" s="628">
        <v>0.5</v>
      </c>
      <c r="AM15" s="629"/>
      <c r="AN15" s="629"/>
      <c r="AO15" s="687"/>
      <c r="AP15" s="620" t="s">
        <v>259</v>
      </c>
      <c r="AQ15" s="621"/>
      <c r="AR15" s="621"/>
      <c r="AS15" s="621"/>
      <c r="AT15" s="621"/>
      <c r="AU15" s="621"/>
      <c r="AV15" s="621"/>
      <c r="AW15" s="621"/>
      <c r="AX15" s="621"/>
      <c r="AY15" s="621"/>
      <c r="AZ15" s="621"/>
      <c r="BA15" s="621"/>
      <c r="BB15" s="621"/>
      <c r="BC15" s="621"/>
      <c r="BD15" s="621"/>
      <c r="BE15" s="621"/>
      <c r="BF15" s="622"/>
      <c r="BG15" s="623">
        <v>1728866</v>
      </c>
      <c r="BH15" s="626"/>
      <c r="BI15" s="626"/>
      <c r="BJ15" s="626"/>
      <c r="BK15" s="626"/>
      <c r="BL15" s="626"/>
      <c r="BM15" s="626"/>
      <c r="BN15" s="627"/>
      <c r="BO15" s="685">
        <v>4.0999999999999996</v>
      </c>
      <c r="BP15" s="685"/>
      <c r="BQ15" s="685"/>
      <c r="BR15" s="685"/>
      <c r="BS15" s="631" t="s">
        <v>179</v>
      </c>
      <c r="BT15" s="626"/>
      <c r="BU15" s="626"/>
      <c r="BV15" s="626"/>
      <c r="BW15" s="626"/>
      <c r="BX15" s="626"/>
      <c r="BY15" s="626"/>
      <c r="BZ15" s="626"/>
      <c r="CA15" s="626"/>
      <c r="CB15" s="666"/>
      <c r="CD15" s="667" t="s">
        <v>260</v>
      </c>
      <c r="CE15" s="664"/>
      <c r="CF15" s="664"/>
      <c r="CG15" s="664"/>
      <c r="CH15" s="664"/>
      <c r="CI15" s="664"/>
      <c r="CJ15" s="664"/>
      <c r="CK15" s="664"/>
      <c r="CL15" s="664"/>
      <c r="CM15" s="664"/>
      <c r="CN15" s="664"/>
      <c r="CO15" s="664"/>
      <c r="CP15" s="664"/>
      <c r="CQ15" s="665"/>
      <c r="CR15" s="623">
        <v>10359683</v>
      </c>
      <c r="CS15" s="626"/>
      <c r="CT15" s="626"/>
      <c r="CU15" s="626"/>
      <c r="CV15" s="626"/>
      <c r="CW15" s="626"/>
      <c r="CX15" s="626"/>
      <c r="CY15" s="627"/>
      <c r="CZ15" s="685">
        <v>13.7</v>
      </c>
      <c r="DA15" s="685"/>
      <c r="DB15" s="685"/>
      <c r="DC15" s="685"/>
      <c r="DD15" s="631">
        <v>1809347</v>
      </c>
      <c r="DE15" s="626"/>
      <c r="DF15" s="626"/>
      <c r="DG15" s="626"/>
      <c r="DH15" s="626"/>
      <c r="DI15" s="626"/>
      <c r="DJ15" s="626"/>
      <c r="DK15" s="626"/>
      <c r="DL15" s="626"/>
      <c r="DM15" s="626"/>
      <c r="DN15" s="626"/>
      <c r="DO15" s="626"/>
      <c r="DP15" s="627"/>
      <c r="DQ15" s="631">
        <v>7202011</v>
      </c>
      <c r="DR15" s="626"/>
      <c r="DS15" s="626"/>
      <c r="DT15" s="626"/>
      <c r="DU15" s="626"/>
      <c r="DV15" s="626"/>
      <c r="DW15" s="626"/>
      <c r="DX15" s="626"/>
      <c r="DY15" s="626"/>
      <c r="DZ15" s="626"/>
      <c r="EA15" s="626"/>
      <c r="EB15" s="626"/>
      <c r="EC15" s="666"/>
    </row>
    <row r="16" spans="2:143" ht="11.25" customHeight="1" x14ac:dyDescent="0.15">
      <c r="B16" s="620" t="s">
        <v>261</v>
      </c>
      <c r="C16" s="621"/>
      <c r="D16" s="621"/>
      <c r="E16" s="621"/>
      <c r="F16" s="621"/>
      <c r="G16" s="621"/>
      <c r="H16" s="621"/>
      <c r="I16" s="621"/>
      <c r="J16" s="621"/>
      <c r="K16" s="621"/>
      <c r="L16" s="621"/>
      <c r="M16" s="621"/>
      <c r="N16" s="621"/>
      <c r="O16" s="621"/>
      <c r="P16" s="621"/>
      <c r="Q16" s="622"/>
      <c r="R16" s="623" t="s">
        <v>179</v>
      </c>
      <c r="S16" s="626"/>
      <c r="T16" s="626"/>
      <c r="U16" s="626"/>
      <c r="V16" s="626"/>
      <c r="W16" s="626"/>
      <c r="X16" s="626"/>
      <c r="Y16" s="627"/>
      <c r="Z16" s="685" t="s">
        <v>179</v>
      </c>
      <c r="AA16" s="685"/>
      <c r="AB16" s="685"/>
      <c r="AC16" s="685"/>
      <c r="AD16" s="686" t="s">
        <v>179</v>
      </c>
      <c r="AE16" s="686"/>
      <c r="AF16" s="686"/>
      <c r="AG16" s="686"/>
      <c r="AH16" s="686"/>
      <c r="AI16" s="686"/>
      <c r="AJ16" s="686"/>
      <c r="AK16" s="686"/>
      <c r="AL16" s="628" t="s">
        <v>179</v>
      </c>
      <c r="AM16" s="629"/>
      <c r="AN16" s="629"/>
      <c r="AO16" s="687"/>
      <c r="AP16" s="620" t="s">
        <v>262</v>
      </c>
      <c r="AQ16" s="621"/>
      <c r="AR16" s="621"/>
      <c r="AS16" s="621"/>
      <c r="AT16" s="621"/>
      <c r="AU16" s="621"/>
      <c r="AV16" s="621"/>
      <c r="AW16" s="621"/>
      <c r="AX16" s="621"/>
      <c r="AY16" s="621"/>
      <c r="AZ16" s="621"/>
      <c r="BA16" s="621"/>
      <c r="BB16" s="621"/>
      <c r="BC16" s="621"/>
      <c r="BD16" s="621"/>
      <c r="BE16" s="621"/>
      <c r="BF16" s="622"/>
      <c r="BG16" s="623" t="s">
        <v>179</v>
      </c>
      <c r="BH16" s="626"/>
      <c r="BI16" s="626"/>
      <c r="BJ16" s="626"/>
      <c r="BK16" s="626"/>
      <c r="BL16" s="626"/>
      <c r="BM16" s="626"/>
      <c r="BN16" s="627"/>
      <c r="BO16" s="685" t="s">
        <v>179</v>
      </c>
      <c r="BP16" s="685"/>
      <c r="BQ16" s="685"/>
      <c r="BR16" s="685"/>
      <c r="BS16" s="631" t="s">
        <v>179</v>
      </c>
      <c r="BT16" s="626"/>
      <c r="BU16" s="626"/>
      <c r="BV16" s="626"/>
      <c r="BW16" s="626"/>
      <c r="BX16" s="626"/>
      <c r="BY16" s="626"/>
      <c r="BZ16" s="626"/>
      <c r="CA16" s="626"/>
      <c r="CB16" s="666"/>
      <c r="CD16" s="667" t="s">
        <v>263</v>
      </c>
      <c r="CE16" s="664"/>
      <c r="CF16" s="664"/>
      <c r="CG16" s="664"/>
      <c r="CH16" s="664"/>
      <c r="CI16" s="664"/>
      <c r="CJ16" s="664"/>
      <c r="CK16" s="664"/>
      <c r="CL16" s="664"/>
      <c r="CM16" s="664"/>
      <c r="CN16" s="664"/>
      <c r="CO16" s="664"/>
      <c r="CP16" s="664"/>
      <c r="CQ16" s="665"/>
      <c r="CR16" s="623">
        <v>9331</v>
      </c>
      <c r="CS16" s="626"/>
      <c r="CT16" s="626"/>
      <c r="CU16" s="626"/>
      <c r="CV16" s="626"/>
      <c r="CW16" s="626"/>
      <c r="CX16" s="626"/>
      <c r="CY16" s="627"/>
      <c r="CZ16" s="685">
        <v>0</v>
      </c>
      <c r="DA16" s="685"/>
      <c r="DB16" s="685"/>
      <c r="DC16" s="685"/>
      <c r="DD16" s="631" t="s">
        <v>179</v>
      </c>
      <c r="DE16" s="626"/>
      <c r="DF16" s="626"/>
      <c r="DG16" s="626"/>
      <c r="DH16" s="626"/>
      <c r="DI16" s="626"/>
      <c r="DJ16" s="626"/>
      <c r="DK16" s="626"/>
      <c r="DL16" s="626"/>
      <c r="DM16" s="626"/>
      <c r="DN16" s="626"/>
      <c r="DO16" s="626"/>
      <c r="DP16" s="627"/>
      <c r="DQ16" s="631" t="s">
        <v>179</v>
      </c>
      <c r="DR16" s="626"/>
      <c r="DS16" s="626"/>
      <c r="DT16" s="626"/>
      <c r="DU16" s="626"/>
      <c r="DV16" s="626"/>
      <c r="DW16" s="626"/>
      <c r="DX16" s="626"/>
      <c r="DY16" s="626"/>
      <c r="DZ16" s="626"/>
      <c r="EA16" s="626"/>
      <c r="EB16" s="626"/>
      <c r="EC16" s="666"/>
    </row>
    <row r="17" spans="2:133" ht="11.25" customHeight="1" x14ac:dyDescent="0.15">
      <c r="B17" s="620" t="s">
        <v>264</v>
      </c>
      <c r="C17" s="621"/>
      <c r="D17" s="621"/>
      <c r="E17" s="621"/>
      <c r="F17" s="621"/>
      <c r="G17" s="621"/>
      <c r="H17" s="621"/>
      <c r="I17" s="621"/>
      <c r="J17" s="621"/>
      <c r="K17" s="621"/>
      <c r="L17" s="621"/>
      <c r="M17" s="621"/>
      <c r="N17" s="621"/>
      <c r="O17" s="621"/>
      <c r="P17" s="621"/>
      <c r="Q17" s="622"/>
      <c r="R17" s="623">
        <v>211374</v>
      </c>
      <c r="S17" s="626"/>
      <c r="T17" s="626"/>
      <c r="U17" s="626"/>
      <c r="V17" s="626"/>
      <c r="W17" s="626"/>
      <c r="X17" s="626"/>
      <c r="Y17" s="627"/>
      <c r="Z17" s="685">
        <v>0.3</v>
      </c>
      <c r="AA17" s="685"/>
      <c r="AB17" s="685"/>
      <c r="AC17" s="685"/>
      <c r="AD17" s="686">
        <v>211374</v>
      </c>
      <c r="AE17" s="686"/>
      <c r="AF17" s="686"/>
      <c r="AG17" s="686"/>
      <c r="AH17" s="686"/>
      <c r="AI17" s="686"/>
      <c r="AJ17" s="686"/>
      <c r="AK17" s="686"/>
      <c r="AL17" s="628">
        <v>0.4</v>
      </c>
      <c r="AM17" s="629"/>
      <c r="AN17" s="629"/>
      <c r="AO17" s="687"/>
      <c r="AP17" s="620" t="s">
        <v>265</v>
      </c>
      <c r="AQ17" s="621"/>
      <c r="AR17" s="621"/>
      <c r="AS17" s="621"/>
      <c r="AT17" s="621"/>
      <c r="AU17" s="621"/>
      <c r="AV17" s="621"/>
      <c r="AW17" s="621"/>
      <c r="AX17" s="621"/>
      <c r="AY17" s="621"/>
      <c r="AZ17" s="621"/>
      <c r="BA17" s="621"/>
      <c r="BB17" s="621"/>
      <c r="BC17" s="621"/>
      <c r="BD17" s="621"/>
      <c r="BE17" s="621"/>
      <c r="BF17" s="622"/>
      <c r="BG17" s="623" t="s">
        <v>179</v>
      </c>
      <c r="BH17" s="626"/>
      <c r="BI17" s="626"/>
      <c r="BJ17" s="626"/>
      <c r="BK17" s="626"/>
      <c r="BL17" s="626"/>
      <c r="BM17" s="626"/>
      <c r="BN17" s="627"/>
      <c r="BO17" s="685" t="s">
        <v>179</v>
      </c>
      <c r="BP17" s="685"/>
      <c r="BQ17" s="685"/>
      <c r="BR17" s="685"/>
      <c r="BS17" s="631" t="s">
        <v>179</v>
      </c>
      <c r="BT17" s="626"/>
      <c r="BU17" s="626"/>
      <c r="BV17" s="626"/>
      <c r="BW17" s="626"/>
      <c r="BX17" s="626"/>
      <c r="BY17" s="626"/>
      <c r="BZ17" s="626"/>
      <c r="CA17" s="626"/>
      <c r="CB17" s="666"/>
      <c r="CD17" s="667" t="s">
        <v>266</v>
      </c>
      <c r="CE17" s="664"/>
      <c r="CF17" s="664"/>
      <c r="CG17" s="664"/>
      <c r="CH17" s="664"/>
      <c r="CI17" s="664"/>
      <c r="CJ17" s="664"/>
      <c r="CK17" s="664"/>
      <c r="CL17" s="664"/>
      <c r="CM17" s="664"/>
      <c r="CN17" s="664"/>
      <c r="CO17" s="664"/>
      <c r="CP17" s="664"/>
      <c r="CQ17" s="665"/>
      <c r="CR17" s="623">
        <v>7510327</v>
      </c>
      <c r="CS17" s="626"/>
      <c r="CT17" s="626"/>
      <c r="CU17" s="626"/>
      <c r="CV17" s="626"/>
      <c r="CW17" s="626"/>
      <c r="CX17" s="626"/>
      <c r="CY17" s="627"/>
      <c r="CZ17" s="685">
        <v>9.9</v>
      </c>
      <c r="DA17" s="685"/>
      <c r="DB17" s="685"/>
      <c r="DC17" s="685"/>
      <c r="DD17" s="631" t="s">
        <v>179</v>
      </c>
      <c r="DE17" s="626"/>
      <c r="DF17" s="626"/>
      <c r="DG17" s="626"/>
      <c r="DH17" s="626"/>
      <c r="DI17" s="626"/>
      <c r="DJ17" s="626"/>
      <c r="DK17" s="626"/>
      <c r="DL17" s="626"/>
      <c r="DM17" s="626"/>
      <c r="DN17" s="626"/>
      <c r="DO17" s="626"/>
      <c r="DP17" s="627"/>
      <c r="DQ17" s="631">
        <v>7265940</v>
      </c>
      <c r="DR17" s="626"/>
      <c r="DS17" s="626"/>
      <c r="DT17" s="626"/>
      <c r="DU17" s="626"/>
      <c r="DV17" s="626"/>
      <c r="DW17" s="626"/>
      <c r="DX17" s="626"/>
      <c r="DY17" s="626"/>
      <c r="DZ17" s="626"/>
      <c r="EA17" s="626"/>
      <c r="EB17" s="626"/>
      <c r="EC17" s="666"/>
    </row>
    <row r="18" spans="2:133" ht="11.25" customHeight="1" x14ac:dyDescent="0.15">
      <c r="B18" s="620" t="s">
        <v>267</v>
      </c>
      <c r="C18" s="621"/>
      <c r="D18" s="621"/>
      <c r="E18" s="621"/>
      <c r="F18" s="621"/>
      <c r="G18" s="621"/>
      <c r="H18" s="621"/>
      <c r="I18" s="621"/>
      <c r="J18" s="621"/>
      <c r="K18" s="621"/>
      <c r="L18" s="621"/>
      <c r="M18" s="621"/>
      <c r="N18" s="621"/>
      <c r="O18" s="621"/>
      <c r="P18" s="621"/>
      <c r="Q18" s="622"/>
      <c r="R18" s="623">
        <v>1777808</v>
      </c>
      <c r="S18" s="626"/>
      <c r="T18" s="626"/>
      <c r="U18" s="626"/>
      <c r="V18" s="626"/>
      <c r="W18" s="626"/>
      <c r="X18" s="626"/>
      <c r="Y18" s="627"/>
      <c r="Z18" s="685">
        <v>2.2999999999999998</v>
      </c>
      <c r="AA18" s="685"/>
      <c r="AB18" s="685"/>
      <c r="AC18" s="685"/>
      <c r="AD18" s="686">
        <v>1142830</v>
      </c>
      <c r="AE18" s="686"/>
      <c r="AF18" s="686"/>
      <c r="AG18" s="686"/>
      <c r="AH18" s="686"/>
      <c r="AI18" s="686"/>
      <c r="AJ18" s="686"/>
      <c r="AK18" s="686"/>
      <c r="AL18" s="628">
        <v>2.4</v>
      </c>
      <c r="AM18" s="629"/>
      <c r="AN18" s="629"/>
      <c r="AO18" s="687"/>
      <c r="AP18" s="620" t="s">
        <v>268</v>
      </c>
      <c r="AQ18" s="621"/>
      <c r="AR18" s="621"/>
      <c r="AS18" s="621"/>
      <c r="AT18" s="621"/>
      <c r="AU18" s="621"/>
      <c r="AV18" s="621"/>
      <c r="AW18" s="621"/>
      <c r="AX18" s="621"/>
      <c r="AY18" s="621"/>
      <c r="AZ18" s="621"/>
      <c r="BA18" s="621"/>
      <c r="BB18" s="621"/>
      <c r="BC18" s="621"/>
      <c r="BD18" s="621"/>
      <c r="BE18" s="621"/>
      <c r="BF18" s="622"/>
      <c r="BG18" s="623" t="s">
        <v>179</v>
      </c>
      <c r="BH18" s="626"/>
      <c r="BI18" s="626"/>
      <c r="BJ18" s="626"/>
      <c r="BK18" s="626"/>
      <c r="BL18" s="626"/>
      <c r="BM18" s="626"/>
      <c r="BN18" s="627"/>
      <c r="BO18" s="685" t="s">
        <v>179</v>
      </c>
      <c r="BP18" s="685"/>
      <c r="BQ18" s="685"/>
      <c r="BR18" s="685"/>
      <c r="BS18" s="631" t="s">
        <v>179</v>
      </c>
      <c r="BT18" s="626"/>
      <c r="BU18" s="626"/>
      <c r="BV18" s="626"/>
      <c r="BW18" s="626"/>
      <c r="BX18" s="626"/>
      <c r="BY18" s="626"/>
      <c r="BZ18" s="626"/>
      <c r="CA18" s="626"/>
      <c r="CB18" s="666"/>
      <c r="CD18" s="667" t="s">
        <v>269</v>
      </c>
      <c r="CE18" s="664"/>
      <c r="CF18" s="664"/>
      <c r="CG18" s="664"/>
      <c r="CH18" s="664"/>
      <c r="CI18" s="664"/>
      <c r="CJ18" s="664"/>
      <c r="CK18" s="664"/>
      <c r="CL18" s="664"/>
      <c r="CM18" s="664"/>
      <c r="CN18" s="664"/>
      <c r="CO18" s="664"/>
      <c r="CP18" s="664"/>
      <c r="CQ18" s="665"/>
      <c r="CR18" s="623" t="s">
        <v>179</v>
      </c>
      <c r="CS18" s="626"/>
      <c r="CT18" s="626"/>
      <c r="CU18" s="626"/>
      <c r="CV18" s="626"/>
      <c r="CW18" s="626"/>
      <c r="CX18" s="626"/>
      <c r="CY18" s="627"/>
      <c r="CZ18" s="685" t="s">
        <v>179</v>
      </c>
      <c r="DA18" s="685"/>
      <c r="DB18" s="685"/>
      <c r="DC18" s="685"/>
      <c r="DD18" s="631" t="s">
        <v>179</v>
      </c>
      <c r="DE18" s="626"/>
      <c r="DF18" s="626"/>
      <c r="DG18" s="626"/>
      <c r="DH18" s="626"/>
      <c r="DI18" s="626"/>
      <c r="DJ18" s="626"/>
      <c r="DK18" s="626"/>
      <c r="DL18" s="626"/>
      <c r="DM18" s="626"/>
      <c r="DN18" s="626"/>
      <c r="DO18" s="626"/>
      <c r="DP18" s="627"/>
      <c r="DQ18" s="631" t="s">
        <v>179</v>
      </c>
      <c r="DR18" s="626"/>
      <c r="DS18" s="626"/>
      <c r="DT18" s="626"/>
      <c r="DU18" s="626"/>
      <c r="DV18" s="626"/>
      <c r="DW18" s="626"/>
      <c r="DX18" s="626"/>
      <c r="DY18" s="626"/>
      <c r="DZ18" s="626"/>
      <c r="EA18" s="626"/>
      <c r="EB18" s="626"/>
      <c r="EC18" s="666"/>
    </row>
    <row r="19" spans="2:133" ht="11.25" customHeight="1" x14ac:dyDescent="0.15">
      <c r="B19" s="620" t="s">
        <v>270</v>
      </c>
      <c r="C19" s="621"/>
      <c r="D19" s="621"/>
      <c r="E19" s="621"/>
      <c r="F19" s="621"/>
      <c r="G19" s="621"/>
      <c r="H19" s="621"/>
      <c r="I19" s="621"/>
      <c r="J19" s="621"/>
      <c r="K19" s="621"/>
      <c r="L19" s="621"/>
      <c r="M19" s="621"/>
      <c r="N19" s="621"/>
      <c r="O19" s="621"/>
      <c r="P19" s="621"/>
      <c r="Q19" s="622"/>
      <c r="R19" s="623">
        <v>1142830</v>
      </c>
      <c r="S19" s="626"/>
      <c r="T19" s="626"/>
      <c r="U19" s="626"/>
      <c r="V19" s="626"/>
      <c r="W19" s="626"/>
      <c r="X19" s="626"/>
      <c r="Y19" s="627"/>
      <c r="Z19" s="685">
        <v>1.5</v>
      </c>
      <c r="AA19" s="685"/>
      <c r="AB19" s="685"/>
      <c r="AC19" s="685"/>
      <c r="AD19" s="686">
        <v>1142830</v>
      </c>
      <c r="AE19" s="686"/>
      <c r="AF19" s="686"/>
      <c r="AG19" s="686"/>
      <c r="AH19" s="686"/>
      <c r="AI19" s="686"/>
      <c r="AJ19" s="686"/>
      <c r="AK19" s="686"/>
      <c r="AL19" s="628">
        <v>2.4</v>
      </c>
      <c r="AM19" s="629"/>
      <c r="AN19" s="629"/>
      <c r="AO19" s="687"/>
      <c r="AP19" s="620" t="s">
        <v>271</v>
      </c>
      <c r="AQ19" s="621"/>
      <c r="AR19" s="621"/>
      <c r="AS19" s="621"/>
      <c r="AT19" s="621"/>
      <c r="AU19" s="621"/>
      <c r="AV19" s="621"/>
      <c r="AW19" s="621"/>
      <c r="AX19" s="621"/>
      <c r="AY19" s="621"/>
      <c r="AZ19" s="621"/>
      <c r="BA19" s="621"/>
      <c r="BB19" s="621"/>
      <c r="BC19" s="621"/>
      <c r="BD19" s="621"/>
      <c r="BE19" s="621"/>
      <c r="BF19" s="622"/>
      <c r="BG19" s="623">
        <v>1428778</v>
      </c>
      <c r="BH19" s="626"/>
      <c r="BI19" s="626"/>
      <c r="BJ19" s="626"/>
      <c r="BK19" s="626"/>
      <c r="BL19" s="626"/>
      <c r="BM19" s="626"/>
      <c r="BN19" s="627"/>
      <c r="BO19" s="685">
        <v>3.4</v>
      </c>
      <c r="BP19" s="685"/>
      <c r="BQ19" s="685"/>
      <c r="BR19" s="685"/>
      <c r="BS19" s="631" t="s">
        <v>179</v>
      </c>
      <c r="BT19" s="626"/>
      <c r="BU19" s="626"/>
      <c r="BV19" s="626"/>
      <c r="BW19" s="626"/>
      <c r="BX19" s="626"/>
      <c r="BY19" s="626"/>
      <c r="BZ19" s="626"/>
      <c r="CA19" s="626"/>
      <c r="CB19" s="666"/>
      <c r="CD19" s="667" t="s">
        <v>272</v>
      </c>
      <c r="CE19" s="664"/>
      <c r="CF19" s="664"/>
      <c r="CG19" s="664"/>
      <c r="CH19" s="664"/>
      <c r="CI19" s="664"/>
      <c r="CJ19" s="664"/>
      <c r="CK19" s="664"/>
      <c r="CL19" s="664"/>
      <c r="CM19" s="664"/>
      <c r="CN19" s="664"/>
      <c r="CO19" s="664"/>
      <c r="CP19" s="664"/>
      <c r="CQ19" s="665"/>
      <c r="CR19" s="623" t="s">
        <v>179</v>
      </c>
      <c r="CS19" s="626"/>
      <c r="CT19" s="626"/>
      <c r="CU19" s="626"/>
      <c r="CV19" s="626"/>
      <c r="CW19" s="626"/>
      <c r="CX19" s="626"/>
      <c r="CY19" s="627"/>
      <c r="CZ19" s="685" t="s">
        <v>179</v>
      </c>
      <c r="DA19" s="685"/>
      <c r="DB19" s="685"/>
      <c r="DC19" s="685"/>
      <c r="DD19" s="631" t="s">
        <v>179</v>
      </c>
      <c r="DE19" s="626"/>
      <c r="DF19" s="626"/>
      <c r="DG19" s="626"/>
      <c r="DH19" s="626"/>
      <c r="DI19" s="626"/>
      <c r="DJ19" s="626"/>
      <c r="DK19" s="626"/>
      <c r="DL19" s="626"/>
      <c r="DM19" s="626"/>
      <c r="DN19" s="626"/>
      <c r="DO19" s="626"/>
      <c r="DP19" s="627"/>
      <c r="DQ19" s="631" t="s">
        <v>179</v>
      </c>
      <c r="DR19" s="626"/>
      <c r="DS19" s="626"/>
      <c r="DT19" s="626"/>
      <c r="DU19" s="626"/>
      <c r="DV19" s="626"/>
      <c r="DW19" s="626"/>
      <c r="DX19" s="626"/>
      <c r="DY19" s="626"/>
      <c r="DZ19" s="626"/>
      <c r="EA19" s="626"/>
      <c r="EB19" s="626"/>
      <c r="EC19" s="666"/>
    </row>
    <row r="20" spans="2:133" ht="11.25" customHeight="1" x14ac:dyDescent="0.15">
      <c r="B20" s="620" t="s">
        <v>273</v>
      </c>
      <c r="C20" s="621"/>
      <c r="D20" s="621"/>
      <c r="E20" s="621"/>
      <c r="F20" s="621"/>
      <c r="G20" s="621"/>
      <c r="H20" s="621"/>
      <c r="I20" s="621"/>
      <c r="J20" s="621"/>
      <c r="K20" s="621"/>
      <c r="L20" s="621"/>
      <c r="M20" s="621"/>
      <c r="N20" s="621"/>
      <c r="O20" s="621"/>
      <c r="P20" s="621"/>
      <c r="Q20" s="622"/>
      <c r="R20" s="623">
        <v>634716</v>
      </c>
      <c r="S20" s="626"/>
      <c r="T20" s="626"/>
      <c r="U20" s="626"/>
      <c r="V20" s="626"/>
      <c r="W20" s="626"/>
      <c r="X20" s="626"/>
      <c r="Y20" s="627"/>
      <c r="Z20" s="685">
        <v>0.8</v>
      </c>
      <c r="AA20" s="685"/>
      <c r="AB20" s="685"/>
      <c r="AC20" s="685"/>
      <c r="AD20" s="686" t="s">
        <v>179</v>
      </c>
      <c r="AE20" s="686"/>
      <c r="AF20" s="686"/>
      <c r="AG20" s="686"/>
      <c r="AH20" s="686"/>
      <c r="AI20" s="686"/>
      <c r="AJ20" s="686"/>
      <c r="AK20" s="686"/>
      <c r="AL20" s="628" t="s">
        <v>179</v>
      </c>
      <c r="AM20" s="629"/>
      <c r="AN20" s="629"/>
      <c r="AO20" s="687"/>
      <c r="AP20" s="620" t="s">
        <v>274</v>
      </c>
      <c r="AQ20" s="621"/>
      <c r="AR20" s="621"/>
      <c r="AS20" s="621"/>
      <c r="AT20" s="621"/>
      <c r="AU20" s="621"/>
      <c r="AV20" s="621"/>
      <c r="AW20" s="621"/>
      <c r="AX20" s="621"/>
      <c r="AY20" s="621"/>
      <c r="AZ20" s="621"/>
      <c r="BA20" s="621"/>
      <c r="BB20" s="621"/>
      <c r="BC20" s="621"/>
      <c r="BD20" s="621"/>
      <c r="BE20" s="621"/>
      <c r="BF20" s="622"/>
      <c r="BG20" s="623">
        <v>1428778</v>
      </c>
      <c r="BH20" s="626"/>
      <c r="BI20" s="626"/>
      <c r="BJ20" s="626"/>
      <c r="BK20" s="626"/>
      <c r="BL20" s="626"/>
      <c r="BM20" s="626"/>
      <c r="BN20" s="627"/>
      <c r="BO20" s="685">
        <v>3.4</v>
      </c>
      <c r="BP20" s="685"/>
      <c r="BQ20" s="685"/>
      <c r="BR20" s="685"/>
      <c r="BS20" s="631" t="s">
        <v>179</v>
      </c>
      <c r="BT20" s="626"/>
      <c r="BU20" s="626"/>
      <c r="BV20" s="626"/>
      <c r="BW20" s="626"/>
      <c r="BX20" s="626"/>
      <c r="BY20" s="626"/>
      <c r="BZ20" s="626"/>
      <c r="CA20" s="626"/>
      <c r="CB20" s="666"/>
      <c r="CD20" s="667" t="s">
        <v>275</v>
      </c>
      <c r="CE20" s="664"/>
      <c r="CF20" s="664"/>
      <c r="CG20" s="664"/>
      <c r="CH20" s="664"/>
      <c r="CI20" s="664"/>
      <c r="CJ20" s="664"/>
      <c r="CK20" s="664"/>
      <c r="CL20" s="664"/>
      <c r="CM20" s="664"/>
      <c r="CN20" s="664"/>
      <c r="CO20" s="664"/>
      <c r="CP20" s="664"/>
      <c r="CQ20" s="665"/>
      <c r="CR20" s="623">
        <v>75567259</v>
      </c>
      <c r="CS20" s="626"/>
      <c r="CT20" s="626"/>
      <c r="CU20" s="626"/>
      <c r="CV20" s="626"/>
      <c r="CW20" s="626"/>
      <c r="CX20" s="626"/>
      <c r="CY20" s="627"/>
      <c r="CZ20" s="685">
        <v>100</v>
      </c>
      <c r="DA20" s="685"/>
      <c r="DB20" s="685"/>
      <c r="DC20" s="685"/>
      <c r="DD20" s="631">
        <v>7370048</v>
      </c>
      <c r="DE20" s="626"/>
      <c r="DF20" s="626"/>
      <c r="DG20" s="626"/>
      <c r="DH20" s="626"/>
      <c r="DI20" s="626"/>
      <c r="DJ20" s="626"/>
      <c r="DK20" s="626"/>
      <c r="DL20" s="626"/>
      <c r="DM20" s="626"/>
      <c r="DN20" s="626"/>
      <c r="DO20" s="626"/>
      <c r="DP20" s="627"/>
      <c r="DQ20" s="631">
        <v>49897823</v>
      </c>
      <c r="DR20" s="626"/>
      <c r="DS20" s="626"/>
      <c r="DT20" s="626"/>
      <c r="DU20" s="626"/>
      <c r="DV20" s="626"/>
      <c r="DW20" s="626"/>
      <c r="DX20" s="626"/>
      <c r="DY20" s="626"/>
      <c r="DZ20" s="626"/>
      <c r="EA20" s="626"/>
      <c r="EB20" s="626"/>
      <c r="EC20" s="666"/>
    </row>
    <row r="21" spans="2:133" ht="11.25" customHeight="1" x14ac:dyDescent="0.15">
      <c r="B21" s="620" t="s">
        <v>276</v>
      </c>
      <c r="C21" s="621"/>
      <c r="D21" s="621"/>
      <c r="E21" s="621"/>
      <c r="F21" s="621"/>
      <c r="G21" s="621"/>
      <c r="H21" s="621"/>
      <c r="I21" s="621"/>
      <c r="J21" s="621"/>
      <c r="K21" s="621"/>
      <c r="L21" s="621"/>
      <c r="M21" s="621"/>
      <c r="N21" s="621"/>
      <c r="O21" s="621"/>
      <c r="P21" s="621"/>
      <c r="Q21" s="622"/>
      <c r="R21" s="623">
        <v>262</v>
      </c>
      <c r="S21" s="626"/>
      <c r="T21" s="626"/>
      <c r="U21" s="626"/>
      <c r="V21" s="626"/>
      <c r="W21" s="626"/>
      <c r="X21" s="626"/>
      <c r="Y21" s="627"/>
      <c r="Z21" s="685">
        <v>0</v>
      </c>
      <c r="AA21" s="685"/>
      <c r="AB21" s="685"/>
      <c r="AC21" s="685"/>
      <c r="AD21" s="686" t="s">
        <v>179</v>
      </c>
      <c r="AE21" s="686"/>
      <c r="AF21" s="686"/>
      <c r="AG21" s="686"/>
      <c r="AH21" s="686"/>
      <c r="AI21" s="686"/>
      <c r="AJ21" s="686"/>
      <c r="AK21" s="686"/>
      <c r="AL21" s="628" t="s">
        <v>179</v>
      </c>
      <c r="AM21" s="629"/>
      <c r="AN21" s="629"/>
      <c r="AO21" s="687"/>
      <c r="AP21" s="731" t="s">
        <v>277</v>
      </c>
      <c r="AQ21" s="738"/>
      <c r="AR21" s="738"/>
      <c r="AS21" s="738"/>
      <c r="AT21" s="738"/>
      <c r="AU21" s="738"/>
      <c r="AV21" s="738"/>
      <c r="AW21" s="738"/>
      <c r="AX21" s="738"/>
      <c r="AY21" s="738"/>
      <c r="AZ21" s="738"/>
      <c r="BA21" s="738"/>
      <c r="BB21" s="738"/>
      <c r="BC21" s="738"/>
      <c r="BD21" s="738"/>
      <c r="BE21" s="738"/>
      <c r="BF21" s="733"/>
      <c r="BG21" s="623">
        <v>3340</v>
      </c>
      <c r="BH21" s="626"/>
      <c r="BI21" s="626"/>
      <c r="BJ21" s="626"/>
      <c r="BK21" s="626"/>
      <c r="BL21" s="626"/>
      <c r="BM21" s="626"/>
      <c r="BN21" s="627"/>
      <c r="BO21" s="685">
        <v>0</v>
      </c>
      <c r="BP21" s="685"/>
      <c r="BQ21" s="685"/>
      <c r="BR21" s="685"/>
      <c r="BS21" s="631" t="s">
        <v>179</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278</v>
      </c>
      <c r="C22" s="621"/>
      <c r="D22" s="621"/>
      <c r="E22" s="621"/>
      <c r="F22" s="621"/>
      <c r="G22" s="621"/>
      <c r="H22" s="621"/>
      <c r="I22" s="621"/>
      <c r="J22" s="621"/>
      <c r="K22" s="621"/>
      <c r="L22" s="621"/>
      <c r="M22" s="621"/>
      <c r="N22" s="621"/>
      <c r="O22" s="621"/>
      <c r="P22" s="621"/>
      <c r="Q22" s="622"/>
      <c r="R22" s="623">
        <v>50073423</v>
      </c>
      <c r="S22" s="626"/>
      <c r="T22" s="626"/>
      <c r="U22" s="626"/>
      <c r="V22" s="626"/>
      <c r="W22" s="626"/>
      <c r="X22" s="626"/>
      <c r="Y22" s="627"/>
      <c r="Z22" s="685">
        <v>64.099999999999994</v>
      </c>
      <c r="AA22" s="685"/>
      <c r="AB22" s="685"/>
      <c r="AC22" s="685"/>
      <c r="AD22" s="686">
        <v>48013007</v>
      </c>
      <c r="AE22" s="686"/>
      <c r="AF22" s="686"/>
      <c r="AG22" s="686"/>
      <c r="AH22" s="686"/>
      <c r="AI22" s="686"/>
      <c r="AJ22" s="686"/>
      <c r="AK22" s="686"/>
      <c r="AL22" s="628">
        <v>99.7</v>
      </c>
      <c r="AM22" s="629"/>
      <c r="AN22" s="629"/>
      <c r="AO22" s="687"/>
      <c r="AP22" s="731" t="s">
        <v>279</v>
      </c>
      <c r="AQ22" s="738"/>
      <c r="AR22" s="738"/>
      <c r="AS22" s="738"/>
      <c r="AT22" s="738"/>
      <c r="AU22" s="738"/>
      <c r="AV22" s="738"/>
      <c r="AW22" s="738"/>
      <c r="AX22" s="738"/>
      <c r="AY22" s="738"/>
      <c r="AZ22" s="738"/>
      <c r="BA22" s="738"/>
      <c r="BB22" s="738"/>
      <c r="BC22" s="738"/>
      <c r="BD22" s="738"/>
      <c r="BE22" s="738"/>
      <c r="BF22" s="733"/>
      <c r="BG22" s="623" t="s">
        <v>179</v>
      </c>
      <c r="BH22" s="626"/>
      <c r="BI22" s="626"/>
      <c r="BJ22" s="626"/>
      <c r="BK22" s="626"/>
      <c r="BL22" s="626"/>
      <c r="BM22" s="626"/>
      <c r="BN22" s="627"/>
      <c r="BO22" s="685" t="s">
        <v>179</v>
      </c>
      <c r="BP22" s="685"/>
      <c r="BQ22" s="685"/>
      <c r="BR22" s="685"/>
      <c r="BS22" s="631" t="s">
        <v>179</v>
      </c>
      <c r="BT22" s="626"/>
      <c r="BU22" s="626"/>
      <c r="BV22" s="626"/>
      <c r="BW22" s="626"/>
      <c r="BX22" s="626"/>
      <c r="BY22" s="626"/>
      <c r="BZ22" s="626"/>
      <c r="CA22" s="626"/>
      <c r="CB22" s="666"/>
      <c r="CD22" s="740" t="s">
        <v>280</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281</v>
      </c>
      <c r="C23" s="621"/>
      <c r="D23" s="621"/>
      <c r="E23" s="621"/>
      <c r="F23" s="621"/>
      <c r="G23" s="621"/>
      <c r="H23" s="621"/>
      <c r="I23" s="621"/>
      <c r="J23" s="621"/>
      <c r="K23" s="621"/>
      <c r="L23" s="621"/>
      <c r="M23" s="621"/>
      <c r="N23" s="621"/>
      <c r="O23" s="621"/>
      <c r="P23" s="621"/>
      <c r="Q23" s="622"/>
      <c r="R23" s="623">
        <v>40695</v>
      </c>
      <c r="S23" s="626"/>
      <c r="T23" s="626"/>
      <c r="U23" s="626"/>
      <c r="V23" s="626"/>
      <c r="W23" s="626"/>
      <c r="X23" s="626"/>
      <c r="Y23" s="627"/>
      <c r="Z23" s="685">
        <v>0.1</v>
      </c>
      <c r="AA23" s="685"/>
      <c r="AB23" s="685"/>
      <c r="AC23" s="685"/>
      <c r="AD23" s="686">
        <v>40695</v>
      </c>
      <c r="AE23" s="686"/>
      <c r="AF23" s="686"/>
      <c r="AG23" s="686"/>
      <c r="AH23" s="686"/>
      <c r="AI23" s="686"/>
      <c r="AJ23" s="686"/>
      <c r="AK23" s="686"/>
      <c r="AL23" s="628">
        <v>0.1</v>
      </c>
      <c r="AM23" s="629"/>
      <c r="AN23" s="629"/>
      <c r="AO23" s="687"/>
      <c r="AP23" s="731" t="s">
        <v>282</v>
      </c>
      <c r="AQ23" s="738"/>
      <c r="AR23" s="738"/>
      <c r="AS23" s="738"/>
      <c r="AT23" s="738"/>
      <c r="AU23" s="738"/>
      <c r="AV23" s="738"/>
      <c r="AW23" s="738"/>
      <c r="AX23" s="738"/>
      <c r="AY23" s="738"/>
      <c r="AZ23" s="738"/>
      <c r="BA23" s="738"/>
      <c r="BB23" s="738"/>
      <c r="BC23" s="738"/>
      <c r="BD23" s="738"/>
      <c r="BE23" s="738"/>
      <c r="BF23" s="733"/>
      <c r="BG23" s="623">
        <v>1425438</v>
      </c>
      <c r="BH23" s="626"/>
      <c r="BI23" s="626"/>
      <c r="BJ23" s="626"/>
      <c r="BK23" s="626"/>
      <c r="BL23" s="626"/>
      <c r="BM23" s="626"/>
      <c r="BN23" s="627"/>
      <c r="BO23" s="685">
        <v>3.4</v>
      </c>
      <c r="BP23" s="685"/>
      <c r="BQ23" s="685"/>
      <c r="BR23" s="685"/>
      <c r="BS23" s="631" t="s">
        <v>179</v>
      </c>
      <c r="BT23" s="626"/>
      <c r="BU23" s="626"/>
      <c r="BV23" s="626"/>
      <c r="BW23" s="626"/>
      <c r="BX23" s="626"/>
      <c r="BY23" s="626"/>
      <c r="BZ23" s="626"/>
      <c r="CA23" s="626"/>
      <c r="CB23" s="666"/>
      <c r="CD23" s="740" t="s">
        <v>222</v>
      </c>
      <c r="CE23" s="741"/>
      <c r="CF23" s="741"/>
      <c r="CG23" s="741"/>
      <c r="CH23" s="741"/>
      <c r="CI23" s="741"/>
      <c r="CJ23" s="741"/>
      <c r="CK23" s="741"/>
      <c r="CL23" s="741"/>
      <c r="CM23" s="741"/>
      <c r="CN23" s="741"/>
      <c r="CO23" s="741"/>
      <c r="CP23" s="741"/>
      <c r="CQ23" s="742"/>
      <c r="CR23" s="740" t="s">
        <v>283</v>
      </c>
      <c r="CS23" s="741"/>
      <c r="CT23" s="741"/>
      <c r="CU23" s="741"/>
      <c r="CV23" s="741"/>
      <c r="CW23" s="741"/>
      <c r="CX23" s="741"/>
      <c r="CY23" s="742"/>
      <c r="CZ23" s="740" t="s">
        <v>284</v>
      </c>
      <c r="DA23" s="741"/>
      <c r="DB23" s="741"/>
      <c r="DC23" s="742"/>
      <c r="DD23" s="740" t="s">
        <v>285</v>
      </c>
      <c r="DE23" s="741"/>
      <c r="DF23" s="741"/>
      <c r="DG23" s="741"/>
      <c r="DH23" s="741"/>
      <c r="DI23" s="741"/>
      <c r="DJ23" s="741"/>
      <c r="DK23" s="742"/>
      <c r="DL23" s="749" t="s">
        <v>286</v>
      </c>
      <c r="DM23" s="750"/>
      <c r="DN23" s="750"/>
      <c r="DO23" s="750"/>
      <c r="DP23" s="750"/>
      <c r="DQ23" s="750"/>
      <c r="DR23" s="750"/>
      <c r="DS23" s="750"/>
      <c r="DT23" s="750"/>
      <c r="DU23" s="750"/>
      <c r="DV23" s="751"/>
      <c r="DW23" s="740" t="s">
        <v>287</v>
      </c>
      <c r="DX23" s="741"/>
      <c r="DY23" s="741"/>
      <c r="DZ23" s="741"/>
      <c r="EA23" s="741"/>
      <c r="EB23" s="741"/>
      <c r="EC23" s="742"/>
    </row>
    <row r="24" spans="2:133" ht="11.25" customHeight="1" x14ac:dyDescent="0.15">
      <c r="B24" s="620" t="s">
        <v>288</v>
      </c>
      <c r="C24" s="621"/>
      <c r="D24" s="621"/>
      <c r="E24" s="621"/>
      <c r="F24" s="621"/>
      <c r="G24" s="621"/>
      <c r="H24" s="621"/>
      <c r="I24" s="621"/>
      <c r="J24" s="621"/>
      <c r="K24" s="621"/>
      <c r="L24" s="621"/>
      <c r="M24" s="621"/>
      <c r="N24" s="621"/>
      <c r="O24" s="621"/>
      <c r="P24" s="621"/>
      <c r="Q24" s="622"/>
      <c r="R24" s="623">
        <v>1476171</v>
      </c>
      <c r="S24" s="626"/>
      <c r="T24" s="626"/>
      <c r="U24" s="626"/>
      <c r="V24" s="626"/>
      <c r="W24" s="626"/>
      <c r="X24" s="626"/>
      <c r="Y24" s="627"/>
      <c r="Z24" s="685">
        <v>1.9</v>
      </c>
      <c r="AA24" s="685"/>
      <c r="AB24" s="685"/>
      <c r="AC24" s="685"/>
      <c r="AD24" s="686" t="s">
        <v>179</v>
      </c>
      <c r="AE24" s="686"/>
      <c r="AF24" s="686"/>
      <c r="AG24" s="686"/>
      <c r="AH24" s="686"/>
      <c r="AI24" s="686"/>
      <c r="AJ24" s="686"/>
      <c r="AK24" s="686"/>
      <c r="AL24" s="628" t="s">
        <v>179</v>
      </c>
      <c r="AM24" s="629"/>
      <c r="AN24" s="629"/>
      <c r="AO24" s="687"/>
      <c r="AP24" s="731" t="s">
        <v>289</v>
      </c>
      <c r="AQ24" s="738"/>
      <c r="AR24" s="738"/>
      <c r="AS24" s="738"/>
      <c r="AT24" s="738"/>
      <c r="AU24" s="738"/>
      <c r="AV24" s="738"/>
      <c r="AW24" s="738"/>
      <c r="AX24" s="738"/>
      <c r="AY24" s="738"/>
      <c r="AZ24" s="738"/>
      <c r="BA24" s="738"/>
      <c r="BB24" s="738"/>
      <c r="BC24" s="738"/>
      <c r="BD24" s="738"/>
      <c r="BE24" s="738"/>
      <c r="BF24" s="733"/>
      <c r="BG24" s="623" t="s">
        <v>179</v>
      </c>
      <c r="BH24" s="626"/>
      <c r="BI24" s="626"/>
      <c r="BJ24" s="626"/>
      <c r="BK24" s="626"/>
      <c r="BL24" s="626"/>
      <c r="BM24" s="626"/>
      <c r="BN24" s="627"/>
      <c r="BO24" s="685" t="s">
        <v>179</v>
      </c>
      <c r="BP24" s="685"/>
      <c r="BQ24" s="685"/>
      <c r="BR24" s="685"/>
      <c r="BS24" s="631" t="s">
        <v>179</v>
      </c>
      <c r="BT24" s="626"/>
      <c r="BU24" s="626"/>
      <c r="BV24" s="626"/>
      <c r="BW24" s="626"/>
      <c r="BX24" s="626"/>
      <c r="BY24" s="626"/>
      <c r="BZ24" s="626"/>
      <c r="CA24" s="626"/>
      <c r="CB24" s="666"/>
      <c r="CD24" s="694" t="s">
        <v>290</v>
      </c>
      <c r="CE24" s="695"/>
      <c r="CF24" s="695"/>
      <c r="CG24" s="695"/>
      <c r="CH24" s="695"/>
      <c r="CI24" s="695"/>
      <c r="CJ24" s="695"/>
      <c r="CK24" s="695"/>
      <c r="CL24" s="695"/>
      <c r="CM24" s="695"/>
      <c r="CN24" s="695"/>
      <c r="CO24" s="695"/>
      <c r="CP24" s="695"/>
      <c r="CQ24" s="696"/>
      <c r="CR24" s="688">
        <v>39523343</v>
      </c>
      <c r="CS24" s="689"/>
      <c r="CT24" s="689"/>
      <c r="CU24" s="689"/>
      <c r="CV24" s="689"/>
      <c r="CW24" s="689"/>
      <c r="CX24" s="689"/>
      <c r="CY24" s="735"/>
      <c r="CZ24" s="736">
        <v>52.3</v>
      </c>
      <c r="DA24" s="705"/>
      <c r="DB24" s="705"/>
      <c r="DC24" s="739"/>
      <c r="DD24" s="734">
        <v>24742647</v>
      </c>
      <c r="DE24" s="689"/>
      <c r="DF24" s="689"/>
      <c r="DG24" s="689"/>
      <c r="DH24" s="689"/>
      <c r="DI24" s="689"/>
      <c r="DJ24" s="689"/>
      <c r="DK24" s="735"/>
      <c r="DL24" s="734">
        <v>24742056</v>
      </c>
      <c r="DM24" s="689"/>
      <c r="DN24" s="689"/>
      <c r="DO24" s="689"/>
      <c r="DP24" s="689"/>
      <c r="DQ24" s="689"/>
      <c r="DR24" s="689"/>
      <c r="DS24" s="689"/>
      <c r="DT24" s="689"/>
      <c r="DU24" s="689"/>
      <c r="DV24" s="735"/>
      <c r="DW24" s="736">
        <v>50.6</v>
      </c>
      <c r="DX24" s="705"/>
      <c r="DY24" s="705"/>
      <c r="DZ24" s="705"/>
      <c r="EA24" s="705"/>
      <c r="EB24" s="705"/>
      <c r="EC24" s="737"/>
    </row>
    <row r="25" spans="2:133" ht="11.25" customHeight="1" x14ac:dyDescent="0.15">
      <c r="B25" s="620" t="s">
        <v>291</v>
      </c>
      <c r="C25" s="621"/>
      <c r="D25" s="621"/>
      <c r="E25" s="621"/>
      <c r="F25" s="621"/>
      <c r="G25" s="621"/>
      <c r="H25" s="621"/>
      <c r="I25" s="621"/>
      <c r="J25" s="621"/>
      <c r="K25" s="621"/>
      <c r="L25" s="621"/>
      <c r="M25" s="621"/>
      <c r="N25" s="621"/>
      <c r="O25" s="621"/>
      <c r="P25" s="621"/>
      <c r="Q25" s="622"/>
      <c r="R25" s="623">
        <v>1307511</v>
      </c>
      <c r="S25" s="626"/>
      <c r="T25" s="626"/>
      <c r="U25" s="626"/>
      <c r="V25" s="626"/>
      <c r="W25" s="626"/>
      <c r="X25" s="626"/>
      <c r="Y25" s="627"/>
      <c r="Z25" s="685">
        <v>1.7</v>
      </c>
      <c r="AA25" s="685"/>
      <c r="AB25" s="685"/>
      <c r="AC25" s="685"/>
      <c r="AD25" s="686">
        <v>88671</v>
      </c>
      <c r="AE25" s="686"/>
      <c r="AF25" s="686"/>
      <c r="AG25" s="686"/>
      <c r="AH25" s="686"/>
      <c r="AI25" s="686"/>
      <c r="AJ25" s="686"/>
      <c r="AK25" s="686"/>
      <c r="AL25" s="628">
        <v>0.2</v>
      </c>
      <c r="AM25" s="629"/>
      <c r="AN25" s="629"/>
      <c r="AO25" s="687"/>
      <c r="AP25" s="731" t="s">
        <v>292</v>
      </c>
      <c r="AQ25" s="738"/>
      <c r="AR25" s="738"/>
      <c r="AS25" s="738"/>
      <c r="AT25" s="738"/>
      <c r="AU25" s="738"/>
      <c r="AV25" s="738"/>
      <c r="AW25" s="738"/>
      <c r="AX25" s="738"/>
      <c r="AY25" s="738"/>
      <c r="AZ25" s="738"/>
      <c r="BA25" s="738"/>
      <c r="BB25" s="738"/>
      <c r="BC25" s="738"/>
      <c r="BD25" s="738"/>
      <c r="BE25" s="738"/>
      <c r="BF25" s="733"/>
      <c r="BG25" s="623" t="s">
        <v>179</v>
      </c>
      <c r="BH25" s="626"/>
      <c r="BI25" s="626"/>
      <c r="BJ25" s="626"/>
      <c r="BK25" s="626"/>
      <c r="BL25" s="626"/>
      <c r="BM25" s="626"/>
      <c r="BN25" s="627"/>
      <c r="BO25" s="685" t="s">
        <v>179</v>
      </c>
      <c r="BP25" s="685"/>
      <c r="BQ25" s="685"/>
      <c r="BR25" s="685"/>
      <c r="BS25" s="631" t="s">
        <v>179</v>
      </c>
      <c r="BT25" s="626"/>
      <c r="BU25" s="626"/>
      <c r="BV25" s="626"/>
      <c r="BW25" s="626"/>
      <c r="BX25" s="626"/>
      <c r="BY25" s="626"/>
      <c r="BZ25" s="626"/>
      <c r="CA25" s="626"/>
      <c r="CB25" s="666"/>
      <c r="CD25" s="667" t="s">
        <v>293</v>
      </c>
      <c r="CE25" s="664"/>
      <c r="CF25" s="664"/>
      <c r="CG25" s="664"/>
      <c r="CH25" s="664"/>
      <c r="CI25" s="664"/>
      <c r="CJ25" s="664"/>
      <c r="CK25" s="664"/>
      <c r="CL25" s="664"/>
      <c r="CM25" s="664"/>
      <c r="CN25" s="664"/>
      <c r="CO25" s="664"/>
      <c r="CP25" s="664"/>
      <c r="CQ25" s="665"/>
      <c r="CR25" s="623">
        <v>11763275</v>
      </c>
      <c r="CS25" s="624"/>
      <c r="CT25" s="624"/>
      <c r="CU25" s="624"/>
      <c r="CV25" s="624"/>
      <c r="CW25" s="624"/>
      <c r="CX25" s="624"/>
      <c r="CY25" s="625"/>
      <c r="CZ25" s="628">
        <v>15.6</v>
      </c>
      <c r="DA25" s="657"/>
      <c r="DB25" s="657"/>
      <c r="DC25" s="658"/>
      <c r="DD25" s="631">
        <v>11078522</v>
      </c>
      <c r="DE25" s="624"/>
      <c r="DF25" s="624"/>
      <c r="DG25" s="624"/>
      <c r="DH25" s="624"/>
      <c r="DI25" s="624"/>
      <c r="DJ25" s="624"/>
      <c r="DK25" s="625"/>
      <c r="DL25" s="631">
        <v>11078151</v>
      </c>
      <c r="DM25" s="624"/>
      <c r="DN25" s="624"/>
      <c r="DO25" s="624"/>
      <c r="DP25" s="624"/>
      <c r="DQ25" s="624"/>
      <c r="DR25" s="624"/>
      <c r="DS25" s="624"/>
      <c r="DT25" s="624"/>
      <c r="DU25" s="624"/>
      <c r="DV25" s="625"/>
      <c r="DW25" s="628">
        <v>22.7</v>
      </c>
      <c r="DX25" s="657"/>
      <c r="DY25" s="657"/>
      <c r="DZ25" s="657"/>
      <c r="EA25" s="657"/>
      <c r="EB25" s="657"/>
      <c r="EC25" s="659"/>
    </row>
    <row r="26" spans="2:133" ht="11.25" customHeight="1" x14ac:dyDescent="0.15">
      <c r="B26" s="620" t="s">
        <v>294</v>
      </c>
      <c r="C26" s="621"/>
      <c r="D26" s="621"/>
      <c r="E26" s="621"/>
      <c r="F26" s="621"/>
      <c r="G26" s="621"/>
      <c r="H26" s="621"/>
      <c r="I26" s="621"/>
      <c r="J26" s="621"/>
      <c r="K26" s="621"/>
      <c r="L26" s="621"/>
      <c r="M26" s="621"/>
      <c r="N26" s="621"/>
      <c r="O26" s="621"/>
      <c r="P26" s="621"/>
      <c r="Q26" s="622"/>
      <c r="R26" s="623">
        <v>691243</v>
      </c>
      <c r="S26" s="626"/>
      <c r="T26" s="626"/>
      <c r="U26" s="626"/>
      <c r="V26" s="626"/>
      <c r="W26" s="626"/>
      <c r="X26" s="626"/>
      <c r="Y26" s="627"/>
      <c r="Z26" s="685">
        <v>0.9</v>
      </c>
      <c r="AA26" s="685"/>
      <c r="AB26" s="685"/>
      <c r="AC26" s="685"/>
      <c r="AD26" s="686" t="s">
        <v>179</v>
      </c>
      <c r="AE26" s="686"/>
      <c r="AF26" s="686"/>
      <c r="AG26" s="686"/>
      <c r="AH26" s="686"/>
      <c r="AI26" s="686"/>
      <c r="AJ26" s="686"/>
      <c r="AK26" s="686"/>
      <c r="AL26" s="628" t="s">
        <v>179</v>
      </c>
      <c r="AM26" s="629"/>
      <c r="AN26" s="629"/>
      <c r="AO26" s="687"/>
      <c r="AP26" s="731" t="s">
        <v>295</v>
      </c>
      <c r="AQ26" s="732"/>
      <c r="AR26" s="732"/>
      <c r="AS26" s="732"/>
      <c r="AT26" s="732"/>
      <c r="AU26" s="732"/>
      <c r="AV26" s="732"/>
      <c r="AW26" s="732"/>
      <c r="AX26" s="732"/>
      <c r="AY26" s="732"/>
      <c r="AZ26" s="732"/>
      <c r="BA26" s="732"/>
      <c r="BB26" s="732"/>
      <c r="BC26" s="732"/>
      <c r="BD26" s="732"/>
      <c r="BE26" s="732"/>
      <c r="BF26" s="733"/>
      <c r="BG26" s="623" t="s">
        <v>179</v>
      </c>
      <c r="BH26" s="626"/>
      <c r="BI26" s="626"/>
      <c r="BJ26" s="626"/>
      <c r="BK26" s="626"/>
      <c r="BL26" s="626"/>
      <c r="BM26" s="626"/>
      <c r="BN26" s="627"/>
      <c r="BO26" s="685" t="s">
        <v>179</v>
      </c>
      <c r="BP26" s="685"/>
      <c r="BQ26" s="685"/>
      <c r="BR26" s="685"/>
      <c r="BS26" s="631" t="s">
        <v>179</v>
      </c>
      <c r="BT26" s="626"/>
      <c r="BU26" s="626"/>
      <c r="BV26" s="626"/>
      <c r="BW26" s="626"/>
      <c r="BX26" s="626"/>
      <c r="BY26" s="626"/>
      <c r="BZ26" s="626"/>
      <c r="CA26" s="626"/>
      <c r="CB26" s="666"/>
      <c r="CD26" s="667" t="s">
        <v>296</v>
      </c>
      <c r="CE26" s="664"/>
      <c r="CF26" s="664"/>
      <c r="CG26" s="664"/>
      <c r="CH26" s="664"/>
      <c r="CI26" s="664"/>
      <c r="CJ26" s="664"/>
      <c r="CK26" s="664"/>
      <c r="CL26" s="664"/>
      <c r="CM26" s="664"/>
      <c r="CN26" s="664"/>
      <c r="CO26" s="664"/>
      <c r="CP26" s="664"/>
      <c r="CQ26" s="665"/>
      <c r="CR26" s="623">
        <v>8455147</v>
      </c>
      <c r="CS26" s="626"/>
      <c r="CT26" s="626"/>
      <c r="CU26" s="626"/>
      <c r="CV26" s="626"/>
      <c r="CW26" s="626"/>
      <c r="CX26" s="626"/>
      <c r="CY26" s="627"/>
      <c r="CZ26" s="628">
        <v>11.2</v>
      </c>
      <c r="DA26" s="657"/>
      <c r="DB26" s="657"/>
      <c r="DC26" s="658"/>
      <c r="DD26" s="631">
        <v>7820298</v>
      </c>
      <c r="DE26" s="626"/>
      <c r="DF26" s="626"/>
      <c r="DG26" s="626"/>
      <c r="DH26" s="626"/>
      <c r="DI26" s="626"/>
      <c r="DJ26" s="626"/>
      <c r="DK26" s="627"/>
      <c r="DL26" s="631" t="s">
        <v>179</v>
      </c>
      <c r="DM26" s="626"/>
      <c r="DN26" s="626"/>
      <c r="DO26" s="626"/>
      <c r="DP26" s="626"/>
      <c r="DQ26" s="626"/>
      <c r="DR26" s="626"/>
      <c r="DS26" s="626"/>
      <c r="DT26" s="626"/>
      <c r="DU26" s="626"/>
      <c r="DV26" s="627"/>
      <c r="DW26" s="628" t="s">
        <v>179</v>
      </c>
      <c r="DX26" s="657"/>
      <c r="DY26" s="657"/>
      <c r="DZ26" s="657"/>
      <c r="EA26" s="657"/>
      <c r="EB26" s="657"/>
      <c r="EC26" s="659"/>
    </row>
    <row r="27" spans="2:133" ht="11.25" customHeight="1" x14ac:dyDescent="0.15">
      <c r="B27" s="620" t="s">
        <v>297</v>
      </c>
      <c r="C27" s="621"/>
      <c r="D27" s="621"/>
      <c r="E27" s="621"/>
      <c r="F27" s="621"/>
      <c r="G27" s="621"/>
      <c r="H27" s="621"/>
      <c r="I27" s="621"/>
      <c r="J27" s="621"/>
      <c r="K27" s="621"/>
      <c r="L27" s="621"/>
      <c r="M27" s="621"/>
      <c r="N27" s="621"/>
      <c r="O27" s="621"/>
      <c r="P27" s="621"/>
      <c r="Q27" s="622"/>
      <c r="R27" s="623">
        <v>11172386</v>
      </c>
      <c r="S27" s="626"/>
      <c r="T27" s="626"/>
      <c r="U27" s="626"/>
      <c r="V27" s="626"/>
      <c r="W27" s="626"/>
      <c r="X27" s="626"/>
      <c r="Y27" s="627"/>
      <c r="Z27" s="685">
        <v>14.3</v>
      </c>
      <c r="AA27" s="685"/>
      <c r="AB27" s="685"/>
      <c r="AC27" s="685"/>
      <c r="AD27" s="686" t="s">
        <v>179</v>
      </c>
      <c r="AE27" s="686"/>
      <c r="AF27" s="686"/>
      <c r="AG27" s="686"/>
      <c r="AH27" s="686"/>
      <c r="AI27" s="686"/>
      <c r="AJ27" s="686"/>
      <c r="AK27" s="686"/>
      <c r="AL27" s="628" t="s">
        <v>179</v>
      </c>
      <c r="AM27" s="629"/>
      <c r="AN27" s="629"/>
      <c r="AO27" s="687"/>
      <c r="AP27" s="620" t="s">
        <v>298</v>
      </c>
      <c r="AQ27" s="621"/>
      <c r="AR27" s="621"/>
      <c r="AS27" s="621"/>
      <c r="AT27" s="621"/>
      <c r="AU27" s="621"/>
      <c r="AV27" s="621"/>
      <c r="AW27" s="621"/>
      <c r="AX27" s="621"/>
      <c r="AY27" s="621"/>
      <c r="AZ27" s="621"/>
      <c r="BA27" s="621"/>
      <c r="BB27" s="621"/>
      <c r="BC27" s="621"/>
      <c r="BD27" s="621"/>
      <c r="BE27" s="621"/>
      <c r="BF27" s="622"/>
      <c r="BG27" s="623">
        <v>42291640</v>
      </c>
      <c r="BH27" s="626"/>
      <c r="BI27" s="626"/>
      <c r="BJ27" s="626"/>
      <c r="BK27" s="626"/>
      <c r="BL27" s="626"/>
      <c r="BM27" s="626"/>
      <c r="BN27" s="627"/>
      <c r="BO27" s="685">
        <v>100</v>
      </c>
      <c r="BP27" s="685"/>
      <c r="BQ27" s="685"/>
      <c r="BR27" s="685"/>
      <c r="BS27" s="631">
        <v>1618955</v>
      </c>
      <c r="BT27" s="626"/>
      <c r="BU27" s="626"/>
      <c r="BV27" s="626"/>
      <c r="BW27" s="626"/>
      <c r="BX27" s="626"/>
      <c r="BY27" s="626"/>
      <c r="BZ27" s="626"/>
      <c r="CA27" s="626"/>
      <c r="CB27" s="666"/>
      <c r="CD27" s="667" t="s">
        <v>299</v>
      </c>
      <c r="CE27" s="664"/>
      <c r="CF27" s="664"/>
      <c r="CG27" s="664"/>
      <c r="CH27" s="664"/>
      <c r="CI27" s="664"/>
      <c r="CJ27" s="664"/>
      <c r="CK27" s="664"/>
      <c r="CL27" s="664"/>
      <c r="CM27" s="664"/>
      <c r="CN27" s="664"/>
      <c r="CO27" s="664"/>
      <c r="CP27" s="664"/>
      <c r="CQ27" s="665"/>
      <c r="CR27" s="623">
        <v>20250239</v>
      </c>
      <c r="CS27" s="624"/>
      <c r="CT27" s="624"/>
      <c r="CU27" s="624"/>
      <c r="CV27" s="624"/>
      <c r="CW27" s="624"/>
      <c r="CX27" s="624"/>
      <c r="CY27" s="625"/>
      <c r="CZ27" s="628">
        <v>26.8</v>
      </c>
      <c r="DA27" s="657"/>
      <c r="DB27" s="657"/>
      <c r="DC27" s="658"/>
      <c r="DD27" s="631">
        <v>6398683</v>
      </c>
      <c r="DE27" s="624"/>
      <c r="DF27" s="624"/>
      <c r="DG27" s="624"/>
      <c r="DH27" s="624"/>
      <c r="DI27" s="624"/>
      <c r="DJ27" s="624"/>
      <c r="DK27" s="625"/>
      <c r="DL27" s="631">
        <v>6398463</v>
      </c>
      <c r="DM27" s="624"/>
      <c r="DN27" s="624"/>
      <c r="DO27" s="624"/>
      <c r="DP27" s="624"/>
      <c r="DQ27" s="624"/>
      <c r="DR27" s="624"/>
      <c r="DS27" s="624"/>
      <c r="DT27" s="624"/>
      <c r="DU27" s="624"/>
      <c r="DV27" s="625"/>
      <c r="DW27" s="628">
        <v>13.1</v>
      </c>
      <c r="DX27" s="657"/>
      <c r="DY27" s="657"/>
      <c r="DZ27" s="657"/>
      <c r="EA27" s="657"/>
      <c r="EB27" s="657"/>
      <c r="EC27" s="659"/>
    </row>
    <row r="28" spans="2:133" ht="11.25" customHeight="1" x14ac:dyDescent="0.15">
      <c r="B28" s="728" t="s">
        <v>300</v>
      </c>
      <c r="C28" s="729"/>
      <c r="D28" s="729"/>
      <c r="E28" s="729"/>
      <c r="F28" s="729"/>
      <c r="G28" s="729"/>
      <c r="H28" s="729"/>
      <c r="I28" s="729"/>
      <c r="J28" s="729"/>
      <c r="K28" s="729"/>
      <c r="L28" s="729"/>
      <c r="M28" s="729"/>
      <c r="N28" s="729"/>
      <c r="O28" s="729"/>
      <c r="P28" s="729"/>
      <c r="Q28" s="730"/>
      <c r="R28" s="623" t="s">
        <v>179</v>
      </c>
      <c r="S28" s="626"/>
      <c r="T28" s="626"/>
      <c r="U28" s="626"/>
      <c r="V28" s="626"/>
      <c r="W28" s="626"/>
      <c r="X28" s="626"/>
      <c r="Y28" s="627"/>
      <c r="Z28" s="685" t="s">
        <v>179</v>
      </c>
      <c r="AA28" s="685"/>
      <c r="AB28" s="685"/>
      <c r="AC28" s="685"/>
      <c r="AD28" s="686" t="s">
        <v>179</v>
      </c>
      <c r="AE28" s="686"/>
      <c r="AF28" s="686"/>
      <c r="AG28" s="686"/>
      <c r="AH28" s="686"/>
      <c r="AI28" s="686"/>
      <c r="AJ28" s="686"/>
      <c r="AK28" s="686"/>
      <c r="AL28" s="628" t="s">
        <v>179</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301</v>
      </c>
      <c r="CE28" s="664"/>
      <c r="CF28" s="664"/>
      <c r="CG28" s="664"/>
      <c r="CH28" s="664"/>
      <c r="CI28" s="664"/>
      <c r="CJ28" s="664"/>
      <c r="CK28" s="664"/>
      <c r="CL28" s="664"/>
      <c r="CM28" s="664"/>
      <c r="CN28" s="664"/>
      <c r="CO28" s="664"/>
      <c r="CP28" s="664"/>
      <c r="CQ28" s="665"/>
      <c r="CR28" s="623">
        <v>7509829</v>
      </c>
      <c r="CS28" s="626"/>
      <c r="CT28" s="626"/>
      <c r="CU28" s="626"/>
      <c r="CV28" s="626"/>
      <c r="CW28" s="626"/>
      <c r="CX28" s="626"/>
      <c r="CY28" s="627"/>
      <c r="CZ28" s="628">
        <v>9.9</v>
      </c>
      <c r="DA28" s="657"/>
      <c r="DB28" s="657"/>
      <c r="DC28" s="658"/>
      <c r="DD28" s="631">
        <v>7265442</v>
      </c>
      <c r="DE28" s="626"/>
      <c r="DF28" s="626"/>
      <c r="DG28" s="626"/>
      <c r="DH28" s="626"/>
      <c r="DI28" s="626"/>
      <c r="DJ28" s="626"/>
      <c r="DK28" s="627"/>
      <c r="DL28" s="631">
        <v>7265442</v>
      </c>
      <c r="DM28" s="626"/>
      <c r="DN28" s="626"/>
      <c r="DO28" s="626"/>
      <c r="DP28" s="626"/>
      <c r="DQ28" s="626"/>
      <c r="DR28" s="626"/>
      <c r="DS28" s="626"/>
      <c r="DT28" s="626"/>
      <c r="DU28" s="626"/>
      <c r="DV28" s="627"/>
      <c r="DW28" s="628">
        <v>14.9</v>
      </c>
      <c r="DX28" s="657"/>
      <c r="DY28" s="657"/>
      <c r="DZ28" s="657"/>
      <c r="EA28" s="657"/>
      <c r="EB28" s="657"/>
      <c r="EC28" s="659"/>
    </row>
    <row r="29" spans="2:133" ht="11.25" customHeight="1" x14ac:dyDescent="0.15">
      <c r="B29" s="620" t="s">
        <v>302</v>
      </c>
      <c r="C29" s="621"/>
      <c r="D29" s="621"/>
      <c r="E29" s="621"/>
      <c r="F29" s="621"/>
      <c r="G29" s="621"/>
      <c r="H29" s="621"/>
      <c r="I29" s="621"/>
      <c r="J29" s="621"/>
      <c r="K29" s="621"/>
      <c r="L29" s="621"/>
      <c r="M29" s="621"/>
      <c r="N29" s="621"/>
      <c r="O29" s="621"/>
      <c r="P29" s="621"/>
      <c r="Q29" s="622"/>
      <c r="R29" s="623">
        <v>6166244</v>
      </c>
      <c r="S29" s="626"/>
      <c r="T29" s="626"/>
      <c r="U29" s="626"/>
      <c r="V29" s="626"/>
      <c r="W29" s="626"/>
      <c r="X29" s="626"/>
      <c r="Y29" s="627"/>
      <c r="Z29" s="685">
        <v>7.9</v>
      </c>
      <c r="AA29" s="685"/>
      <c r="AB29" s="685"/>
      <c r="AC29" s="685"/>
      <c r="AD29" s="686" t="s">
        <v>179</v>
      </c>
      <c r="AE29" s="686"/>
      <c r="AF29" s="686"/>
      <c r="AG29" s="686"/>
      <c r="AH29" s="686"/>
      <c r="AI29" s="686"/>
      <c r="AJ29" s="686"/>
      <c r="AK29" s="686"/>
      <c r="AL29" s="628" t="s">
        <v>179</v>
      </c>
      <c r="AM29" s="629"/>
      <c r="AN29" s="629"/>
      <c r="AO29" s="687"/>
      <c r="AP29" s="697" t="s">
        <v>222</v>
      </c>
      <c r="AQ29" s="698"/>
      <c r="AR29" s="698"/>
      <c r="AS29" s="698"/>
      <c r="AT29" s="698"/>
      <c r="AU29" s="698"/>
      <c r="AV29" s="698"/>
      <c r="AW29" s="698"/>
      <c r="AX29" s="698"/>
      <c r="AY29" s="698"/>
      <c r="AZ29" s="698"/>
      <c r="BA29" s="698"/>
      <c r="BB29" s="698"/>
      <c r="BC29" s="698"/>
      <c r="BD29" s="698"/>
      <c r="BE29" s="698"/>
      <c r="BF29" s="699"/>
      <c r="BG29" s="697" t="s">
        <v>303</v>
      </c>
      <c r="BH29" s="725"/>
      <c r="BI29" s="725"/>
      <c r="BJ29" s="725"/>
      <c r="BK29" s="725"/>
      <c r="BL29" s="725"/>
      <c r="BM29" s="725"/>
      <c r="BN29" s="725"/>
      <c r="BO29" s="725"/>
      <c r="BP29" s="725"/>
      <c r="BQ29" s="726"/>
      <c r="BR29" s="697" t="s">
        <v>304</v>
      </c>
      <c r="BS29" s="725"/>
      <c r="BT29" s="725"/>
      <c r="BU29" s="725"/>
      <c r="BV29" s="725"/>
      <c r="BW29" s="725"/>
      <c r="BX29" s="725"/>
      <c r="BY29" s="725"/>
      <c r="BZ29" s="725"/>
      <c r="CA29" s="725"/>
      <c r="CB29" s="726"/>
      <c r="CD29" s="707" t="s">
        <v>305</v>
      </c>
      <c r="CE29" s="708"/>
      <c r="CF29" s="667" t="s">
        <v>306</v>
      </c>
      <c r="CG29" s="664"/>
      <c r="CH29" s="664"/>
      <c r="CI29" s="664"/>
      <c r="CJ29" s="664"/>
      <c r="CK29" s="664"/>
      <c r="CL29" s="664"/>
      <c r="CM29" s="664"/>
      <c r="CN29" s="664"/>
      <c r="CO29" s="664"/>
      <c r="CP29" s="664"/>
      <c r="CQ29" s="665"/>
      <c r="CR29" s="623">
        <v>7509829</v>
      </c>
      <c r="CS29" s="624"/>
      <c r="CT29" s="624"/>
      <c r="CU29" s="624"/>
      <c r="CV29" s="624"/>
      <c r="CW29" s="624"/>
      <c r="CX29" s="624"/>
      <c r="CY29" s="625"/>
      <c r="CZ29" s="628">
        <v>9.9</v>
      </c>
      <c r="DA29" s="657"/>
      <c r="DB29" s="657"/>
      <c r="DC29" s="658"/>
      <c r="DD29" s="631">
        <v>7265442</v>
      </c>
      <c r="DE29" s="624"/>
      <c r="DF29" s="624"/>
      <c r="DG29" s="624"/>
      <c r="DH29" s="624"/>
      <c r="DI29" s="624"/>
      <c r="DJ29" s="624"/>
      <c r="DK29" s="625"/>
      <c r="DL29" s="631">
        <v>7265442</v>
      </c>
      <c r="DM29" s="624"/>
      <c r="DN29" s="624"/>
      <c r="DO29" s="624"/>
      <c r="DP29" s="624"/>
      <c r="DQ29" s="624"/>
      <c r="DR29" s="624"/>
      <c r="DS29" s="624"/>
      <c r="DT29" s="624"/>
      <c r="DU29" s="624"/>
      <c r="DV29" s="625"/>
      <c r="DW29" s="628">
        <v>14.9</v>
      </c>
      <c r="DX29" s="657"/>
      <c r="DY29" s="657"/>
      <c r="DZ29" s="657"/>
      <c r="EA29" s="657"/>
      <c r="EB29" s="657"/>
      <c r="EC29" s="659"/>
    </row>
    <row r="30" spans="2:133" ht="11.25" customHeight="1" x14ac:dyDescent="0.15">
      <c r="B30" s="620" t="s">
        <v>307</v>
      </c>
      <c r="C30" s="621"/>
      <c r="D30" s="621"/>
      <c r="E30" s="621"/>
      <c r="F30" s="621"/>
      <c r="G30" s="621"/>
      <c r="H30" s="621"/>
      <c r="I30" s="621"/>
      <c r="J30" s="621"/>
      <c r="K30" s="621"/>
      <c r="L30" s="621"/>
      <c r="M30" s="621"/>
      <c r="N30" s="621"/>
      <c r="O30" s="621"/>
      <c r="P30" s="621"/>
      <c r="Q30" s="622"/>
      <c r="R30" s="623">
        <v>82221</v>
      </c>
      <c r="S30" s="626"/>
      <c r="T30" s="626"/>
      <c r="U30" s="626"/>
      <c r="V30" s="626"/>
      <c r="W30" s="626"/>
      <c r="X30" s="626"/>
      <c r="Y30" s="627"/>
      <c r="Z30" s="685">
        <v>0.1</v>
      </c>
      <c r="AA30" s="685"/>
      <c r="AB30" s="685"/>
      <c r="AC30" s="685"/>
      <c r="AD30" s="686">
        <v>28284</v>
      </c>
      <c r="AE30" s="686"/>
      <c r="AF30" s="686"/>
      <c r="AG30" s="686"/>
      <c r="AH30" s="686"/>
      <c r="AI30" s="686"/>
      <c r="AJ30" s="686"/>
      <c r="AK30" s="686"/>
      <c r="AL30" s="628">
        <v>0.1</v>
      </c>
      <c r="AM30" s="629"/>
      <c r="AN30" s="629"/>
      <c r="AO30" s="687"/>
      <c r="AP30" s="713" t="s">
        <v>308</v>
      </c>
      <c r="AQ30" s="714"/>
      <c r="AR30" s="714"/>
      <c r="AS30" s="714"/>
      <c r="AT30" s="719" t="s">
        <v>309</v>
      </c>
      <c r="AU30" s="230"/>
      <c r="AV30" s="230"/>
      <c r="AW30" s="230"/>
      <c r="AX30" s="722" t="s">
        <v>188</v>
      </c>
      <c r="AY30" s="723"/>
      <c r="AZ30" s="723"/>
      <c r="BA30" s="723"/>
      <c r="BB30" s="723"/>
      <c r="BC30" s="723"/>
      <c r="BD30" s="723"/>
      <c r="BE30" s="723"/>
      <c r="BF30" s="724"/>
      <c r="BG30" s="703">
        <v>98.9</v>
      </c>
      <c r="BH30" s="704"/>
      <c r="BI30" s="704"/>
      <c r="BJ30" s="704"/>
      <c r="BK30" s="704"/>
      <c r="BL30" s="704"/>
      <c r="BM30" s="705">
        <v>94.4</v>
      </c>
      <c r="BN30" s="704"/>
      <c r="BO30" s="704"/>
      <c r="BP30" s="704"/>
      <c r="BQ30" s="706"/>
      <c r="BR30" s="703">
        <v>98.8</v>
      </c>
      <c r="BS30" s="704"/>
      <c r="BT30" s="704"/>
      <c r="BU30" s="704"/>
      <c r="BV30" s="704"/>
      <c r="BW30" s="704"/>
      <c r="BX30" s="705">
        <v>93.7</v>
      </c>
      <c r="BY30" s="704"/>
      <c r="BZ30" s="704"/>
      <c r="CA30" s="704"/>
      <c r="CB30" s="706"/>
      <c r="CD30" s="709"/>
      <c r="CE30" s="710"/>
      <c r="CF30" s="667" t="s">
        <v>310</v>
      </c>
      <c r="CG30" s="664"/>
      <c r="CH30" s="664"/>
      <c r="CI30" s="664"/>
      <c r="CJ30" s="664"/>
      <c r="CK30" s="664"/>
      <c r="CL30" s="664"/>
      <c r="CM30" s="664"/>
      <c r="CN30" s="664"/>
      <c r="CO30" s="664"/>
      <c r="CP30" s="664"/>
      <c r="CQ30" s="665"/>
      <c r="CR30" s="623">
        <v>6932390</v>
      </c>
      <c r="CS30" s="626"/>
      <c r="CT30" s="626"/>
      <c r="CU30" s="626"/>
      <c r="CV30" s="626"/>
      <c r="CW30" s="626"/>
      <c r="CX30" s="626"/>
      <c r="CY30" s="627"/>
      <c r="CZ30" s="628">
        <v>9.1999999999999993</v>
      </c>
      <c r="DA30" s="657"/>
      <c r="DB30" s="657"/>
      <c r="DC30" s="658"/>
      <c r="DD30" s="631">
        <v>6720233</v>
      </c>
      <c r="DE30" s="626"/>
      <c r="DF30" s="626"/>
      <c r="DG30" s="626"/>
      <c r="DH30" s="626"/>
      <c r="DI30" s="626"/>
      <c r="DJ30" s="626"/>
      <c r="DK30" s="627"/>
      <c r="DL30" s="631">
        <v>6720233</v>
      </c>
      <c r="DM30" s="626"/>
      <c r="DN30" s="626"/>
      <c r="DO30" s="626"/>
      <c r="DP30" s="626"/>
      <c r="DQ30" s="626"/>
      <c r="DR30" s="626"/>
      <c r="DS30" s="626"/>
      <c r="DT30" s="626"/>
      <c r="DU30" s="626"/>
      <c r="DV30" s="627"/>
      <c r="DW30" s="628">
        <v>13.8</v>
      </c>
      <c r="DX30" s="657"/>
      <c r="DY30" s="657"/>
      <c r="DZ30" s="657"/>
      <c r="EA30" s="657"/>
      <c r="EB30" s="657"/>
      <c r="EC30" s="659"/>
    </row>
    <row r="31" spans="2:133" ht="11.25" customHeight="1" x14ac:dyDescent="0.15">
      <c r="B31" s="620" t="s">
        <v>311</v>
      </c>
      <c r="C31" s="621"/>
      <c r="D31" s="621"/>
      <c r="E31" s="621"/>
      <c r="F31" s="621"/>
      <c r="G31" s="621"/>
      <c r="H31" s="621"/>
      <c r="I31" s="621"/>
      <c r="J31" s="621"/>
      <c r="K31" s="621"/>
      <c r="L31" s="621"/>
      <c r="M31" s="621"/>
      <c r="N31" s="621"/>
      <c r="O31" s="621"/>
      <c r="P31" s="621"/>
      <c r="Q31" s="622"/>
      <c r="R31" s="623">
        <v>55754</v>
      </c>
      <c r="S31" s="626"/>
      <c r="T31" s="626"/>
      <c r="U31" s="626"/>
      <c r="V31" s="626"/>
      <c r="W31" s="626"/>
      <c r="X31" s="626"/>
      <c r="Y31" s="627"/>
      <c r="Z31" s="685">
        <v>0.1</v>
      </c>
      <c r="AA31" s="685"/>
      <c r="AB31" s="685"/>
      <c r="AC31" s="685"/>
      <c r="AD31" s="686" t="s">
        <v>179</v>
      </c>
      <c r="AE31" s="686"/>
      <c r="AF31" s="686"/>
      <c r="AG31" s="686"/>
      <c r="AH31" s="686"/>
      <c r="AI31" s="686"/>
      <c r="AJ31" s="686"/>
      <c r="AK31" s="686"/>
      <c r="AL31" s="628" t="s">
        <v>179</v>
      </c>
      <c r="AM31" s="629"/>
      <c r="AN31" s="629"/>
      <c r="AO31" s="687"/>
      <c r="AP31" s="715"/>
      <c r="AQ31" s="716"/>
      <c r="AR31" s="716"/>
      <c r="AS31" s="716"/>
      <c r="AT31" s="720"/>
      <c r="AU31" s="229" t="s">
        <v>312</v>
      </c>
      <c r="AV31" s="229"/>
      <c r="AW31" s="229"/>
      <c r="AX31" s="620" t="s">
        <v>313</v>
      </c>
      <c r="AY31" s="621"/>
      <c r="AZ31" s="621"/>
      <c r="BA31" s="621"/>
      <c r="BB31" s="621"/>
      <c r="BC31" s="621"/>
      <c r="BD31" s="621"/>
      <c r="BE31" s="621"/>
      <c r="BF31" s="622"/>
      <c r="BG31" s="701">
        <v>98.9</v>
      </c>
      <c r="BH31" s="624"/>
      <c r="BI31" s="624"/>
      <c r="BJ31" s="624"/>
      <c r="BK31" s="624"/>
      <c r="BL31" s="624"/>
      <c r="BM31" s="629">
        <v>94.6</v>
      </c>
      <c r="BN31" s="702"/>
      <c r="BO31" s="702"/>
      <c r="BP31" s="702"/>
      <c r="BQ31" s="663"/>
      <c r="BR31" s="701">
        <v>98.7</v>
      </c>
      <c r="BS31" s="624"/>
      <c r="BT31" s="624"/>
      <c r="BU31" s="624"/>
      <c r="BV31" s="624"/>
      <c r="BW31" s="624"/>
      <c r="BX31" s="629">
        <v>93.6</v>
      </c>
      <c r="BY31" s="702"/>
      <c r="BZ31" s="702"/>
      <c r="CA31" s="702"/>
      <c r="CB31" s="663"/>
      <c r="CD31" s="709"/>
      <c r="CE31" s="710"/>
      <c r="CF31" s="667" t="s">
        <v>314</v>
      </c>
      <c r="CG31" s="664"/>
      <c r="CH31" s="664"/>
      <c r="CI31" s="664"/>
      <c r="CJ31" s="664"/>
      <c r="CK31" s="664"/>
      <c r="CL31" s="664"/>
      <c r="CM31" s="664"/>
      <c r="CN31" s="664"/>
      <c r="CO31" s="664"/>
      <c r="CP31" s="664"/>
      <c r="CQ31" s="665"/>
      <c r="CR31" s="623">
        <v>577439</v>
      </c>
      <c r="CS31" s="624"/>
      <c r="CT31" s="624"/>
      <c r="CU31" s="624"/>
      <c r="CV31" s="624"/>
      <c r="CW31" s="624"/>
      <c r="CX31" s="624"/>
      <c r="CY31" s="625"/>
      <c r="CZ31" s="628">
        <v>0.8</v>
      </c>
      <c r="DA31" s="657"/>
      <c r="DB31" s="657"/>
      <c r="DC31" s="658"/>
      <c r="DD31" s="631">
        <v>545209</v>
      </c>
      <c r="DE31" s="624"/>
      <c r="DF31" s="624"/>
      <c r="DG31" s="624"/>
      <c r="DH31" s="624"/>
      <c r="DI31" s="624"/>
      <c r="DJ31" s="624"/>
      <c r="DK31" s="625"/>
      <c r="DL31" s="631">
        <v>545209</v>
      </c>
      <c r="DM31" s="624"/>
      <c r="DN31" s="624"/>
      <c r="DO31" s="624"/>
      <c r="DP31" s="624"/>
      <c r="DQ31" s="624"/>
      <c r="DR31" s="624"/>
      <c r="DS31" s="624"/>
      <c r="DT31" s="624"/>
      <c r="DU31" s="624"/>
      <c r="DV31" s="625"/>
      <c r="DW31" s="628">
        <v>1.1000000000000001</v>
      </c>
      <c r="DX31" s="657"/>
      <c r="DY31" s="657"/>
      <c r="DZ31" s="657"/>
      <c r="EA31" s="657"/>
      <c r="EB31" s="657"/>
      <c r="EC31" s="659"/>
    </row>
    <row r="32" spans="2:133" ht="11.25" customHeight="1" x14ac:dyDescent="0.15">
      <c r="B32" s="620" t="s">
        <v>315</v>
      </c>
      <c r="C32" s="621"/>
      <c r="D32" s="621"/>
      <c r="E32" s="621"/>
      <c r="F32" s="621"/>
      <c r="G32" s="621"/>
      <c r="H32" s="621"/>
      <c r="I32" s="621"/>
      <c r="J32" s="621"/>
      <c r="K32" s="621"/>
      <c r="L32" s="621"/>
      <c r="M32" s="621"/>
      <c r="N32" s="621"/>
      <c r="O32" s="621"/>
      <c r="P32" s="621"/>
      <c r="Q32" s="622"/>
      <c r="R32" s="623">
        <v>683515</v>
      </c>
      <c r="S32" s="626"/>
      <c r="T32" s="626"/>
      <c r="U32" s="626"/>
      <c r="V32" s="626"/>
      <c r="W32" s="626"/>
      <c r="X32" s="626"/>
      <c r="Y32" s="627"/>
      <c r="Z32" s="685">
        <v>0.9</v>
      </c>
      <c r="AA32" s="685"/>
      <c r="AB32" s="685"/>
      <c r="AC32" s="685"/>
      <c r="AD32" s="686" t="s">
        <v>179</v>
      </c>
      <c r="AE32" s="686"/>
      <c r="AF32" s="686"/>
      <c r="AG32" s="686"/>
      <c r="AH32" s="686"/>
      <c r="AI32" s="686"/>
      <c r="AJ32" s="686"/>
      <c r="AK32" s="686"/>
      <c r="AL32" s="628" t="s">
        <v>179</v>
      </c>
      <c r="AM32" s="629"/>
      <c r="AN32" s="629"/>
      <c r="AO32" s="687"/>
      <c r="AP32" s="717"/>
      <c r="AQ32" s="718"/>
      <c r="AR32" s="718"/>
      <c r="AS32" s="718"/>
      <c r="AT32" s="721"/>
      <c r="AU32" s="231"/>
      <c r="AV32" s="231"/>
      <c r="AW32" s="231"/>
      <c r="AX32" s="635" t="s">
        <v>316</v>
      </c>
      <c r="AY32" s="636"/>
      <c r="AZ32" s="636"/>
      <c r="BA32" s="636"/>
      <c r="BB32" s="636"/>
      <c r="BC32" s="636"/>
      <c r="BD32" s="636"/>
      <c r="BE32" s="636"/>
      <c r="BF32" s="637"/>
      <c r="BG32" s="700">
        <v>98.9</v>
      </c>
      <c r="BH32" s="639"/>
      <c r="BI32" s="639"/>
      <c r="BJ32" s="639"/>
      <c r="BK32" s="639"/>
      <c r="BL32" s="639"/>
      <c r="BM32" s="683">
        <v>93.8</v>
      </c>
      <c r="BN32" s="639"/>
      <c r="BO32" s="639"/>
      <c r="BP32" s="639"/>
      <c r="BQ32" s="676"/>
      <c r="BR32" s="700">
        <v>98.8</v>
      </c>
      <c r="BS32" s="639"/>
      <c r="BT32" s="639"/>
      <c r="BU32" s="639"/>
      <c r="BV32" s="639"/>
      <c r="BW32" s="639"/>
      <c r="BX32" s="683">
        <v>93.2</v>
      </c>
      <c r="BY32" s="639"/>
      <c r="BZ32" s="639"/>
      <c r="CA32" s="639"/>
      <c r="CB32" s="676"/>
      <c r="CD32" s="711"/>
      <c r="CE32" s="712"/>
      <c r="CF32" s="667" t="s">
        <v>317</v>
      </c>
      <c r="CG32" s="664"/>
      <c r="CH32" s="664"/>
      <c r="CI32" s="664"/>
      <c r="CJ32" s="664"/>
      <c r="CK32" s="664"/>
      <c r="CL32" s="664"/>
      <c r="CM32" s="664"/>
      <c r="CN32" s="664"/>
      <c r="CO32" s="664"/>
      <c r="CP32" s="664"/>
      <c r="CQ32" s="665"/>
      <c r="CR32" s="623" t="s">
        <v>179</v>
      </c>
      <c r="CS32" s="626"/>
      <c r="CT32" s="626"/>
      <c r="CU32" s="626"/>
      <c r="CV32" s="626"/>
      <c r="CW32" s="626"/>
      <c r="CX32" s="626"/>
      <c r="CY32" s="627"/>
      <c r="CZ32" s="628" t="s">
        <v>179</v>
      </c>
      <c r="DA32" s="657"/>
      <c r="DB32" s="657"/>
      <c r="DC32" s="658"/>
      <c r="DD32" s="631" t="s">
        <v>179</v>
      </c>
      <c r="DE32" s="626"/>
      <c r="DF32" s="626"/>
      <c r="DG32" s="626"/>
      <c r="DH32" s="626"/>
      <c r="DI32" s="626"/>
      <c r="DJ32" s="626"/>
      <c r="DK32" s="627"/>
      <c r="DL32" s="631" t="s">
        <v>179</v>
      </c>
      <c r="DM32" s="626"/>
      <c r="DN32" s="626"/>
      <c r="DO32" s="626"/>
      <c r="DP32" s="626"/>
      <c r="DQ32" s="626"/>
      <c r="DR32" s="626"/>
      <c r="DS32" s="626"/>
      <c r="DT32" s="626"/>
      <c r="DU32" s="626"/>
      <c r="DV32" s="627"/>
      <c r="DW32" s="628" t="s">
        <v>179</v>
      </c>
      <c r="DX32" s="657"/>
      <c r="DY32" s="657"/>
      <c r="DZ32" s="657"/>
      <c r="EA32" s="657"/>
      <c r="EB32" s="657"/>
      <c r="EC32" s="659"/>
    </row>
    <row r="33" spans="2:133" ht="11.25" customHeight="1" x14ac:dyDescent="0.15">
      <c r="B33" s="620" t="s">
        <v>318</v>
      </c>
      <c r="C33" s="621"/>
      <c r="D33" s="621"/>
      <c r="E33" s="621"/>
      <c r="F33" s="621"/>
      <c r="G33" s="621"/>
      <c r="H33" s="621"/>
      <c r="I33" s="621"/>
      <c r="J33" s="621"/>
      <c r="K33" s="621"/>
      <c r="L33" s="621"/>
      <c r="M33" s="621"/>
      <c r="N33" s="621"/>
      <c r="O33" s="621"/>
      <c r="P33" s="621"/>
      <c r="Q33" s="622"/>
      <c r="R33" s="623">
        <v>687878</v>
      </c>
      <c r="S33" s="626"/>
      <c r="T33" s="626"/>
      <c r="U33" s="626"/>
      <c r="V33" s="626"/>
      <c r="W33" s="626"/>
      <c r="X33" s="626"/>
      <c r="Y33" s="627"/>
      <c r="Z33" s="685">
        <v>0.9</v>
      </c>
      <c r="AA33" s="685"/>
      <c r="AB33" s="685"/>
      <c r="AC33" s="685"/>
      <c r="AD33" s="686" t="s">
        <v>179</v>
      </c>
      <c r="AE33" s="686"/>
      <c r="AF33" s="686"/>
      <c r="AG33" s="686"/>
      <c r="AH33" s="686"/>
      <c r="AI33" s="686"/>
      <c r="AJ33" s="686"/>
      <c r="AK33" s="686"/>
      <c r="AL33" s="628" t="s">
        <v>179</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319</v>
      </c>
      <c r="CE33" s="664"/>
      <c r="CF33" s="664"/>
      <c r="CG33" s="664"/>
      <c r="CH33" s="664"/>
      <c r="CI33" s="664"/>
      <c r="CJ33" s="664"/>
      <c r="CK33" s="664"/>
      <c r="CL33" s="664"/>
      <c r="CM33" s="664"/>
      <c r="CN33" s="664"/>
      <c r="CO33" s="664"/>
      <c r="CP33" s="664"/>
      <c r="CQ33" s="665"/>
      <c r="CR33" s="623">
        <v>28664537</v>
      </c>
      <c r="CS33" s="624"/>
      <c r="CT33" s="624"/>
      <c r="CU33" s="624"/>
      <c r="CV33" s="624"/>
      <c r="CW33" s="624"/>
      <c r="CX33" s="624"/>
      <c r="CY33" s="625"/>
      <c r="CZ33" s="628">
        <v>37.9</v>
      </c>
      <c r="DA33" s="657"/>
      <c r="DB33" s="657"/>
      <c r="DC33" s="658"/>
      <c r="DD33" s="631">
        <v>22193479</v>
      </c>
      <c r="DE33" s="624"/>
      <c r="DF33" s="624"/>
      <c r="DG33" s="624"/>
      <c r="DH33" s="624"/>
      <c r="DI33" s="624"/>
      <c r="DJ33" s="624"/>
      <c r="DK33" s="625"/>
      <c r="DL33" s="631">
        <v>19510148</v>
      </c>
      <c r="DM33" s="624"/>
      <c r="DN33" s="624"/>
      <c r="DO33" s="624"/>
      <c r="DP33" s="624"/>
      <c r="DQ33" s="624"/>
      <c r="DR33" s="624"/>
      <c r="DS33" s="624"/>
      <c r="DT33" s="624"/>
      <c r="DU33" s="624"/>
      <c r="DV33" s="625"/>
      <c r="DW33" s="628">
        <v>39.9</v>
      </c>
      <c r="DX33" s="657"/>
      <c r="DY33" s="657"/>
      <c r="DZ33" s="657"/>
      <c r="EA33" s="657"/>
      <c r="EB33" s="657"/>
      <c r="EC33" s="659"/>
    </row>
    <row r="34" spans="2:133" ht="11.25" customHeight="1" x14ac:dyDescent="0.15">
      <c r="B34" s="620" t="s">
        <v>320</v>
      </c>
      <c r="C34" s="621"/>
      <c r="D34" s="621"/>
      <c r="E34" s="621"/>
      <c r="F34" s="621"/>
      <c r="G34" s="621"/>
      <c r="H34" s="621"/>
      <c r="I34" s="621"/>
      <c r="J34" s="621"/>
      <c r="K34" s="621"/>
      <c r="L34" s="621"/>
      <c r="M34" s="621"/>
      <c r="N34" s="621"/>
      <c r="O34" s="621"/>
      <c r="P34" s="621"/>
      <c r="Q34" s="622"/>
      <c r="R34" s="623">
        <v>2639147</v>
      </c>
      <c r="S34" s="626"/>
      <c r="T34" s="626"/>
      <c r="U34" s="626"/>
      <c r="V34" s="626"/>
      <c r="W34" s="626"/>
      <c r="X34" s="626"/>
      <c r="Y34" s="627"/>
      <c r="Z34" s="685">
        <v>3.4</v>
      </c>
      <c r="AA34" s="685"/>
      <c r="AB34" s="685"/>
      <c r="AC34" s="685"/>
      <c r="AD34" s="686">
        <v>48</v>
      </c>
      <c r="AE34" s="686"/>
      <c r="AF34" s="686"/>
      <c r="AG34" s="686"/>
      <c r="AH34" s="686"/>
      <c r="AI34" s="686"/>
      <c r="AJ34" s="686"/>
      <c r="AK34" s="686"/>
      <c r="AL34" s="628">
        <v>0</v>
      </c>
      <c r="AM34" s="629"/>
      <c r="AN34" s="629"/>
      <c r="AO34" s="687"/>
      <c r="AP34" s="234"/>
      <c r="AQ34" s="697" t="s">
        <v>321</v>
      </c>
      <c r="AR34" s="698"/>
      <c r="AS34" s="698"/>
      <c r="AT34" s="698"/>
      <c r="AU34" s="698"/>
      <c r="AV34" s="698"/>
      <c r="AW34" s="698"/>
      <c r="AX34" s="698"/>
      <c r="AY34" s="698"/>
      <c r="AZ34" s="698"/>
      <c r="BA34" s="698"/>
      <c r="BB34" s="698"/>
      <c r="BC34" s="698"/>
      <c r="BD34" s="698"/>
      <c r="BE34" s="698"/>
      <c r="BF34" s="699"/>
      <c r="BG34" s="697" t="s">
        <v>322</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323</v>
      </c>
      <c r="CE34" s="664"/>
      <c r="CF34" s="664"/>
      <c r="CG34" s="664"/>
      <c r="CH34" s="664"/>
      <c r="CI34" s="664"/>
      <c r="CJ34" s="664"/>
      <c r="CK34" s="664"/>
      <c r="CL34" s="664"/>
      <c r="CM34" s="664"/>
      <c r="CN34" s="664"/>
      <c r="CO34" s="664"/>
      <c r="CP34" s="664"/>
      <c r="CQ34" s="665"/>
      <c r="CR34" s="623">
        <v>14067978</v>
      </c>
      <c r="CS34" s="626"/>
      <c r="CT34" s="626"/>
      <c r="CU34" s="626"/>
      <c r="CV34" s="626"/>
      <c r="CW34" s="626"/>
      <c r="CX34" s="626"/>
      <c r="CY34" s="627"/>
      <c r="CZ34" s="628">
        <v>18.600000000000001</v>
      </c>
      <c r="DA34" s="657"/>
      <c r="DB34" s="657"/>
      <c r="DC34" s="658"/>
      <c r="DD34" s="631">
        <v>10606036</v>
      </c>
      <c r="DE34" s="626"/>
      <c r="DF34" s="626"/>
      <c r="DG34" s="626"/>
      <c r="DH34" s="626"/>
      <c r="DI34" s="626"/>
      <c r="DJ34" s="626"/>
      <c r="DK34" s="627"/>
      <c r="DL34" s="631">
        <v>10460596</v>
      </c>
      <c r="DM34" s="626"/>
      <c r="DN34" s="626"/>
      <c r="DO34" s="626"/>
      <c r="DP34" s="626"/>
      <c r="DQ34" s="626"/>
      <c r="DR34" s="626"/>
      <c r="DS34" s="626"/>
      <c r="DT34" s="626"/>
      <c r="DU34" s="626"/>
      <c r="DV34" s="627"/>
      <c r="DW34" s="628">
        <v>21.4</v>
      </c>
      <c r="DX34" s="657"/>
      <c r="DY34" s="657"/>
      <c r="DZ34" s="657"/>
      <c r="EA34" s="657"/>
      <c r="EB34" s="657"/>
      <c r="EC34" s="659"/>
    </row>
    <row r="35" spans="2:133" ht="11.25" customHeight="1" x14ac:dyDescent="0.15">
      <c r="B35" s="620" t="s">
        <v>324</v>
      </c>
      <c r="C35" s="621"/>
      <c r="D35" s="621"/>
      <c r="E35" s="621"/>
      <c r="F35" s="621"/>
      <c r="G35" s="621"/>
      <c r="H35" s="621"/>
      <c r="I35" s="621"/>
      <c r="J35" s="621"/>
      <c r="K35" s="621"/>
      <c r="L35" s="621"/>
      <c r="M35" s="621"/>
      <c r="N35" s="621"/>
      <c r="O35" s="621"/>
      <c r="P35" s="621"/>
      <c r="Q35" s="622"/>
      <c r="R35" s="623">
        <v>3056434</v>
      </c>
      <c r="S35" s="626"/>
      <c r="T35" s="626"/>
      <c r="U35" s="626"/>
      <c r="V35" s="626"/>
      <c r="W35" s="626"/>
      <c r="X35" s="626"/>
      <c r="Y35" s="627"/>
      <c r="Z35" s="685">
        <v>3.9</v>
      </c>
      <c r="AA35" s="685"/>
      <c r="AB35" s="685"/>
      <c r="AC35" s="685"/>
      <c r="AD35" s="686" t="s">
        <v>179</v>
      </c>
      <c r="AE35" s="686"/>
      <c r="AF35" s="686"/>
      <c r="AG35" s="686"/>
      <c r="AH35" s="686"/>
      <c r="AI35" s="686"/>
      <c r="AJ35" s="686"/>
      <c r="AK35" s="686"/>
      <c r="AL35" s="628" t="s">
        <v>179</v>
      </c>
      <c r="AM35" s="629"/>
      <c r="AN35" s="629"/>
      <c r="AO35" s="687"/>
      <c r="AP35" s="234"/>
      <c r="AQ35" s="691" t="s">
        <v>325</v>
      </c>
      <c r="AR35" s="692"/>
      <c r="AS35" s="692"/>
      <c r="AT35" s="692"/>
      <c r="AU35" s="692"/>
      <c r="AV35" s="692"/>
      <c r="AW35" s="692"/>
      <c r="AX35" s="692"/>
      <c r="AY35" s="693"/>
      <c r="AZ35" s="688">
        <v>8485325</v>
      </c>
      <c r="BA35" s="689"/>
      <c r="BB35" s="689"/>
      <c r="BC35" s="689"/>
      <c r="BD35" s="689"/>
      <c r="BE35" s="689"/>
      <c r="BF35" s="690"/>
      <c r="BG35" s="694" t="s">
        <v>326</v>
      </c>
      <c r="BH35" s="695"/>
      <c r="BI35" s="695"/>
      <c r="BJ35" s="695"/>
      <c r="BK35" s="695"/>
      <c r="BL35" s="695"/>
      <c r="BM35" s="695"/>
      <c r="BN35" s="695"/>
      <c r="BO35" s="695"/>
      <c r="BP35" s="695"/>
      <c r="BQ35" s="695"/>
      <c r="BR35" s="695"/>
      <c r="BS35" s="695"/>
      <c r="BT35" s="695"/>
      <c r="BU35" s="696"/>
      <c r="BV35" s="688">
        <v>92015</v>
      </c>
      <c r="BW35" s="689"/>
      <c r="BX35" s="689"/>
      <c r="BY35" s="689"/>
      <c r="BZ35" s="689"/>
      <c r="CA35" s="689"/>
      <c r="CB35" s="690"/>
      <c r="CD35" s="667" t="s">
        <v>327</v>
      </c>
      <c r="CE35" s="664"/>
      <c r="CF35" s="664"/>
      <c r="CG35" s="664"/>
      <c r="CH35" s="664"/>
      <c r="CI35" s="664"/>
      <c r="CJ35" s="664"/>
      <c r="CK35" s="664"/>
      <c r="CL35" s="664"/>
      <c r="CM35" s="664"/>
      <c r="CN35" s="664"/>
      <c r="CO35" s="664"/>
      <c r="CP35" s="664"/>
      <c r="CQ35" s="665"/>
      <c r="CR35" s="623">
        <v>346863</v>
      </c>
      <c r="CS35" s="624"/>
      <c r="CT35" s="624"/>
      <c r="CU35" s="624"/>
      <c r="CV35" s="624"/>
      <c r="CW35" s="624"/>
      <c r="CX35" s="624"/>
      <c r="CY35" s="625"/>
      <c r="CZ35" s="628">
        <v>0.5</v>
      </c>
      <c r="DA35" s="657"/>
      <c r="DB35" s="657"/>
      <c r="DC35" s="658"/>
      <c r="DD35" s="631">
        <v>304913</v>
      </c>
      <c r="DE35" s="624"/>
      <c r="DF35" s="624"/>
      <c r="DG35" s="624"/>
      <c r="DH35" s="624"/>
      <c r="DI35" s="624"/>
      <c r="DJ35" s="624"/>
      <c r="DK35" s="625"/>
      <c r="DL35" s="631">
        <v>304913</v>
      </c>
      <c r="DM35" s="624"/>
      <c r="DN35" s="624"/>
      <c r="DO35" s="624"/>
      <c r="DP35" s="624"/>
      <c r="DQ35" s="624"/>
      <c r="DR35" s="624"/>
      <c r="DS35" s="624"/>
      <c r="DT35" s="624"/>
      <c r="DU35" s="624"/>
      <c r="DV35" s="625"/>
      <c r="DW35" s="628">
        <v>0.6</v>
      </c>
      <c r="DX35" s="657"/>
      <c r="DY35" s="657"/>
      <c r="DZ35" s="657"/>
      <c r="EA35" s="657"/>
      <c r="EB35" s="657"/>
      <c r="EC35" s="659"/>
    </row>
    <row r="36" spans="2:133" ht="11.25" customHeight="1" x14ac:dyDescent="0.15">
      <c r="B36" s="620" t="s">
        <v>328</v>
      </c>
      <c r="C36" s="621"/>
      <c r="D36" s="621"/>
      <c r="E36" s="621"/>
      <c r="F36" s="621"/>
      <c r="G36" s="621"/>
      <c r="H36" s="621"/>
      <c r="I36" s="621"/>
      <c r="J36" s="621"/>
      <c r="K36" s="621"/>
      <c r="L36" s="621"/>
      <c r="M36" s="621"/>
      <c r="N36" s="621"/>
      <c r="O36" s="621"/>
      <c r="P36" s="621"/>
      <c r="Q36" s="622"/>
      <c r="R36" s="623" t="s">
        <v>179</v>
      </c>
      <c r="S36" s="626"/>
      <c r="T36" s="626"/>
      <c r="U36" s="626"/>
      <c r="V36" s="626"/>
      <c r="W36" s="626"/>
      <c r="X36" s="626"/>
      <c r="Y36" s="627"/>
      <c r="Z36" s="685" t="s">
        <v>179</v>
      </c>
      <c r="AA36" s="685"/>
      <c r="AB36" s="685"/>
      <c r="AC36" s="685"/>
      <c r="AD36" s="686" t="s">
        <v>179</v>
      </c>
      <c r="AE36" s="686"/>
      <c r="AF36" s="686"/>
      <c r="AG36" s="686"/>
      <c r="AH36" s="686"/>
      <c r="AI36" s="686"/>
      <c r="AJ36" s="686"/>
      <c r="AK36" s="686"/>
      <c r="AL36" s="628" t="s">
        <v>179</v>
      </c>
      <c r="AM36" s="629"/>
      <c r="AN36" s="629"/>
      <c r="AO36" s="687"/>
      <c r="AQ36" s="660" t="s">
        <v>329</v>
      </c>
      <c r="AR36" s="661"/>
      <c r="AS36" s="661"/>
      <c r="AT36" s="661"/>
      <c r="AU36" s="661"/>
      <c r="AV36" s="661"/>
      <c r="AW36" s="661"/>
      <c r="AX36" s="661"/>
      <c r="AY36" s="662"/>
      <c r="AZ36" s="623">
        <v>2473604</v>
      </c>
      <c r="BA36" s="626"/>
      <c r="BB36" s="626"/>
      <c r="BC36" s="626"/>
      <c r="BD36" s="624"/>
      <c r="BE36" s="624"/>
      <c r="BF36" s="663"/>
      <c r="BG36" s="667" t="s">
        <v>330</v>
      </c>
      <c r="BH36" s="664"/>
      <c r="BI36" s="664"/>
      <c r="BJ36" s="664"/>
      <c r="BK36" s="664"/>
      <c r="BL36" s="664"/>
      <c r="BM36" s="664"/>
      <c r="BN36" s="664"/>
      <c r="BO36" s="664"/>
      <c r="BP36" s="664"/>
      <c r="BQ36" s="664"/>
      <c r="BR36" s="664"/>
      <c r="BS36" s="664"/>
      <c r="BT36" s="664"/>
      <c r="BU36" s="665"/>
      <c r="BV36" s="623">
        <v>-25979</v>
      </c>
      <c r="BW36" s="626"/>
      <c r="BX36" s="626"/>
      <c r="BY36" s="626"/>
      <c r="BZ36" s="626"/>
      <c r="CA36" s="626"/>
      <c r="CB36" s="666"/>
      <c r="CD36" s="667" t="s">
        <v>331</v>
      </c>
      <c r="CE36" s="664"/>
      <c r="CF36" s="664"/>
      <c r="CG36" s="664"/>
      <c r="CH36" s="664"/>
      <c r="CI36" s="664"/>
      <c r="CJ36" s="664"/>
      <c r="CK36" s="664"/>
      <c r="CL36" s="664"/>
      <c r="CM36" s="664"/>
      <c r="CN36" s="664"/>
      <c r="CO36" s="664"/>
      <c r="CP36" s="664"/>
      <c r="CQ36" s="665"/>
      <c r="CR36" s="623">
        <v>7108952</v>
      </c>
      <c r="CS36" s="626"/>
      <c r="CT36" s="626"/>
      <c r="CU36" s="626"/>
      <c r="CV36" s="626"/>
      <c r="CW36" s="626"/>
      <c r="CX36" s="626"/>
      <c r="CY36" s="627"/>
      <c r="CZ36" s="628">
        <v>9.4</v>
      </c>
      <c r="DA36" s="657"/>
      <c r="DB36" s="657"/>
      <c r="DC36" s="658"/>
      <c r="DD36" s="631">
        <v>6518109</v>
      </c>
      <c r="DE36" s="626"/>
      <c r="DF36" s="626"/>
      <c r="DG36" s="626"/>
      <c r="DH36" s="626"/>
      <c r="DI36" s="626"/>
      <c r="DJ36" s="626"/>
      <c r="DK36" s="627"/>
      <c r="DL36" s="631">
        <v>4155420</v>
      </c>
      <c r="DM36" s="626"/>
      <c r="DN36" s="626"/>
      <c r="DO36" s="626"/>
      <c r="DP36" s="626"/>
      <c r="DQ36" s="626"/>
      <c r="DR36" s="626"/>
      <c r="DS36" s="626"/>
      <c r="DT36" s="626"/>
      <c r="DU36" s="626"/>
      <c r="DV36" s="627"/>
      <c r="DW36" s="628">
        <v>8.5</v>
      </c>
      <c r="DX36" s="657"/>
      <c r="DY36" s="657"/>
      <c r="DZ36" s="657"/>
      <c r="EA36" s="657"/>
      <c r="EB36" s="657"/>
      <c r="EC36" s="659"/>
    </row>
    <row r="37" spans="2:133" ht="11.25" customHeight="1" x14ac:dyDescent="0.15">
      <c r="B37" s="620" t="s">
        <v>332</v>
      </c>
      <c r="C37" s="621"/>
      <c r="D37" s="621"/>
      <c r="E37" s="621"/>
      <c r="F37" s="621"/>
      <c r="G37" s="621"/>
      <c r="H37" s="621"/>
      <c r="I37" s="621"/>
      <c r="J37" s="621"/>
      <c r="K37" s="621"/>
      <c r="L37" s="621"/>
      <c r="M37" s="621"/>
      <c r="N37" s="621"/>
      <c r="O37" s="621"/>
      <c r="P37" s="621"/>
      <c r="Q37" s="622"/>
      <c r="R37" s="623">
        <v>699834</v>
      </c>
      <c r="S37" s="626"/>
      <c r="T37" s="626"/>
      <c r="U37" s="626"/>
      <c r="V37" s="626"/>
      <c r="W37" s="626"/>
      <c r="X37" s="626"/>
      <c r="Y37" s="627"/>
      <c r="Z37" s="685">
        <v>0.9</v>
      </c>
      <c r="AA37" s="685"/>
      <c r="AB37" s="685"/>
      <c r="AC37" s="685"/>
      <c r="AD37" s="686" t="s">
        <v>179</v>
      </c>
      <c r="AE37" s="686"/>
      <c r="AF37" s="686"/>
      <c r="AG37" s="686"/>
      <c r="AH37" s="686"/>
      <c r="AI37" s="686"/>
      <c r="AJ37" s="686"/>
      <c r="AK37" s="686"/>
      <c r="AL37" s="628" t="s">
        <v>179</v>
      </c>
      <c r="AM37" s="629"/>
      <c r="AN37" s="629"/>
      <c r="AO37" s="687"/>
      <c r="AQ37" s="660" t="s">
        <v>333</v>
      </c>
      <c r="AR37" s="661"/>
      <c r="AS37" s="661"/>
      <c r="AT37" s="661"/>
      <c r="AU37" s="661"/>
      <c r="AV37" s="661"/>
      <c r="AW37" s="661"/>
      <c r="AX37" s="661"/>
      <c r="AY37" s="662"/>
      <c r="AZ37" s="623">
        <v>45752</v>
      </c>
      <c r="BA37" s="626"/>
      <c r="BB37" s="626"/>
      <c r="BC37" s="626"/>
      <c r="BD37" s="624"/>
      <c r="BE37" s="624"/>
      <c r="BF37" s="663"/>
      <c r="BG37" s="667" t="s">
        <v>334</v>
      </c>
      <c r="BH37" s="664"/>
      <c r="BI37" s="664"/>
      <c r="BJ37" s="664"/>
      <c r="BK37" s="664"/>
      <c r="BL37" s="664"/>
      <c r="BM37" s="664"/>
      <c r="BN37" s="664"/>
      <c r="BO37" s="664"/>
      <c r="BP37" s="664"/>
      <c r="BQ37" s="664"/>
      <c r="BR37" s="664"/>
      <c r="BS37" s="664"/>
      <c r="BT37" s="664"/>
      <c r="BU37" s="665"/>
      <c r="BV37" s="623">
        <v>30222</v>
      </c>
      <c r="BW37" s="626"/>
      <c r="BX37" s="626"/>
      <c r="BY37" s="626"/>
      <c r="BZ37" s="626"/>
      <c r="CA37" s="626"/>
      <c r="CB37" s="666"/>
      <c r="CD37" s="667" t="s">
        <v>335</v>
      </c>
      <c r="CE37" s="664"/>
      <c r="CF37" s="664"/>
      <c r="CG37" s="664"/>
      <c r="CH37" s="664"/>
      <c r="CI37" s="664"/>
      <c r="CJ37" s="664"/>
      <c r="CK37" s="664"/>
      <c r="CL37" s="664"/>
      <c r="CM37" s="664"/>
      <c r="CN37" s="664"/>
      <c r="CO37" s="664"/>
      <c r="CP37" s="664"/>
      <c r="CQ37" s="665"/>
      <c r="CR37" s="623">
        <v>831242</v>
      </c>
      <c r="CS37" s="624"/>
      <c r="CT37" s="624"/>
      <c r="CU37" s="624"/>
      <c r="CV37" s="624"/>
      <c r="CW37" s="624"/>
      <c r="CX37" s="624"/>
      <c r="CY37" s="625"/>
      <c r="CZ37" s="628">
        <v>1.1000000000000001</v>
      </c>
      <c r="DA37" s="657"/>
      <c r="DB37" s="657"/>
      <c r="DC37" s="658"/>
      <c r="DD37" s="631">
        <v>831242</v>
      </c>
      <c r="DE37" s="624"/>
      <c r="DF37" s="624"/>
      <c r="DG37" s="624"/>
      <c r="DH37" s="624"/>
      <c r="DI37" s="624"/>
      <c r="DJ37" s="624"/>
      <c r="DK37" s="625"/>
      <c r="DL37" s="631">
        <v>494605</v>
      </c>
      <c r="DM37" s="624"/>
      <c r="DN37" s="624"/>
      <c r="DO37" s="624"/>
      <c r="DP37" s="624"/>
      <c r="DQ37" s="624"/>
      <c r="DR37" s="624"/>
      <c r="DS37" s="624"/>
      <c r="DT37" s="624"/>
      <c r="DU37" s="624"/>
      <c r="DV37" s="625"/>
      <c r="DW37" s="628">
        <v>1</v>
      </c>
      <c r="DX37" s="657"/>
      <c r="DY37" s="657"/>
      <c r="DZ37" s="657"/>
      <c r="EA37" s="657"/>
      <c r="EB37" s="657"/>
      <c r="EC37" s="659"/>
    </row>
    <row r="38" spans="2:133" ht="11.25" customHeight="1" x14ac:dyDescent="0.15">
      <c r="B38" s="635" t="s">
        <v>336</v>
      </c>
      <c r="C38" s="636"/>
      <c r="D38" s="636"/>
      <c r="E38" s="636"/>
      <c r="F38" s="636"/>
      <c r="G38" s="636"/>
      <c r="H38" s="636"/>
      <c r="I38" s="636"/>
      <c r="J38" s="636"/>
      <c r="K38" s="636"/>
      <c r="L38" s="636"/>
      <c r="M38" s="636"/>
      <c r="N38" s="636"/>
      <c r="O38" s="636"/>
      <c r="P38" s="636"/>
      <c r="Q38" s="637"/>
      <c r="R38" s="638">
        <v>78132622</v>
      </c>
      <c r="S38" s="675"/>
      <c r="T38" s="675"/>
      <c r="U38" s="675"/>
      <c r="V38" s="675"/>
      <c r="W38" s="675"/>
      <c r="X38" s="675"/>
      <c r="Y38" s="680"/>
      <c r="Z38" s="681">
        <v>100</v>
      </c>
      <c r="AA38" s="681"/>
      <c r="AB38" s="681"/>
      <c r="AC38" s="681"/>
      <c r="AD38" s="682">
        <v>48170705</v>
      </c>
      <c r="AE38" s="682"/>
      <c r="AF38" s="682"/>
      <c r="AG38" s="682"/>
      <c r="AH38" s="682"/>
      <c r="AI38" s="682"/>
      <c r="AJ38" s="682"/>
      <c r="AK38" s="682"/>
      <c r="AL38" s="641">
        <v>100</v>
      </c>
      <c r="AM38" s="683"/>
      <c r="AN38" s="683"/>
      <c r="AO38" s="684"/>
      <c r="AQ38" s="660" t="s">
        <v>337</v>
      </c>
      <c r="AR38" s="661"/>
      <c r="AS38" s="661"/>
      <c r="AT38" s="661"/>
      <c r="AU38" s="661"/>
      <c r="AV38" s="661"/>
      <c r="AW38" s="661"/>
      <c r="AX38" s="661"/>
      <c r="AY38" s="662"/>
      <c r="AZ38" s="623" t="s">
        <v>179</v>
      </c>
      <c r="BA38" s="626"/>
      <c r="BB38" s="626"/>
      <c r="BC38" s="626"/>
      <c r="BD38" s="624"/>
      <c r="BE38" s="624"/>
      <c r="BF38" s="663"/>
      <c r="BG38" s="667" t="s">
        <v>338</v>
      </c>
      <c r="BH38" s="664"/>
      <c r="BI38" s="664"/>
      <c r="BJ38" s="664"/>
      <c r="BK38" s="664"/>
      <c r="BL38" s="664"/>
      <c r="BM38" s="664"/>
      <c r="BN38" s="664"/>
      <c r="BO38" s="664"/>
      <c r="BP38" s="664"/>
      <c r="BQ38" s="664"/>
      <c r="BR38" s="664"/>
      <c r="BS38" s="664"/>
      <c r="BT38" s="664"/>
      <c r="BU38" s="665"/>
      <c r="BV38" s="623">
        <v>49521</v>
      </c>
      <c r="BW38" s="626"/>
      <c r="BX38" s="626"/>
      <c r="BY38" s="626"/>
      <c r="BZ38" s="626"/>
      <c r="CA38" s="626"/>
      <c r="CB38" s="666"/>
      <c r="CD38" s="667" t="s">
        <v>339</v>
      </c>
      <c r="CE38" s="664"/>
      <c r="CF38" s="664"/>
      <c r="CG38" s="664"/>
      <c r="CH38" s="664"/>
      <c r="CI38" s="664"/>
      <c r="CJ38" s="664"/>
      <c r="CK38" s="664"/>
      <c r="CL38" s="664"/>
      <c r="CM38" s="664"/>
      <c r="CN38" s="664"/>
      <c r="CO38" s="664"/>
      <c r="CP38" s="664"/>
      <c r="CQ38" s="665"/>
      <c r="CR38" s="623">
        <v>5965969</v>
      </c>
      <c r="CS38" s="626"/>
      <c r="CT38" s="626"/>
      <c r="CU38" s="626"/>
      <c r="CV38" s="626"/>
      <c r="CW38" s="626"/>
      <c r="CX38" s="626"/>
      <c r="CY38" s="627"/>
      <c r="CZ38" s="628">
        <v>7.9</v>
      </c>
      <c r="DA38" s="657"/>
      <c r="DB38" s="657"/>
      <c r="DC38" s="658"/>
      <c r="DD38" s="631">
        <v>4760485</v>
      </c>
      <c r="DE38" s="626"/>
      <c r="DF38" s="626"/>
      <c r="DG38" s="626"/>
      <c r="DH38" s="626"/>
      <c r="DI38" s="626"/>
      <c r="DJ38" s="626"/>
      <c r="DK38" s="627"/>
      <c r="DL38" s="631">
        <v>4585283</v>
      </c>
      <c r="DM38" s="626"/>
      <c r="DN38" s="626"/>
      <c r="DO38" s="626"/>
      <c r="DP38" s="626"/>
      <c r="DQ38" s="626"/>
      <c r="DR38" s="626"/>
      <c r="DS38" s="626"/>
      <c r="DT38" s="626"/>
      <c r="DU38" s="626"/>
      <c r="DV38" s="627"/>
      <c r="DW38" s="628">
        <v>9.4</v>
      </c>
      <c r="DX38" s="657"/>
      <c r="DY38" s="657"/>
      <c r="DZ38" s="657"/>
      <c r="EA38" s="657"/>
      <c r="EB38" s="657"/>
      <c r="EC38" s="659"/>
    </row>
    <row r="39" spans="2:133" ht="11.25" customHeight="1" x14ac:dyDescent="0.15">
      <c r="AQ39" s="660" t="s">
        <v>340</v>
      </c>
      <c r="AR39" s="661"/>
      <c r="AS39" s="661"/>
      <c r="AT39" s="661"/>
      <c r="AU39" s="661"/>
      <c r="AV39" s="661"/>
      <c r="AW39" s="661"/>
      <c r="AX39" s="661"/>
      <c r="AY39" s="662"/>
      <c r="AZ39" s="623" t="s">
        <v>179</v>
      </c>
      <c r="BA39" s="626"/>
      <c r="BB39" s="626"/>
      <c r="BC39" s="626"/>
      <c r="BD39" s="624"/>
      <c r="BE39" s="624"/>
      <c r="BF39" s="663"/>
      <c r="BG39" s="668" t="s">
        <v>341</v>
      </c>
      <c r="BH39" s="669"/>
      <c r="BI39" s="669"/>
      <c r="BJ39" s="669"/>
      <c r="BK39" s="669"/>
      <c r="BL39" s="235"/>
      <c r="BM39" s="664" t="s">
        <v>342</v>
      </c>
      <c r="BN39" s="664"/>
      <c r="BO39" s="664"/>
      <c r="BP39" s="664"/>
      <c r="BQ39" s="664"/>
      <c r="BR39" s="664"/>
      <c r="BS39" s="664"/>
      <c r="BT39" s="664"/>
      <c r="BU39" s="665"/>
      <c r="BV39" s="623">
        <v>99</v>
      </c>
      <c r="BW39" s="626"/>
      <c r="BX39" s="626"/>
      <c r="BY39" s="626"/>
      <c r="BZ39" s="626"/>
      <c r="CA39" s="626"/>
      <c r="CB39" s="666"/>
      <c r="CD39" s="667" t="s">
        <v>343</v>
      </c>
      <c r="CE39" s="664"/>
      <c r="CF39" s="664"/>
      <c r="CG39" s="664"/>
      <c r="CH39" s="664"/>
      <c r="CI39" s="664"/>
      <c r="CJ39" s="664"/>
      <c r="CK39" s="664"/>
      <c r="CL39" s="664"/>
      <c r="CM39" s="664"/>
      <c r="CN39" s="664"/>
      <c r="CO39" s="664"/>
      <c r="CP39" s="664"/>
      <c r="CQ39" s="665"/>
      <c r="CR39" s="623">
        <v>32367</v>
      </c>
      <c r="CS39" s="624"/>
      <c r="CT39" s="624"/>
      <c r="CU39" s="624"/>
      <c r="CV39" s="624"/>
      <c r="CW39" s="624"/>
      <c r="CX39" s="624"/>
      <c r="CY39" s="625"/>
      <c r="CZ39" s="628">
        <v>0</v>
      </c>
      <c r="DA39" s="657"/>
      <c r="DB39" s="657"/>
      <c r="DC39" s="658"/>
      <c r="DD39" s="631" t="s">
        <v>344</v>
      </c>
      <c r="DE39" s="624"/>
      <c r="DF39" s="624"/>
      <c r="DG39" s="624"/>
      <c r="DH39" s="624"/>
      <c r="DI39" s="624"/>
      <c r="DJ39" s="624"/>
      <c r="DK39" s="625"/>
      <c r="DL39" s="631" t="s">
        <v>179</v>
      </c>
      <c r="DM39" s="624"/>
      <c r="DN39" s="624"/>
      <c r="DO39" s="624"/>
      <c r="DP39" s="624"/>
      <c r="DQ39" s="624"/>
      <c r="DR39" s="624"/>
      <c r="DS39" s="624"/>
      <c r="DT39" s="624"/>
      <c r="DU39" s="624"/>
      <c r="DV39" s="625"/>
      <c r="DW39" s="628" t="s">
        <v>179</v>
      </c>
      <c r="DX39" s="657"/>
      <c r="DY39" s="657"/>
      <c r="DZ39" s="657"/>
      <c r="EA39" s="657"/>
      <c r="EB39" s="657"/>
      <c r="EC39" s="659"/>
    </row>
    <row r="40" spans="2:133" ht="11.25" customHeight="1" x14ac:dyDescent="0.15">
      <c r="AQ40" s="660" t="s">
        <v>345</v>
      </c>
      <c r="AR40" s="661"/>
      <c r="AS40" s="661"/>
      <c r="AT40" s="661"/>
      <c r="AU40" s="661"/>
      <c r="AV40" s="661"/>
      <c r="AW40" s="661"/>
      <c r="AX40" s="661"/>
      <c r="AY40" s="662"/>
      <c r="AZ40" s="623">
        <v>1594738</v>
      </c>
      <c r="BA40" s="626"/>
      <c r="BB40" s="626"/>
      <c r="BC40" s="626"/>
      <c r="BD40" s="624"/>
      <c r="BE40" s="624"/>
      <c r="BF40" s="663"/>
      <c r="BG40" s="668"/>
      <c r="BH40" s="669"/>
      <c r="BI40" s="669"/>
      <c r="BJ40" s="669"/>
      <c r="BK40" s="669"/>
      <c r="BL40" s="235"/>
      <c r="BM40" s="664" t="s">
        <v>346</v>
      </c>
      <c r="BN40" s="664"/>
      <c r="BO40" s="664"/>
      <c r="BP40" s="664"/>
      <c r="BQ40" s="664"/>
      <c r="BR40" s="664"/>
      <c r="BS40" s="664"/>
      <c r="BT40" s="664"/>
      <c r="BU40" s="665"/>
      <c r="BV40" s="623" t="s">
        <v>179</v>
      </c>
      <c r="BW40" s="626"/>
      <c r="BX40" s="626"/>
      <c r="BY40" s="626"/>
      <c r="BZ40" s="626"/>
      <c r="CA40" s="626"/>
      <c r="CB40" s="666"/>
      <c r="CD40" s="667" t="s">
        <v>347</v>
      </c>
      <c r="CE40" s="664"/>
      <c r="CF40" s="664"/>
      <c r="CG40" s="664"/>
      <c r="CH40" s="664"/>
      <c r="CI40" s="664"/>
      <c r="CJ40" s="664"/>
      <c r="CK40" s="664"/>
      <c r="CL40" s="664"/>
      <c r="CM40" s="664"/>
      <c r="CN40" s="664"/>
      <c r="CO40" s="664"/>
      <c r="CP40" s="664"/>
      <c r="CQ40" s="665"/>
      <c r="CR40" s="623">
        <v>1142408</v>
      </c>
      <c r="CS40" s="626"/>
      <c r="CT40" s="626"/>
      <c r="CU40" s="626"/>
      <c r="CV40" s="626"/>
      <c r="CW40" s="626"/>
      <c r="CX40" s="626"/>
      <c r="CY40" s="627"/>
      <c r="CZ40" s="628">
        <v>1.5</v>
      </c>
      <c r="DA40" s="657"/>
      <c r="DB40" s="657"/>
      <c r="DC40" s="658"/>
      <c r="DD40" s="631">
        <v>3936</v>
      </c>
      <c r="DE40" s="626"/>
      <c r="DF40" s="626"/>
      <c r="DG40" s="626"/>
      <c r="DH40" s="626"/>
      <c r="DI40" s="626"/>
      <c r="DJ40" s="626"/>
      <c r="DK40" s="627"/>
      <c r="DL40" s="631">
        <v>3936</v>
      </c>
      <c r="DM40" s="626"/>
      <c r="DN40" s="626"/>
      <c r="DO40" s="626"/>
      <c r="DP40" s="626"/>
      <c r="DQ40" s="626"/>
      <c r="DR40" s="626"/>
      <c r="DS40" s="626"/>
      <c r="DT40" s="626"/>
      <c r="DU40" s="626"/>
      <c r="DV40" s="627"/>
      <c r="DW40" s="628">
        <v>0</v>
      </c>
      <c r="DX40" s="657"/>
      <c r="DY40" s="657"/>
      <c r="DZ40" s="657"/>
      <c r="EA40" s="657"/>
      <c r="EB40" s="657"/>
      <c r="EC40" s="659"/>
    </row>
    <row r="41" spans="2:133" ht="11.25" customHeight="1" x14ac:dyDescent="0.15">
      <c r="AQ41" s="672" t="s">
        <v>348</v>
      </c>
      <c r="AR41" s="673"/>
      <c r="AS41" s="673"/>
      <c r="AT41" s="673"/>
      <c r="AU41" s="673"/>
      <c r="AV41" s="673"/>
      <c r="AW41" s="673"/>
      <c r="AX41" s="673"/>
      <c r="AY41" s="674"/>
      <c r="AZ41" s="638">
        <v>4371231</v>
      </c>
      <c r="BA41" s="675"/>
      <c r="BB41" s="675"/>
      <c r="BC41" s="675"/>
      <c r="BD41" s="639"/>
      <c r="BE41" s="639"/>
      <c r="BF41" s="676"/>
      <c r="BG41" s="670"/>
      <c r="BH41" s="671"/>
      <c r="BI41" s="671"/>
      <c r="BJ41" s="671"/>
      <c r="BK41" s="671"/>
      <c r="BL41" s="236"/>
      <c r="BM41" s="677" t="s">
        <v>349</v>
      </c>
      <c r="BN41" s="677"/>
      <c r="BO41" s="677"/>
      <c r="BP41" s="677"/>
      <c r="BQ41" s="677"/>
      <c r="BR41" s="677"/>
      <c r="BS41" s="677"/>
      <c r="BT41" s="677"/>
      <c r="BU41" s="678"/>
      <c r="BV41" s="638">
        <v>293</v>
      </c>
      <c r="BW41" s="675"/>
      <c r="BX41" s="675"/>
      <c r="BY41" s="675"/>
      <c r="BZ41" s="675"/>
      <c r="CA41" s="675"/>
      <c r="CB41" s="679"/>
      <c r="CD41" s="667" t="s">
        <v>350</v>
      </c>
      <c r="CE41" s="664"/>
      <c r="CF41" s="664"/>
      <c r="CG41" s="664"/>
      <c r="CH41" s="664"/>
      <c r="CI41" s="664"/>
      <c r="CJ41" s="664"/>
      <c r="CK41" s="664"/>
      <c r="CL41" s="664"/>
      <c r="CM41" s="664"/>
      <c r="CN41" s="664"/>
      <c r="CO41" s="664"/>
      <c r="CP41" s="664"/>
      <c r="CQ41" s="665"/>
      <c r="CR41" s="623" t="s">
        <v>179</v>
      </c>
      <c r="CS41" s="624"/>
      <c r="CT41" s="624"/>
      <c r="CU41" s="624"/>
      <c r="CV41" s="624"/>
      <c r="CW41" s="624"/>
      <c r="CX41" s="624"/>
      <c r="CY41" s="625"/>
      <c r="CZ41" s="628" t="s">
        <v>344</v>
      </c>
      <c r="DA41" s="657"/>
      <c r="DB41" s="657"/>
      <c r="DC41" s="658"/>
      <c r="DD41" s="631" t="s">
        <v>344</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352</v>
      </c>
      <c r="CE42" s="621"/>
      <c r="CF42" s="621"/>
      <c r="CG42" s="621"/>
      <c r="CH42" s="621"/>
      <c r="CI42" s="621"/>
      <c r="CJ42" s="621"/>
      <c r="CK42" s="621"/>
      <c r="CL42" s="621"/>
      <c r="CM42" s="621"/>
      <c r="CN42" s="621"/>
      <c r="CO42" s="621"/>
      <c r="CP42" s="621"/>
      <c r="CQ42" s="622"/>
      <c r="CR42" s="623">
        <v>7379379</v>
      </c>
      <c r="CS42" s="626"/>
      <c r="CT42" s="626"/>
      <c r="CU42" s="626"/>
      <c r="CV42" s="626"/>
      <c r="CW42" s="626"/>
      <c r="CX42" s="626"/>
      <c r="CY42" s="627"/>
      <c r="CZ42" s="628">
        <v>9.8000000000000007</v>
      </c>
      <c r="DA42" s="629"/>
      <c r="DB42" s="629"/>
      <c r="DC42" s="630"/>
      <c r="DD42" s="631">
        <v>2961697</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354</v>
      </c>
      <c r="CE43" s="621"/>
      <c r="CF43" s="621"/>
      <c r="CG43" s="621"/>
      <c r="CH43" s="621"/>
      <c r="CI43" s="621"/>
      <c r="CJ43" s="621"/>
      <c r="CK43" s="621"/>
      <c r="CL43" s="621"/>
      <c r="CM43" s="621"/>
      <c r="CN43" s="621"/>
      <c r="CO43" s="621"/>
      <c r="CP43" s="621"/>
      <c r="CQ43" s="622"/>
      <c r="CR43" s="623">
        <v>488785</v>
      </c>
      <c r="CS43" s="624"/>
      <c r="CT43" s="624"/>
      <c r="CU43" s="624"/>
      <c r="CV43" s="624"/>
      <c r="CW43" s="624"/>
      <c r="CX43" s="624"/>
      <c r="CY43" s="625"/>
      <c r="CZ43" s="628">
        <v>0.6</v>
      </c>
      <c r="DA43" s="657"/>
      <c r="DB43" s="657"/>
      <c r="DC43" s="658"/>
      <c r="DD43" s="631">
        <v>488785</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355</v>
      </c>
      <c r="CD44" s="651" t="s">
        <v>305</v>
      </c>
      <c r="CE44" s="652"/>
      <c r="CF44" s="620" t="s">
        <v>356</v>
      </c>
      <c r="CG44" s="621"/>
      <c r="CH44" s="621"/>
      <c r="CI44" s="621"/>
      <c r="CJ44" s="621"/>
      <c r="CK44" s="621"/>
      <c r="CL44" s="621"/>
      <c r="CM44" s="621"/>
      <c r="CN44" s="621"/>
      <c r="CO44" s="621"/>
      <c r="CP44" s="621"/>
      <c r="CQ44" s="622"/>
      <c r="CR44" s="623">
        <v>7370048</v>
      </c>
      <c r="CS44" s="626"/>
      <c r="CT44" s="626"/>
      <c r="CU44" s="626"/>
      <c r="CV44" s="626"/>
      <c r="CW44" s="626"/>
      <c r="CX44" s="626"/>
      <c r="CY44" s="627"/>
      <c r="CZ44" s="628">
        <v>9.8000000000000007</v>
      </c>
      <c r="DA44" s="629"/>
      <c r="DB44" s="629"/>
      <c r="DC44" s="630"/>
      <c r="DD44" s="631">
        <v>2961697</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357</v>
      </c>
      <c r="CG45" s="621"/>
      <c r="CH45" s="621"/>
      <c r="CI45" s="621"/>
      <c r="CJ45" s="621"/>
      <c r="CK45" s="621"/>
      <c r="CL45" s="621"/>
      <c r="CM45" s="621"/>
      <c r="CN45" s="621"/>
      <c r="CO45" s="621"/>
      <c r="CP45" s="621"/>
      <c r="CQ45" s="622"/>
      <c r="CR45" s="623">
        <v>2533980</v>
      </c>
      <c r="CS45" s="624"/>
      <c r="CT45" s="624"/>
      <c r="CU45" s="624"/>
      <c r="CV45" s="624"/>
      <c r="CW45" s="624"/>
      <c r="CX45" s="624"/>
      <c r="CY45" s="625"/>
      <c r="CZ45" s="628">
        <v>3.4</v>
      </c>
      <c r="DA45" s="657"/>
      <c r="DB45" s="657"/>
      <c r="DC45" s="658"/>
      <c r="DD45" s="631">
        <v>552885</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358</v>
      </c>
      <c r="CG46" s="621"/>
      <c r="CH46" s="621"/>
      <c r="CI46" s="621"/>
      <c r="CJ46" s="621"/>
      <c r="CK46" s="621"/>
      <c r="CL46" s="621"/>
      <c r="CM46" s="621"/>
      <c r="CN46" s="621"/>
      <c r="CO46" s="621"/>
      <c r="CP46" s="621"/>
      <c r="CQ46" s="622"/>
      <c r="CR46" s="623">
        <v>4761426</v>
      </c>
      <c r="CS46" s="626"/>
      <c r="CT46" s="626"/>
      <c r="CU46" s="626"/>
      <c r="CV46" s="626"/>
      <c r="CW46" s="626"/>
      <c r="CX46" s="626"/>
      <c r="CY46" s="627"/>
      <c r="CZ46" s="628">
        <v>6.3</v>
      </c>
      <c r="DA46" s="629"/>
      <c r="DB46" s="629"/>
      <c r="DC46" s="630"/>
      <c r="DD46" s="631">
        <v>2334170</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359</v>
      </c>
      <c r="CG47" s="621"/>
      <c r="CH47" s="621"/>
      <c r="CI47" s="621"/>
      <c r="CJ47" s="621"/>
      <c r="CK47" s="621"/>
      <c r="CL47" s="621"/>
      <c r="CM47" s="621"/>
      <c r="CN47" s="621"/>
      <c r="CO47" s="621"/>
      <c r="CP47" s="621"/>
      <c r="CQ47" s="622"/>
      <c r="CR47" s="623">
        <v>9331</v>
      </c>
      <c r="CS47" s="624"/>
      <c r="CT47" s="624"/>
      <c r="CU47" s="624"/>
      <c r="CV47" s="624"/>
      <c r="CW47" s="624"/>
      <c r="CX47" s="624"/>
      <c r="CY47" s="625"/>
      <c r="CZ47" s="628">
        <v>0</v>
      </c>
      <c r="DA47" s="657"/>
      <c r="DB47" s="657"/>
      <c r="DC47" s="658"/>
      <c r="DD47" s="631" t="s">
        <v>179</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360</v>
      </c>
      <c r="CG48" s="621"/>
      <c r="CH48" s="621"/>
      <c r="CI48" s="621"/>
      <c r="CJ48" s="621"/>
      <c r="CK48" s="621"/>
      <c r="CL48" s="621"/>
      <c r="CM48" s="621"/>
      <c r="CN48" s="621"/>
      <c r="CO48" s="621"/>
      <c r="CP48" s="621"/>
      <c r="CQ48" s="622"/>
      <c r="CR48" s="623" t="s">
        <v>344</v>
      </c>
      <c r="CS48" s="626"/>
      <c r="CT48" s="626"/>
      <c r="CU48" s="626"/>
      <c r="CV48" s="626"/>
      <c r="CW48" s="626"/>
      <c r="CX48" s="626"/>
      <c r="CY48" s="627"/>
      <c r="CZ48" s="628" t="s">
        <v>344</v>
      </c>
      <c r="DA48" s="629"/>
      <c r="DB48" s="629"/>
      <c r="DC48" s="630"/>
      <c r="DD48" s="631" t="s">
        <v>344</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361</v>
      </c>
      <c r="CE49" s="636"/>
      <c r="CF49" s="636"/>
      <c r="CG49" s="636"/>
      <c r="CH49" s="636"/>
      <c r="CI49" s="636"/>
      <c r="CJ49" s="636"/>
      <c r="CK49" s="636"/>
      <c r="CL49" s="636"/>
      <c r="CM49" s="636"/>
      <c r="CN49" s="636"/>
      <c r="CO49" s="636"/>
      <c r="CP49" s="636"/>
      <c r="CQ49" s="637"/>
      <c r="CR49" s="638">
        <v>75567259</v>
      </c>
      <c r="CS49" s="639"/>
      <c r="CT49" s="639"/>
      <c r="CU49" s="639"/>
      <c r="CV49" s="639"/>
      <c r="CW49" s="639"/>
      <c r="CX49" s="639"/>
      <c r="CY49" s="640"/>
      <c r="CZ49" s="641">
        <v>100</v>
      </c>
      <c r="DA49" s="642"/>
      <c r="DB49" s="642"/>
      <c r="DC49" s="643"/>
      <c r="DD49" s="644">
        <v>49897823</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HLpj3a3hXFQar4tP755y6V433lDBN/Z6RnJlEE1LDD6CYkbpFCZwZWULU37UM15rHPi0bsjU3p+OaeCBTWJglg==" saltValue="t4q8tBNJbLSbwPrfaIIiA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3" t="s">
        <v>363</v>
      </c>
      <c r="DK2" s="1164"/>
      <c r="DL2" s="1164"/>
      <c r="DM2" s="1164"/>
      <c r="DN2" s="1164"/>
      <c r="DO2" s="1165"/>
      <c r="DP2" s="249"/>
      <c r="DQ2" s="1163" t="s">
        <v>364</v>
      </c>
      <c r="DR2" s="1164"/>
      <c r="DS2" s="1164"/>
      <c r="DT2" s="1164"/>
      <c r="DU2" s="1164"/>
      <c r="DV2" s="1164"/>
      <c r="DW2" s="1164"/>
      <c r="DX2" s="1164"/>
      <c r="DY2" s="1164"/>
      <c r="DZ2" s="1165"/>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6" t="s">
        <v>365</v>
      </c>
      <c r="B4" s="1116"/>
      <c r="C4" s="1116"/>
      <c r="D4" s="1116"/>
      <c r="E4" s="1116"/>
      <c r="F4" s="1116"/>
      <c r="G4" s="1116"/>
      <c r="H4" s="1116"/>
      <c r="I4" s="1116"/>
      <c r="J4" s="1116"/>
      <c r="K4" s="1116"/>
      <c r="L4" s="1116"/>
      <c r="M4" s="1116"/>
      <c r="N4" s="1116"/>
      <c r="O4" s="1116"/>
      <c r="P4" s="1116"/>
      <c r="Q4" s="1116"/>
      <c r="R4" s="1116"/>
      <c r="S4" s="1116"/>
      <c r="T4" s="1116"/>
      <c r="U4" s="1116"/>
      <c r="V4" s="1116"/>
      <c r="W4" s="1116"/>
      <c r="X4" s="1116"/>
      <c r="Y4" s="1116"/>
      <c r="Z4" s="1116"/>
      <c r="AA4" s="1116"/>
      <c r="AB4" s="1116"/>
      <c r="AC4" s="1116"/>
      <c r="AD4" s="1116"/>
      <c r="AE4" s="1116"/>
      <c r="AF4" s="1116"/>
      <c r="AG4" s="1116"/>
      <c r="AH4" s="1116"/>
      <c r="AI4" s="1116"/>
      <c r="AJ4" s="1116"/>
      <c r="AK4" s="1116"/>
      <c r="AL4" s="1116"/>
      <c r="AM4" s="1116"/>
      <c r="AN4" s="1116"/>
      <c r="AO4" s="1116"/>
      <c r="AP4" s="1116"/>
      <c r="AQ4" s="1116"/>
      <c r="AR4" s="1116"/>
      <c r="AS4" s="1116"/>
      <c r="AT4" s="1116"/>
      <c r="AU4" s="1116"/>
      <c r="AV4" s="1116"/>
      <c r="AW4" s="1116"/>
      <c r="AX4" s="1116"/>
      <c r="AY4" s="1116"/>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8" t="s">
        <v>367</v>
      </c>
      <c r="B5" s="1049"/>
      <c r="C5" s="1049"/>
      <c r="D5" s="1049"/>
      <c r="E5" s="1049"/>
      <c r="F5" s="1049"/>
      <c r="G5" s="1049"/>
      <c r="H5" s="1049"/>
      <c r="I5" s="1049"/>
      <c r="J5" s="1049"/>
      <c r="K5" s="1049"/>
      <c r="L5" s="1049"/>
      <c r="M5" s="1049"/>
      <c r="N5" s="1049"/>
      <c r="O5" s="1049"/>
      <c r="P5" s="1050"/>
      <c r="Q5" s="1054" t="s">
        <v>368</v>
      </c>
      <c r="R5" s="1055"/>
      <c r="S5" s="1055"/>
      <c r="T5" s="1055"/>
      <c r="U5" s="1056"/>
      <c r="V5" s="1054" t="s">
        <v>369</v>
      </c>
      <c r="W5" s="1055"/>
      <c r="X5" s="1055"/>
      <c r="Y5" s="1055"/>
      <c r="Z5" s="1056"/>
      <c r="AA5" s="1054" t="s">
        <v>370</v>
      </c>
      <c r="AB5" s="1055"/>
      <c r="AC5" s="1055"/>
      <c r="AD5" s="1055"/>
      <c r="AE5" s="1055"/>
      <c r="AF5" s="1166" t="s">
        <v>371</v>
      </c>
      <c r="AG5" s="1055"/>
      <c r="AH5" s="1055"/>
      <c r="AI5" s="1055"/>
      <c r="AJ5" s="1070"/>
      <c r="AK5" s="1055" t="s">
        <v>372</v>
      </c>
      <c r="AL5" s="1055"/>
      <c r="AM5" s="1055"/>
      <c r="AN5" s="1055"/>
      <c r="AO5" s="1056"/>
      <c r="AP5" s="1054" t="s">
        <v>373</v>
      </c>
      <c r="AQ5" s="1055"/>
      <c r="AR5" s="1055"/>
      <c r="AS5" s="1055"/>
      <c r="AT5" s="1056"/>
      <c r="AU5" s="1054" t="s">
        <v>374</v>
      </c>
      <c r="AV5" s="1055"/>
      <c r="AW5" s="1055"/>
      <c r="AX5" s="1055"/>
      <c r="AY5" s="1070"/>
      <c r="AZ5" s="256"/>
      <c r="BA5" s="256"/>
      <c r="BB5" s="256"/>
      <c r="BC5" s="256"/>
      <c r="BD5" s="256"/>
      <c r="BE5" s="257"/>
      <c r="BF5" s="257"/>
      <c r="BG5" s="257"/>
      <c r="BH5" s="257"/>
      <c r="BI5" s="257"/>
      <c r="BJ5" s="257"/>
      <c r="BK5" s="257"/>
      <c r="BL5" s="257"/>
      <c r="BM5" s="257"/>
      <c r="BN5" s="257"/>
      <c r="BO5" s="257"/>
      <c r="BP5" s="257"/>
      <c r="BQ5" s="1048" t="s">
        <v>375</v>
      </c>
      <c r="BR5" s="1049"/>
      <c r="BS5" s="1049"/>
      <c r="BT5" s="1049"/>
      <c r="BU5" s="1049"/>
      <c r="BV5" s="1049"/>
      <c r="BW5" s="1049"/>
      <c r="BX5" s="1049"/>
      <c r="BY5" s="1049"/>
      <c r="BZ5" s="1049"/>
      <c r="CA5" s="1049"/>
      <c r="CB5" s="1049"/>
      <c r="CC5" s="1049"/>
      <c r="CD5" s="1049"/>
      <c r="CE5" s="1049"/>
      <c r="CF5" s="1049"/>
      <c r="CG5" s="1050"/>
      <c r="CH5" s="1054" t="s">
        <v>376</v>
      </c>
      <c r="CI5" s="1055"/>
      <c r="CJ5" s="1055"/>
      <c r="CK5" s="1055"/>
      <c r="CL5" s="1056"/>
      <c r="CM5" s="1054" t="s">
        <v>377</v>
      </c>
      <c r="CN5" s="1055"/>
      <c r="CO5" s="1055"/>
      <c r="CP5" s="1055"/>
      <c r="CQ5" s="1056"/>
      <c r="CR5" s="1054" t="s">
        <v>378</v>
      </c>
      <c r="CS5" s="1055"/>
      <c r="CT5" s="1055"/>
      <c r="CU5" s="1055"/>
      <c r="CV5" s="1056"/>
      <c r="CW5" s="1054" t="s">
        <v>379</v>
      </c>
      <c r="CX5" s="1055"/>
      <c r="CY5" s="1055"/>
      <c r="CZ5" s="1055"/>
      <c r="DA5" s="1056"/>
      <c r="DB5" s="1054" t="s">
        <v>380</v>
      </c>
      <c r="DC5" s="1055"/>
      <c r="DD5" s="1055"/>
      <c r="DE5" s="1055"/>
      <c r="DF5" s="1056"/>
      <c r="DG5" s="1151" t="s">
        <v>381</v>
      </c>
      <c r="DH5" s="1152"/>
      <c r="DI5" s="1152"/>
      <c r="DJ5" s="1152"/>
      <c r="DK5" s="1153"/>
      <c r="DL5" s="1151" t="s">
        <v>382</v>
      </c>
      <c r="DM5" s="1152"/>
      <c r="DN5" s="1152"/>
      <c r="DO5" s="1152"/>
      <c r="DP5" s="1153"/>
      <c r="DQ5" s="1054" t="s">
        <v>383</v>
      </c>
      <c r="DR5" s="1055"/>
      <c r="DS5" s="1055"/>
      <c r="DT5" s="1055"/>
      <c r="DU5" s="1056"/>
      <c r="DV5" s="1054" t="s">
        <v>374</v>
      </c>
      <c r="DW5" s="1055"/>
      <c r="DX5" s="1055"/>
      <c r="DY5" s="1055"/>
      <c r="DZ5" s="1070"/>
      <c r="EA5" s="254"/>
    </row>
    <row r="6" spans="1:131" s="255" customFormat="1" ht="26.25" customHeight="1" thickBot="1" x14ac:dyDescent="0.2">
      <c r="A6" s="1051"/>
      <c r="B6" s="1052"/>
      <c r="C6" s="1052"/>
      <c r="D6" s="1052"/>
      <c r="E6" s="1052"/>
      <c r="F6" s="1052"/>
      <c r="G6" s="1052"/>
      <c r="H6" s="1052"/>
      <c r="I6" s="1052"/>
      <c r="J6" s="1052"/>
      <c r="K6" s="1052"/>
      <c r="L6" s="1052"/>
      <c r="M6" s="1052"/>
      <c r="N6" s="1052"/>
      <c r="O6" s="1052"/>
      <c r="P6" s="1053"/>
      <c r="Q6" s="1057"/>
      <c r="R6" s="1058"/>
      <c r="S6" s="1058"/>
      <c r="T6" s="1058"/>
      <c r="U6" s="1059"/>
      <c r="V6" s="1057"/>
      <c r="W6" s="1058"/>
      <c r="X6" s="1058"/>
      <c r="Y6" s="1058"/>
      <c r="Z6" s="1059"/>
      <c r="AA6" s="1057"/>
      <c r="AB6" s="1058"/>
      <c r="AC6" s="1058"/>
      <c r="AD6" s="1058"/>
      <c r="AE6" s="1058"/>
      <c r="AF6" s="1167"/>
      <c r="AG6" s="1058"/>
      <c r="AH6" s="1058"/>
      <c r="AI6" s="1058"/>
      <c r="AJ6" s="1071"/>
      <c r="AK6" s="1058"/>
      <c r="AL6" s="1058"/>
      <c r="AM6" s="1058"/>
      <c r="AN6" s="1058"/>
      <c r="AO6" s="1059"/>
      <c r="AP6" s="1057"/>
      <c r="AQ6" s="1058"/>
      <c r="AR6" s="1058"/>
      <c r="AS6" s="1058"/>
      <c r="AT6" s="1059"/>
      <c r="AU6" s="1057"/>
      <c r="AV6" s="1058"/>
      <c r="AW6" s="1058"/>
      <c r="AX6" s="1058"/>
      <c r="AY6" s="1071"/>
      <c r="AZ6" s="252"/>
      <c r="BA6" s="252"/>
      <c r="BB6" s="252"/>
      <c r="BC6" s="252"/>
      <c r="BD6" s="252"/>
      <c r="BE6" s="253"/>
      <c r="BF6" s="253"/>
      <c r="BG6" s="253"/>
      <c r="BH6" s="253"/>
      <c r="BI6" s="253"/>
      <c r="BJ6" s="253"/>
      <c r="BK6" s="253"/>
      <c r="BL6" s="253"/>
      <c r="BM6" s="253"/>
      <c r="BN6" s="253"/>
      <c r="BO6" s="253"/>
      <c r="BP6" s="253"/>
      <c r="BQ6" s="1051"/>
      <c r="BR6" s="1052"/>
      <c r="BS6" s="1052"/>
      <c r="BT6" s="1052"/>
      <c r="BU6" s="1052"/>
      <c r="BV6" s="1052"/>
      <c r="BW6" s="1052"/>
      <c r="BX6" s="1052"/>
      <c r="BY6" s="1052"/>
      <c r="BZ6" s="1052"/>
      <c r="CA6" s="1052"/>
      <c r="CB6" s="1052"/>
      <c r="CC6" s="1052"/>
      <c r="CD6" s="1052"/>
      <c r="CE6" s="1052"/>
      <c r="CF6" s="1052"/>
      <c r="CG6" s="1053"/>
      <c r="CH6" s="1057"/>
      <c r="CI6" s="1058"/>
      <c r="CJ6" s="1058"/>
      <c r="CK6" s="1058"/>
      <c r="CL6" s="1059"/>
      <c r="CM6" s="1057"/>
      <c r="CN6" s="1058"/>
      <c r="CO6" s="1058"/>
      <c r="CP6" s="1058"/>
      <c r="CQ6" s="1059"/>
      <c r="CR6" s="1057"/>
      <c r="CS6" s="1058"/>
      <c r="CT6" s="1058"/>
      <c r="CU6" s="1058"/>
      <c r="CV6" s="1059"/>
      <c r="CW6" s="1057"/>
      <c r="CX6" s="1058"/>
      <c r="CY6" s="1058"/>
      <c r="CZ6" s="1058"/>
      <c r="DA6" s="1059"/>
      <c r="DB6" s="1057"/>
      <c r="DC6" s="1058"/>
      <c r="DD6" s="1058"/>
      <c r="DE6" s="1058"/>
      <c r="DF6" s="1059"/>
      <c r="DG6" s="1154"/>
      <c r="DH6" s="1155"/>
      <c r="DI6" s="1155"/>
      <c r="DJ6" s="1155"/>
      <c r="DK6" s="1156"/>
      <c r="DL6" s="1154"/>
      <c r="DM6" s="1155"/>
      <c r="DN6" s="1155"/>
      <c r="DO6" s="1155"/>
      <c r="DP6" s="1156"/>
      <c r="DQ6" s="1057"/>
      <c r="DR6" s="1058"/>
      <c r="DS6" s="1058"/>
      <c r="DT6" s="1058"/>
      <c r="DU6" s="1059"/>
      <c r="DV6" s="1057"/>
      <c r="DW6" s="1058"/>
      <c r="DX6" s="1058"/>
      <c r="DY6" s="1058"/>
      <c r="DZ6" s="1071"/>
      <c r="EA6" s="254"/>
    </row>
    <row r="7" spans="1:131" s="255" customFormat="1" ht="26.25" customHeight="1" thickTop="1" x14ac:dyDescent="0.15">
      <c r="A7" s="258">
        <v>1</v>
      </c>
      <c r="B7" s="1103" t="s">
        <v>384</v>
      </c>
      <c r="C7" s="1104"/>
      <c r="D7" s="1104"/>
      <c r="E7" s="1104"/>
      <c r="F7" s="1104"/>
      <c r="G7" s="1104"/>
      <c r="H7" s="1104"/>
      <c r="I7" s="1104"/>
      <c r="J7" s="1104"/>
      <c r="K7" s="1104"/>
      <c r="L7" s="1104"/>
      <c r="M7" s="1104"/>
      <c r="N7" s="1104"/>
      <c r="O7" s="1104"/>
      <c r="P7" s="1105"/>
      <c r="Q7" s="1157">
        <v>78700</v>
      </c>
      <c r="R7" s="1158"/>
      <c r="S7" s="1158"/>
      <c r="T7" s="1158"/>
      <c r="U7" s="1158"/>
      <c r="V7" s="1158">
        <v>76146</v>
      </c>
      <c r="W7" s="1158"/>
      <c r="X7" s="1158"/>
      <c r="Y7" s="1158"/>
      <c r="Z7" s="1158"/>
      <c r="AA7" s="1158">
        <v>2555</v>
      </c>
      <c r="AB7" s="1158"/>
      <c r="AC7" s="1158"/>
      <c r="AD7" s="1158"/>
      <c r="AE7" s="1159"/>
      <c r="AF7" s="1160">
        <v>1889</v>
      </c>
      <c r="AG7" s="1161"/>
      <c r="AH7" s="1161"/>
      <c r="AI7" s="1161"/>
      <c r="AJ7" s="1162"/>
      <c r="AK7" s="1144">
        <v>131</v>
      </c>
      <c r="AL7" s="1145"/>
      <c r="AM7" s="1145"/>
      <c r="AN7" s="1145"/>
      <c r="AO7" s="1145"/>
      <c r="AP7" s="1145">
        <v>64972</v>
      </c>
      <c r="AQ7" s="1145"/>
      <c r="AR7" s="1145"/>
      <c r="AS7" s="1145"/>
      <c r="AT7" s="1145"/>
      <c r="AU7" s="1146"/>
      <c r="AV7" s="1146"/>
      <c r="AW7" s="1146"/>
      <c r="AX7" s="1146"/>
      <c r="AY7" s="1147"/>
      <c r="AZ7" s="252"/>
      <c r="BA7" s="252"/>
      <c r="BB7" s="252"/>
      <c r="BC7" s="252"/>
      <c r="BD7" s="252"/>
      <c r="BE7" s="253"/>
      <c r="BF7" s="253"/>
      <c r="BG7" s="253"/>
      <c r="BH7" s="253"/>
      <c r="BI7" s="253"/>
      <c r="BJ7" s="253"/>
      <c r="BK7" s="253"/>
      <c r="BL7" s="253"/>
      <c r="BM7" s="253"/>
      <c r="BN7" s="253"/>
      <c r="BO7" s="253"/>
      <c r="BP7" s="253"/>
      <c r="BQ7" s="259">
        <v>1</v>
      </c>
      <c r="BR7" s="260"/>
      <c r="BS7" s="1148" t="s">
        <v>586</v>
      </c>
      <c r="BT7" s="1149"/>
      <c r="BU7" s="1149"/>
      <c r="BV7" s="1149"/>
      <c r="BW7" s="1149"/>
      <c r="BX7" s="1149"/>
      <c r="BY7" s="1149"/>
      <c r="BZ7" s="1149"/>
      <c r="CA7" s="1149"/>
      <c r="CB7" s="1149"/>
      <c r="CC7" s="1149"/>
      <c r="CD7" s="1149"/>
      <c r="CE7" s="1149"/>
      <c r="CF7" s="1149"/>
      <c r="CG7" s="1150"/>
      <c r="CH7" s="1141">
        <v>1</v>
      </c>
      <c r="CI7" s="1142"/>
      <c r="CJ7" s="1142"/>
      <c r="CK7" s="1142"/>
      <c r="CL7" s="1143"/>
      <c r="CM7" s="1141">
        <v>104</v>
      </c>
      <c r="CN7" s="1142"/>
      <c r="CO7" s="1142"/>
      <c r="CP7" s="1142"/>
      <c r="CQ7" s="1143"/>
      <c r="CR7" s="1141">
        <v>11</v>
      </c>
      <c r="CS7" s="1142"/>
      <c r="CT7" s="1142"/>
      <c r="CU7" s="1142"/>
      <c r="CV7" s="1143"/>
      <c r="CW7" s="1141">
        <v>39</v>
      </c>
      <c r="CX7" s="1142"/>
      <c r="CY7" s="1142"/>
      <c r="CZ7" s="1142"/>
      <c r="DA7" s="1143"/>
      <c r="DB7" s="1141" t="s">
        <v>579</v>
      </c>
      <c r="DC7" s="1142"/>
      <c r="DD7" s="1142"/>
      <c r="DE7" s="1142"/>
      <c r="DF7" s="1143"/>
      <c r="DG7" s="1141" t="s">
        <v>579</v>
      </c>
      <c r="DH7" s="1142"/>
      <c r="DI7" s="1142"/>
      <c r="DJ7" s="1142"/>
      <c r="DK7" s="1143"/>
      <c r="DL7" s="1141" t="s">
        <v>579</v>
      </c>
      <c r="DM7" s="1142"/>
      <c r="DN7" s="1142"/>
      <c r="DO7" s="1142"/>
      <c r="DP7" s="1143"/>
      <c r="DQ7" s="1141" t="s">
        <v>579</v>
      </c>
      <c r="DR7" s="1142"/>
      <c r="DS7" s="1142"/>
      <c r="DT7" s="1142"/>
      <c r="DU7" s="1143"/>
      <c r="DV7" s="1168"/>
      <c r="DW7" s="1169"/>
      <c r="DX7" s="1169"/>
      <c r="DY7" s="1169"/>
      <c r="DZ7" s="1170"/>
      <c r="EA7" s="254"/>
    </row>
    <row r="8" spans="1:131" s="255" customFormat="1" ht="26.25" customHeight="1" x14ac:dyDescent="0.15">
      <c r="A8" s="261">
        <v>2</v>
      </c>
      <c r="B8" s="1090" t="s">
        <v>385</v>
      </c>
      <c r="C8" s="1091"/>
      <c r="D8" s="1091"/>
      <c r="E8" s="1091"/>
      <c r="F8" s="1091"/>
      <c r="G8" s="1091"/>
      <c r="H8" s="1091"/>
      <c r="I8" s="1091"/>
      <c r="J8" s="1091"/>
      <c r="K8" s="1091"/>
      <c r="L8" s="1091"/>
      <c r="M8" s="1091"/>
      <c r="N8" s="1091"/>
      <c r="O8" s="1091"/>
      <c r="P8" s="1092"/>
      <c r="Q8" s="1096">
        <v>17</v>
      </c>
      <c r="R8" s="1097"/>
      <c r="S8" s="1097"/>
      <c r="T8" s="1097"/>
      <c r="U8" s="1097"/>
      <c r="V8" s="1097">
        <v>14</v>
      </c>
      <c r="W8" s="1097"/>
      <c r="X8" s="1097"/>
      <c r="Y8" s="1097"/>
      <c r="Z8" s="1097"/>
      <c r="AA8" s="1097">
        <v>3</v>
      </c>
      <c r="AB8" s="1097"/>
      <c r="AC8" s="1097"/>
      <c r="AD8" s="1097"/>
      <c r="AE8" s="1098"/>
      <c r="AF8" s="1072">
        <v>3</v>
      </c>
      <c r="AG8" s="1073"/>
      <c r="AH8" s="1073"/>
      <c r="AI8" s="1073"/>
      <c r="AJ8" s="1074"/>
      <c r="AK8" s="1139" t="s">
        <v>513</v>
      </c>
      <c r="AL8" s="1140"/>
      <c r="AM8" s="1140"/>
      <c r="AN8" s="1140"/>
      <c r="AO8" s="1140"/>
      <c r="AP8" s="1140">
        <v>5</v>
      </c>
      <c r="AQ8" s="1140"/>
      <c r="AR8" s="1140"/>
      <c r="AS8" s="1140"/>
      <c r="AT8" s="1140"/>
      <c r="AU8" s="1137"/>
      <c r="AV8" s="1137"/>
      <c r="AW8" s="1137"/>
      <c r="AX8" s="1137"/>
      <c r="AY8" s="1138"/>
      <c r="AZ8" s="252"/>
      <c r="BA8" s="252"/>
      <c r="BB8" s="252"/>
      <c r="BC8" s="252"/>
      <c r="BD8" s="252"/>
      <c r="BE8" s="253"/>
      <c r="BF8" s="253"/>
      <c r="BG8" s="253"/>
      <c r="BH8" s="253"/>
      <c r="BI8" s="253"/>
      <c r="BJ8" s="253"/>
      <c r="BK8" s="253"/>
      <c r="BL8" s="253"/>
      <c r="BM8" s="253"/>
      <c r="BN8" s="253"/>
      <c r="BO8" s="253"/>
      <c r="BP8" s="253"/>
      <c r="BQ8" s="262">
        <v>2</v>
      </c>
      <c r="BR8" s="263"/>
      <c r="BS8" s="1067" t="s">
        <v>587</v>
      </c>
      <c r="BT8" s="1068"/>
      <c r="BU8" s="1068"/>
      <c r="BV8" s="1068"/>
      <c r="BW8" s="1068"/>
      <c r="BX8" s="1068"/>
      <c r="BY8" s="1068"/>
      <c r="BZ8" s="1068"/>
      <c r="CA8" s="1068"/>
      <c r="CB8" s="1068"/>
      <c r="CC8" s="1068"/>
      <c r="CD8" s="1068"/>
      <c r="CE8" s="1068"/>
      <c r="CF8" s="1068"/>
      <c r="CG8" s="1069"/>
      <c r="CH8" s="1042">
        <v>2</v>
      </c>
      <c r="CI8" s="1043"/>
      <c r="CJ8" s="1043"/>
      <c r="CK8" s="1043"/>
      <c r="CL8" s="1044"/>
      <c r="CM8" s="1042">
        <v>152</v>
      </c>
      <c r="CN8" s="1043"/>
      <c r="CO8" s="1043"/>
      <c r="CP8" s="1043"/>
      <c r="CQ8" s="1044"/>
      <c r="CR8" s="1042">
        <v>101</v>
      </c>
      <c r="CS8" s="1043"/>
      <c r="CT8" s="1043"/>
      <c r="CU8" s="1043"/>
      <c r="CV8" s="1044"/>
      <c r="CW8" s="1042" t="s">
        <v>579</v>
      </c>
      <c r="CX8" s="1043"/>
      <c r="CY8" s="1043"/>
      <c r="CZ8" s="1043"/>
      <c r="DA8" s="1044"/>
      <c r="DB8" s="1042" t="s">
        <v>579</v>
      </c>
      <c r="DC8" s="1043"/>
      <c r="DD8" s="1043"/>
      <c r="DE8" s="1043"/>
      <c r="DF8" s="1044"/>
      <c r="DG8" s="1042" t="s">
        <v>579</v>
      </c>
      <c r="DH8" s="1043"/>
      <c r="DI8" s="1043"/>
      <c r="DJ8" s="1043"/>
      <c r="DK8" s="1044"/>
      <c r="DL8" s="1042" t="s">
        <v>579</v>
      </c>
      <c r="DM8" s="1043"/>
      <c r="DN8" s="1043"/>
      <c r="DO8" s="1043"/>
      <c r="DP8" s="1044"/>
      <c r="DQ8" s="1042" t="s">
        <v>579</v>
      </c>
      <c r="DR8" s="1043"/>
      <c r="DS8" s="1043"/>
      <c r="DT8" s="1043"/>
      <c r="DU8" s="1044"/>
      <c r="DV8" s="1045"/>
      <c r="DW8" s="1046"/>
      <c r="DX8" s="1046"/>
      <c r="DY8" s="1046"/>
      <c r="DZ8" s="1047"/>
      <c r="EA8" s="254"/>
    </row>
    <row r="9" spans="1:131" s="255" customFormat="1" ht="26.25" customHeight="1" x14ac:dyDescent="0.15">
      <c r="A9" s="261">
        <v>3</v>
      </c>
      <c r="B9" s="1090" t="s">
        <v>386</v>
      </c>
      <c r="C9" s="1091"/>
      <c r="D9" s="1091"/>
      <c r="E9" s="1091"/>
      <c r="F9" s="1091"/>
      <c r="G9" s="1091"/>
      <c r="H9" s="1091"/>
      <c r="I9" s="1091"/>
      <c r="J9" s="1091"/>
      <c r="K9" s="1091"/>
      <c r="L9" s="1091"/>
      <c r="M9" s="1091"/>
      <c r="N9" s="1091"/>
      <c r="O9" s="1091"/>
      <c r="P9" s="1092"/>
      <c r="Q9" s="1096">
        <v>68</v>
      </c>
      <c r="R9" s="1097"/>
      <c r="S9" s="1097"/>
      <c r="T9" s="1097"/>
      <c r="U9" s="1097"/>
      <c r="V9" s="1097">
        <v>61</v>
      </c>
      <c r="W9" s="1097"/>
      <c r="X9" s="1097"/>
      <c r="Y9" s="1097"/>
      <c r="Z9" s="1097"/>
      <c r="AA9" s="1097">
        <v>8</v>
      </c>
      <c r="AB9" s="1097"/>
      <c r="AC9" s="1097"/>
      <c r="AD9" s="1097"/>
      <c r="AE9" s="1098"/>
      <c r="AF9" s="1072">
        <v>8</v>
      </c>
      <c r="AG9" s="1073"/>
      <c r="AH9" s="1073"/>
      <c r="AI9" s="1073"/>
      <c r="AJ9" s="1074"/>
      <c r="AK9" s="1139" t="s">
        <v>513</v>
      </c>
      <c r="AL9" s="1140"/>
      <c r="AM9" s="1140"/>
      <c r="AN9" s="1140"/>
      <c r="AO9" s="1140"/>
      <c r="AP9" s="1140">
        <v>162</v>
      </c>
      <c r="AQ9" s="1140"/>
      <c r="AR9" s="1140"/>
      <c r="AS9" s="1140"/>
      <c r="AT9" s="1140"/>
      <c r="AU9" s="1137"/>
      <c r="AV9" s="1137"/>
      <c r="AW9" s="1137"/>
      <c r="AX9" s="1137"/>
      <c r="AY9" s="1138"/>
      <c r="AZ9" s="252"/>
      <c r="BA9" s="252"/>
      <c r="BB9" s="252"/>
      <c r="BC9" s="252"/>
      <c r="BD9" s="252"/>
      <c r="BE9" s="253"/>
      <c r="BF9" s="253"/>
      <c r="BG9" s="253"/>
      <c r="BH9" s="253"/>
      <c r="BI9" s="253"/>
      <c r="BJ9" s="253"/>
      <c r="BK9" s="253"/>
      <c r="BL9" s="253"/>
      <c r="BM9" s="253"/>
      <c r="BN9" s="253"/>
      <c r="BO9" s="253"/>
      <c r="BP9" s="253"/>
      <c r="BQ9" s="262">
        <v>3</v>
      </c>
      <c r="BR9" s="263"/>
      <c r="BS9" s="1067" t="s">
        <v>588</v>
      </c>
      <c r="BT9" s="1068"/>
      <c r="BU9" s="1068"/>
      <c r="BV9" s="1068"/>
      <c r="BW9" s="1068"/>
      <c r="BX9" s="1068"/>
      <c r="BY9" s="1068"/>
      <c r="BZ9" s="1068"/>
      <c r="CA9" s="1068"/>
      <c r="CB9" s="1068"/>
      <c r="CC9" s="1068"/>
      <c r="CD9" s="1068"/>
      <c r="CE9" s="1068"/>
      <c r="CF9" s="1068"/>
      <c r="CG9" s="1069"/>
      <c r="CH9" s="1042">
        <v>0</v>
      </c>
      <c r="CI9" s="1043"/>
      <c r="CJ9" s="1043"/>
      <c r="CK9" s="1043"/>
      <c r="CL9" s="1044"/>
      <c r="CM9" s="1042">
        <v>120</v>
      </c>
      <c r="CN9" s="1043"/>
      <c r="CO9" s="1043"/>
      <c r="CP9" s="1043"/>
      <c r="CQ9" s="1044"/>
      <c r="CR9" s="1042">
        <v>55</v>
      </c>
      <c r="CS9" s="1043"/>
      <c r="CT9" s="1043"/>
      <c r="CU9" s="1043"/>
      <c r="CV9" s="1044"/>
      <c r="CW9" s="1042" t="s">
        <v>579</v>
      </c>
      <c r="CX9" s="1043"/>
      <c r="CY9" s="1043"/>
      <c r="CZ9" s="1043"/>
      <c r="DA9" s="1044"/>
      <c r="DB9" s="1042" t="s">
        <v>579</v>
      </c>
      <c r="DC9" s="1043"/>
      <c r="DD9" s="1043"/>
      <c r="DE9" s="1043"/>
      <c r="DF9" s="1044"/>
      <c r="DG9" s="1042" t="s">
        <v>579</v>
      </c>
      <c r="DH9" s="1043"/>
      <c r="DI9" s="1043"/>
      <c r="DJ9" s="1043"/>
      <c r="DK9" s="1044"/>
      <c r="DL9" s="1042" t="s">
        <v>579</v>
      </c>
      <c r="DM9" s="1043"/>
      <c r="DN9" s="1043"/>
      <c r="DO9" s="1043"/>
      <c r="DP9" s="1044"/>
      <c r="DQ9" s="1042" t="s">
        <v>579</v>
      </c>
      <c r="DR9" s="1043"/>
      <c r="DS9" s="1043"/>
      <c r="DT9" s="1043"/>
      <c r="DU9" s="1044"/>
      <c r="DV9" s="1045"/>
      <c r="DW9" s="1046"/>
      <c r="DX9" s="1046"/>
      <c r="DY9" s="1046"/>
      <c r="DZ9" s="1047"/>
      <c r="EA9" s="254"/>
    </row>
    <row r="10" spans="1:131" s="255" customFormat="1" ht="26.25" customHeight="1" x14ac:dyDescent="0.15">
      <c r="A10" s="261">
        <v>4</v>
      </c>
      <c r="B10" s="1090"/>
      <c r="C10" s="1091"/>
      <c r="D10" s="1091"/>
      <c r="E10" s="1091"/>
      <c r="F10" s="1091"/>
      <c r="G10" s="1091"/>
      <c r="H10" s="1091"/>
      <c r="I10" s="1091"/>
      <c r="J10" s="1091"/>
      <c r="K10" s="1091"/>
      <c r="L10" s="1091"/>
      <c r="M10" s="1091"/>
      <c r="N10" s="1091"/>
      <c r="O10" s="1091"/>
      <c r="P10" s="1092"/>
      <c r="Q10" s="1096"/>
      <c r="R10" s="1097"/>
      <c r="S10" s="1097"/>
      <c r="T10" s="1097"/>
      <c r="U10" s="1097"/>
      <c r="V10" s="1097"/>
      <c r="W10" s="1097"/>
      <c r="X10" s="1097"/>
      <c r="Y10" s="1097"/>
      <c r="Z10" s="1097"/>
      <c r="AA10" s="1097"/>
      <c r="AB10" s="1097"/>
      <c r="AC10" s="1097"/>
      <c r="AD10" s="1097"/>
      <c r="AE10" s="1098"/>
      <c r="AF10" s="1072"/>
      <c r="AG10" s="1073"/>
      <c r="AH10" s="1073"/>
      <c r="AI10" s="1073"/>
      <c r="AJ10" s="1074"/>
      <c r="AK10" s="1139"/>
      <c r="AL10" s="1140"/>
      <c r="AM10" s="1140"/>
      <c r="AN10" s="1140"/>
      <c r="AO10" s="1140"/>
      <c r="AP10" s="1140"/>
      <c r="AQ10" s="1140"/>
      <c r="AR10" s="1140"/>
      <c r="AS10" s="1140"/>
      <c r="AT10" s="1140"/>
      <c r="AU10" s="1137"/>
      <c r="AV10" s="1137"/>
      <c r="AW10" s="1137"/>
      <c r="AX10" s="1137"/>
      <c r="AY10" s="1138"/>
      <c r="AZ10" s="252"/>
      <c r="BA10" s="252"/>
      <c r="BB10" s="252"/>
      <c r="BC10" s="252"/>
      <c r="BD10" s="252"/>
      <c r="BE10" s="253"/>
      <c r="BF10" s="253"/>
      <c r="BG10" s="253"/>
      <c r="BH10" s="253"/>
      <c r="BI10" s="253"/>
      <c r="BJ10" s="253"/>
      <c r="BK10" s="253"/>
      <c r="BL10" s="253"/>
      <c r="BM10" s="253"/>
      <c r="BN10" s="253"/>
      <c r="BO10" s="253"/>
      <c r="BP10" s="253"/>
      <c r="BQ10" s="262">
        <v>4</v>
      </c>
      <c r="BR10" s="263"/>
      <c r="BS10" s="1067" t="s">
        <v>589</v>
      </c>
      <c r="BT10" s="1068"/>
      <c r="BU10" s="1068"/>
      <c r="BV10" s="1068"/>
      <c r="BW10" s="1068"/>
      <c r="BX10" s="1068"/>
      <c r="BY10" s="1068"/>
      <c r="BZ10" s="1068"/>
      <c r="CA10" s="1068"/>
      <c r="CB10" s="1068"/>
      <c r="CC10" s="1068"/>
      <c r="CD10" s="1068"/>
      <c r="CE10" s="1068"/>
      <c r="CF10" s="1068"/>
      <c r="CG10" s="1069"/>
      <c r="CH10" s="1042">
        <v>2</v>
      </c>
      <c r="CI10" s="1043"/>
      <c r="CJ10" s="1043"/>
      <c r="CK10" s="1043"/>
      <c r="CL10" s="1044"/>
      <c r="CM10" s="1042">
        <v>130</v>
      </c>
      <c r="CN10" s="1043"/>
      <c r="CO10" s="1043"/>
      <c r="CP10" s="1043"/>
      <c r="CQ10" s="1044"/>
      <c r="CR10" s="1042">
        <v>31</v>
      </c>
      <c r="CS10" s="1043"/>
      <c r="CT10" s="1043"/>
      <c r="CU10" s="1043"/>
      <c r="CV10" s="1044"/>
      <c r="CW10" s="1042" t="s">
        <v>579</v>
      </c>
      <c r="CX10" s="1043"/>
      <c r="CY10" s="1043"/>
      <c r="CZ10" s="1043"/>
      <c r="DA10" s="1044"/>
      <c r="DB10" s="1042" t="s">
        <v>579</v>
      </c>
      <c r="DC10" s="1043"/>
      <c r="DD10" s="1043"/>
      <c r="DE10" s="1043"/>
      <c r="DF10" s="1044"/>
      <c r="DG10" s="1042" t="s">
        <v>579</v>
      </c>
      <c r="DH10" s="1043"/>
      <c r="DI10" s="1043"/>
      <c r="DJ10" s="1043"/>
      <c r="DK10" s="1044"/>
      <c r="DL10" s="1042" t="s">
        <v>579</v>
      </c>
      <c r="DM10" s="1043"/>
      <c r="DN10" s="1043"/>
      <c r="DO10" s="1043"/>
      <c r="DP10" s="1044"/>
      <c r="DQ10" s="1042" t="s">
        <v>579</v>
      </c>
      <c r="DR10" s="1043"/>
      <c r="DS10" s="1043"/>
      <c r="DT10" s="1043"/>
      <c r="DU10" s="1044"/>
      <c r="DV10" s="1045"/>
      <c r="DW10" s="1046"/>
      <c r="DX10" s="1046"/>
      <c r="DY10" s="1046"/>
      <c r="DZ10" s="1047"/>
      <c r="EA10" s="254"/>
    </row>
    <row r="11" spans="1:131" s="255" customFormat="1" ht="26.25" customHeight="1" x14ac:dyDescent="0.15">
      <c r="A11" s="261">
        <v>5</v>
      </c>
      <c r="B11" s="1090"/>
      <c r="C11" s="1091"/>
      <c r="D11" s="1091"/>
      <c r="E11" s="1091"/>
      <c r="F11" s="1091"/>
      <c r="G11" s="1091"/>
      <c r="H11" s="1091"/>
      <c r="I11" s="1091"/>
      <c r="J11" s="1091"/>
      <c r="K11" s="1091"/>
      <c r="L11" s="1091"/>
      <c r="M11" s="1091"/>
      <c r="N11" s="1091"/>
      <c r="O11" s="1091"/>
      <c r="P11" s="1092"/>
      <c r="Q11" s="1096"/>
      <c r="R11" s="1097"/>
      <c r="S11" s="1097"/>
      <c r="T11" s="1097"/>
      <c r="U11" s="1097"/>
      <c r="V11" s="1097"/>
      <c r="W11" s="1097"/>
      <c r="X11" s="1097"/>
      <c r="Y11" s="1097"/>
      <c r="Z11" s="1097"/>
      <c r="AA11" s="1097"/>
      <c r="AB11" s="1097"/>
      <c r="AC11" s="1097"/>
      <c r="AD11" s="1097"/>
      <c r="AE11" s="1098"/>
      <c r="AF11" s="1072"/>
      <c r="AG11" s="1073"/>
      <c r="AH11" s="1073"/>
      <c r="AI11" s="1073"/>
      <c r="AJ11" s="1074"/>
      <c r="AK11" s="1139"/>
      <c r="AL11" s="1140"/>
      <c r="AM11" s="1140"/>
      <c r="AN11" s="1140"/>
      <c r="AO11" s="1140"/>
      <c r="AP11" s="1140"/>
      <c r="AQ11" s="1140"/>
      <c r="AR11" s="1140"/>
      <c r="AS11" s="1140"/>
      <c r="AT11" s="1140"/>
      <c r="AU11" s="1137"/>
      <c r="AV11" s="1137"/>
      <c r="AW11" s="1137"/>
      <c r="AX11" s="1137"/>
      <c r="AY11" s="1138"/>
      <c r="AZ11" s="252"/>
      <c r="BA11" s="252"/>
      <c r="BB11" s="252"/>
      <c r="BC11" s="252"/>
      <c r="BD11" s="252"/>
      <c r="BE11" s="253"/>
      <c r="BF11" s="253"/>
      <c r="BG11" s="253"/>
      <c r="BH11" s="253"/>
      <c r="BI11" s="253"/>
      <c r="BJ11" s="253"/>
      <c r="BK11" s="253"/>
      <c r="BL11" s="253"/>
      <c r="BM11" s="253"/>
      <c r="BN11" s="253"/>
      <c r="BO11" s="253"/>
      <c r="BP11" s="253"/>
      <c r="BQ11" s="262">
        <v>5</v>
      </c>
      <c r="BR11" s="263"/>
      <c r="BS11" s="1067" t="s">
        <v>590</v>
      </c>
      <c r="BT11" s="1068"/>
      <c r="BU11" s="1068"/>
      <c r="BV11" s="1068"/>
      <c r="BW11" s="1068"/>
      <c r="BX11" s="1068"/>
      <c r="BY11" s="1068"/>
      <c r="BZ11" s="1068"/>
      <c r="CA11" s="1068"/>
      <c r="CB11" s="1068"/>
      <c r="CC11" s="1068"/>
      <c r="CD11" s="1068"/>
      <c r="CE11" s="1068"/>
      <c r="CF11" s="1068"/>
      <c r="CG11" s="1069"/>
      <c r="CH11" s="1042">
        <v>124</v>
      </c>
      <c r="CI11" s="1043"/>
      <c r="CJ11" s="1043"/>
      <c r="CK11" s="1043"/>
      <c r="CL11" s="1044"/>
      <c r="CM11" s="1042">
        <v>857</v>
      </c>
      <c r="CN11" s="1043"/>
      <c r="CO11" s="1043"/>
      <c r="CP11" s="1043"/>
      <c r="CQ11" s="1044"/>
      <c r="CR11" s="1042">
        <v>200</v>
      </c>
      <c r="CS11" s="1043"/>
      <c r="CT11" s="1043"/>
      <c r="CU11" s="1043"/>
      <c r="CV11" s="1044"/>
      <c r="CW11" s="1042" t="s">
        <v>579</v>
      </c>
      <c r="CX11" s="1043"/>
      <c r="CY11" s="1043"/>
      <c r="CZ11" s="1043"/>
      <c r="DA11" s="1044"/>
      <c r="DB11" s="1042">
        <v>90</v>
      </c>
      <c r="DC11" s="1043"/>
      <c r="DD11" s="1043"/>
      <c r="DE11" s="1043"/>
      <c r="DF11" s="1044"/>
      <c r="DG11" s="1042" t="s">
        <v>579</v>
      </c>
      <c r="DH11" s="1043"/>
      <c r="DI11" s="1043"/>
      <c r="DJ11" s="1043"/>
      <c r="DK11" s="1044"/>
      <c r="DL11" s="1042" t="s">
        <v>579</v>
      </c>
      <c r="DM11" s="1043"/>
      <c r="DN11" s="1043"/>
      <c r="DO11" s="1043"/>
      <c r="DP11" s="1044"/>
      <c r="DQ11" s="1042" t="s">
        <v>579</v>
      </c>
      <c r="DR11" s="1043"/>
      <c r="DS11" s="1043"/>
      <c r="DT11" s="1043"/>
      <c r="DU11" s="1044"/>
      <c r="DV11" s="1045"/>
      <c r="DW11" s="1046"/>
      <c r="DX11" s="1046"/>
      <c r="DY11" s="1046"/>
      <c r="DZ11" s="1047"/>
      <c r="EA11" s="254"/>
    </row>
    <row r="12" spans="1:131" s="255" customFormat="1" ht="26.25" customHeight="1" x14ac:dyDescent="0.15">
      <c r="A12" s="261">
        <v>6</v>
      </c>
      <c r="B12" s="1090"/>
      <c r="C12" s="1091"/>
      <c r="D12" s="1091"/>
      <c r="E12" s="1091"/>
      <c r="F12" s="1091"/>
      <c r="G12" s="1091"/>
      <c r="H12" s="1091"/>
      <c r="I12" s="1091"/>
      <c r="J12" s="1091"/>
      <c r="K12" s="1091"/>
      <c r="L12" s="1091"/>
      <c r="M12" s="1091"/>
      <c r="N12" s="1091"/>
      <c r="O12" s="1091"/>
      <c r="P12" s="1092"/>
      <c r="Q12" s="1096"/>
      <c r="R12" s="1097"/>
      <c r="S12" s="1097"/>
      <c r="T12" s="1097"/>
      <c r="U12" s="1097"/>
      <c r="V12" s="1097"/>
      <c r="W12" s="1097"/>
      <c r="X12" s="1097"/>
      <c r="Y12" s="1097"/>
      <c r="Z12" s="1097"/>
      <c r="AA12" s="1097"/>
      <c r="AB12" s="1097"/>
      <c r="AC12" s="1097"/>
      <c r="AD12" s="1097"/>
      <c r="AE12" s="1098"/>
      <c r="AF12" s="1072"/>
      <c r="AG12" s="1073"/>
      <c r="AH12" s="1073"/>
      <c r="AI12" s="1073"/>
      <c r="AJ12" s="1074"/>
      <c r="AK12" s="1139"/>
      <c r="AL12" s="1140"/>
      <c r="AM12" s="1140"/>
      <c r="AN12" s="1140"/>
      <c r="AO12" s="1140"/>
      <c r="AP12" s="1140"/>
      <c r="AQ12" s="1140"/>
      <c r="AR12" s="1140"/>
      <c r="AS12" s="1140"/>
      <c r="AT12" s="1140"/>
      <c r="AU12" s="1137"/>
      <c r="AV12" s="1137"/>
      <c r="AW12" s="1137"/>
      <c r="AX12" s="1137"/>
      <c r="AY12" s="1138"/>
      <c r="AZ12" s="252"/>
      <c r="BA12" s="252"/>
      <c r="BB12" s="252"/>
      <c r="BC12" s="252"/>
      <c r="BD12" s="252"/>
      <c r="BE12" s="253"/>
      <c r="BF12" s="253"/>
      <c r="BG12" s="253"/>
      <c r="BH12" s="253"/>
      <c r="BI12" s="253"/>
      <c r="BJ12" s="253"/>
      <c r="BK12" s="253"/>
      <c r="BL12" s="253"/>
      <c r="BM12" s="253"/>
      <c r="BN12" s="253"/>
      <c r="BO12" s="253"/>
      <c r="BP12" s="253"/>
      <c r="BQ12" s="262">
        <v>6</v>
      </c>
      <c r="BR12" s="263"/>
      <c r="BS12" s="1067" t="s">
        <v>591</v>
      </c>
      <c r="BT12" s="1068"/>
      <c r="BU12" s="1068"/>
      <c r="BV12" s="1068"/>
      <c r="BW12" s="1068"/>
      <c r="BX12" s="1068"/>
      <c r="BY12" s="1068"/>
      <c r="BZ12" s="1068"/>
      <c r="CA12" s="1068"/>
      <c r="CB12" s="1068"/>
      <c r="CC12" s="1068"/>
      <c r="CD12" s="1068"/>
      <c r="CE12" s="1068"/>
      <c r="CF12" s="1068"/>
      <c r="CG12" s="1069"/>
      <c r="CH12" s="1042">
        <v>7</v>
      </c>
      <c r="CI12" s="1043"/>
      <c r="CJ12" s="1043"/>
      <c r="CK12" s="1043"/>
      <c r="CL12" s="1044"/>
      <c r="CM12" s="1042">
        <v>223</v>
      </c>
      <c r="CN12" s="1043"/>
      <c r="CO12" s="1043"/>
      <c r="CP12" s="1043"/>
      <c r="CQ12" s="1044"/>
      <c r="CR12" s="1042">
        <v>36</v>
      </c>
      <c r="CS12" s="1043"/>
      <c r="CT12" s="1043"/>
      <c r="CU12" s="1043"/>
      <c r="CV12" s="1044"/>
      <c r="CW12" s="1042" t="s">
        <v>579</v>
      </c>
      <c r="CX12" s="1043"/>
      <c r="CY12" s="1043"/>
      <c r="CZ12" s="1043"/>
      <c r="DA12" s="1044"/>
      <c r="DB12" s="1042" t="s">
        <v>579</v>
      </c>
      <c r="DC12" s="1043"/>
      <c r="DD12" s="1043"/>
      <c r="DE12" s="1043"/>
      <c r="DF12" s="1044"/>
      <c r="DG12" s="1042" t="s">
        <v>579</v>
      </c>
      <c r="DH12" s="1043"/>
      <c r="DI12" s="1043"/>
      <c r="DJ12" s="1043"/>
      <c r="DK12" s="1044"/>
      <c r="DL12" s="1042" t="s">
        <v>579</v>
      </c>
      <c r="DM12" s="1043"/>
      <c r="DN12" s="1043"/>
      <c r="DO12" s="1043"/>
      <c r="DP12" s="1044"/>
      <c r="DQ12" s="1042" t="s">
        <v>579</v>
      </c>
      <c r="DR12" s="1043"/>
      <c r="DS12" s="1043"/>
      <c r="DT12" s="1043"/>
      <c r="DU12" s="1044"/>
      <c r="DV12" s="1045"/>
      <c r="DW12" s="1046"/>
      <c r="DX12" s="1046"/>
      <c r="DY12" s="1046"/>
      <c r="DZ12" s="1047"/>
      <c r="EA12" s="254"/>
    </row>
    <row r="13" spans="1:131" s="255" customFormat="1" ht="26.25" customHeight="1" x14ac:dyDescent="0.15">
      <c r="A13" s="261">
        <v>7</v>
      </c>
      <c r="B13" s="1090"/>
      <c r="C13" s="1091"/>
      <c r="D13" s="1091"/>
      <c r="E13" s="1091"/>
      <c r="F13" s="1091"/>
      <c r="G13" s="1091"/>
      <c r="H13" s="1091"/>
      <c r="I13" s="1091"/>
      <c r="J13" s="1091"/>
      <c r="K13" s="1091"/>
      <c r="L13" s="1091"/>
      <c r="M13" s="1091"/>
      <c r="N13" s="1091"/>
      <c r="O13" s="1091"/>
      <c r="P13" s="1092"/>
      <c r="Q13" s="1096"/>
      <c r="R13" s="1097"/>
      <c r="S13" s="1097"/>
      <c r="T13" s="1097"/>
      <c r="U13" s="1097"/>
      <c r="V13" s="1097"/>
      <c r="W13" s="1097"/>
      <c r="X13" s="1097"/>
      <c r="Y13" s="1097"/>
      <c r="Z13" s="1097"/>
      <c r="AA13" s="1097"/>
      <c r="AB13" s="1097"/>
      <c r="AC13" s="1097"/>
      <c r="AD13" s="1097"/>
      <c r="AE13" s="1098"/>
      <c r="AF13" s="1072"/>
      <c r="AG13" s="1073"/>
      <c r="AH13" s="1073"/>
      <c r="AI13" s="1073"/>
      <c r="AJ13" s="1074"/>
      <c r="AK13" s="1139"/>
      <c r="AL13" s="1140"/>
      <c r="AM13" s="1140"/>
      <c r="AN13" s="1140"/>
      <c r="AO13" s="1140"/>
      <c r="AP13" s="1140"/>
      <c r="AQ13" s="1140"/>
      <c r="AR13" s="1140"/>
      <c r="AS13" s="1140"/>
      <c r="AT13" s="1140"/>
      <c r="AU13" s="1137"/>
      <c r="AV13" s="1137"/>
      <c r="AW13" s="1137"/>
      <c r="AX13" s="1137"/>
      <c r="AY13" s="1138"/>
      <c r="AZ13" s="252"/>
      <c r="BA13" s="252"/>
      <c r="BB13" s="252"/>
      <c r="BC13" s="252"/>
      <c r="BD13" s="252"/>
      <c r="BE13" s="253"/>
      <c r="BF13" s="253"/>
      <c r="BG13" s="253"/>
      <c r="BH13" s="253"/>
      <c r="BI13" s="253"/>
      <c r="BJ13" s="253"/>
      <c r="BK13" s="253"/>
      <c r="BL13" s="253"/>
      <c r="BM13" s="253"/>
      <c r="BN13" s="253"/>
      <c r="BO13" s="253"/>
      <c r="BP13" s="253"/>
      <c r="BQ13" s="262">
        <v>7</v>
      </c>
      <c r="BR13" s="263" t="s">
        <v>595</v>
      </c>
      <c r="BS13" s="1067" t="s">
        <v>592</v>
      </c>
      <c r="BT13" s="1068"/>
      <c r="BU13" s="1068"/>
      <c r="BV13" s="1068"/>
      <c r="BW13" s="1068"/>
      <c r="BX13" s="1068"/>
      <c r="BY13" s="1068"/>
      <c r="BZ13" s="1068"/>
      <c r="CA13" s="1068"/>
      <c r="CB13" s="1068"/>
      <c r="CC13" s="1068"/>
      <c r="CD13" s="1068"/>
      <c r="CE13" s="1068"/>
      <c r="CF13" s="1068"/>
      <c r="CG13" s="1069"/>
      <c r="CH13" s="1042">
        <v>25</v>
      </c>
      <c r="CI13" s="1043"/>
      <c r="CJ13" s="1043"/>
      <c r="CK13" s="1043"/>
      <c r="CL13" s="1044"/>
      <c r="CM13" s="1042">
        <v>1554</v>
      </c>
      <c r="CN13" s="1043"/>
      <c r="CO13" s="1043"/>
      <c r="CP13" s="1043"/>
      <c r="CQ13" s="1044"/>
      <c r="CR13" s="1042">
        <v>110</v>
      </c>
      <c r="CS13" s="1043"/>
      <c r="CT13" s="1043"/>
      <c r="CU13" s="1043"/>
      <c r="CV13" s="1044"/>
      <c r="CW13" s="1042">
        <v>12</v>
      </c>
      <c r="CX13" s="1043"/>
      <c r="CY13" s="1043"/>
      <c r="CZ13" s="1043"/>
      <c r="DA13" s="1044"/>
      <c r="DB13" s="1042" t="s">
        <v>579</v>
      </c>
      <c r="DC13" s="1043"/>
      <c r="DD13" s="1043"/>
      <c r="DE13" s="1043"/>
      <c r="DF13" s="1044"/>
      <c r="DG13" s="1042">
        <v>6668</v>
      </c>
      <c r="DH13" s="1043"/>
      <c r="DI13" s="1043"/>
      <c r="DJ13" s="1043"/>
      <c r="DK13" s="1044"/>
      <c r="DL13" s="1042" t="s">
        <v>579</v>
      </c>
      <c r="DM13" s="1043"/>
      <c r="DN13" s="1043"/>
      <c r="DO13" s="1043"/>
      <c r="DP13" s="1044"/>
      <c r="DQ13" s="1042" t="s">
        <v>579</v>
      </c>
      <c r="DR13" s="1043"/>
      <c r="DS13" s="1043"/>
      <c r="DT13" s="1043"/>
      <c r="DU13" s="1044"/>
      <c r="DV13" s="1045"/>
      <c r="DW13" s="1046"/>
      <c r="DX13" s="1046"/>
      <c r="DY13" s="1046"/>
      <c r="DZ13" s="1047"/>
      <c r="EA13" s="254"/>
    </row>
    <row r="14" spans="1:131" s="255" customFormat="1" ht="26.25" customHeight="1" x14ac:dyDescent="0.15">
      <c r="A14" s="261">
        <v>8</v>
      </c>
      <c r="B14" s="1090"/>
      <c r="C14" s="1091"/>
      <c r="D14" s="1091"/>
      <c r="E14" s="1091"/>
      <c r="F14" s="1091"/>
      <c r="G14" s="1091"/>
      <c r="H14" s="1091"/>
      <c r="I14" s="1091"/>
      <c r="J14" s="1091"/>
      <c r="K14" s="1091"/>
      <c r="L14" s="1091"/>
      <c r="M14" s="1091"/>
      <c r="N14" s="1091"/>
      <c r="O14" s="1091"/>
      <c r="P14" s="1092"/>
      <c r="Q14" s="1096"/>
      <c r="R14" s="1097"/>
      <c r="S14" s="1097"/>
      <c r="T14" s="1097"/>
      <c r="U14" s="1097"/>
      <c r="V14" s="1097"/>
      <c r="W14" s="1097"/>
      <c r="X14" s="1097"/>
      <c r="Y14" s="1097"/>
      <c r="Z14" s="1097"/>
      <c r="AA14" s="1097"/>
      <c r="AB14" s="1097"/>
      <c r="AC14" s="1097"/>
      <c r="AD14" s="1097"/>
      <c r="AE14" s="1098"/>
      <c r="AF14" s="1072"/>
      <c r="AG14" s="1073"/>
      <c r="AH14" s="1073"/>
      <c r="AI14" s="1073"/>
      <c r="AJ14" s="1074"/>
      <c r="AK14" s="1139"/>
      <c r="AL14" s="1140"/>
      <c r="AM14" s="1140"/>
      <c r="AN14" s="1140"/>
      <c r="AO14" s="1140"/>
      <c r="AP14" s="1140"/>
      <c r="AQ14" s="1140"/>
      <c r="AR14" s="1140"/>
      <c r="AS14" s="1140"/>
      <c r="AT14" s="1140"/>
      <c r="AU14" s="1137"/>
      <c r="AV14" s="1137"/>
      <c r="AW14" s="1137"/>
      <c r="AX14" s="1137"/>
      <c r="AY14" s="1138"/>
      <c r="AZ14" s="252"/>
      <c r="BA14" s="252"/>
      <c r="BB14" s="252"/>
      <c r="BC14" s="252"/>
      <c r="BD14" s="252"/>
      <c r="BE14" s="253"/>
      <c r="BF14" s="253"/>
      <c r="BG14" s="253"/>
      <c r="BH14" s="253"/>
      <c r="BI14" s="253"/>
      <c r="BJ14" s="253"/>
      <c r="BK14" s="253"/>
      <c r="BL14" s="253"/>
      <c r="BM14" s="253"/>
      <c r="BN14" s="253"/>
      <c r="BO14" s="253"/>
      <c r="BP14" s="253"/>
      <c r="BQ14" s="262">
        <v>8</v>
      </c>
      <c r="BR14" s="263"/>
      <c r="BS14" s="1067" t="s">
        <v>593</v>
      </c>
      <c r="BT14" s="1068"/>
      <c r="BU14" s="1068"/>
      <c r="BV14" s="1068"/>
      <c r="BW14" s="1068"/>
      <c r="BX14" s="1068"/>
      <c r="BY14" s="1068"/>
      <c r="BZ14" s="1068"/>
      <c r="CA14" s="1068"/>
      <c r="CB14" s="1068"/>
      <c r="CC14" s="1068"/>
      <c r="CD14" s="1068"/>
      <c r="CE14" s="1068"/>
      <c r="CF14" s="1068"/>
      <c r="CG14" s="1069"/>
      <c r="CH14" s="1042">
        <v>25</v>
      </c>
      <c r="CI14" s="1043"/>
      <c r="CJ14" s="1043"/>
      <c r="CK14" s="1043"/>
      <c r="CL14" s="1044"/>
      <c r="CM14" s="1042">
        <v>221</v>
      </c>
      <c r="CN14" s="1043"/>
      <c r="CO14" s="1043"/>
      <c r="CP14" s="1043"/>
      <c r="CQ14" s="1044"/>
      <c r="CR14" s="1042">
        <v>2</v>
      </c>
      <c r="CS14" s="1043"/>
      <c r="CT14" s="1043"/>
      <c r="CU14" s="1043"/>
      <c r="CV14" s="1044"/>
      <c r="CW14" s="1042">
        <v>66</v>
      </c>
      <c r="CX14" s="1043"/>
      <c r="CY14" s="1043"/>
      <c r="CZ14" s="1043"/>
      <c r="DA14" s="1044"/>
      <c r="DB14" s="1042" t="s">
        <v>579</v>
      </c>
      <c r="DC14" s="1043"/>
      <c r="DD14" s="1043"/>
      <c r="DE14" s="1043"/>
      <c r="DF14" s="1044"/>
      <c r="DG14" s="1042" t="s">
        <v>579</v>
      </c>
      <c r="DH14" s="1043"/>
      <c r="DI14" s="1043"/>
      <c r="DJ14" s="1043"/>
      <c r="DK14" s="1044"/>
      <c r="DL14" s="1042" t="s">
        <v>579</v>
      </c>
      <c r="DM14" s="1043"/>
      <c r="DN14" s="1043"/>
      <c r="DO14" s="1043"/>
      <c r="DP14" s="1044"/>
      <c r="DQ14" s="1042" t="s">
        <v>579</v>
      </c>
      <c r="DR14" s="1043"/>
      <c r="DS14" s="1043"/>
      <c r="DT14" s="1043"/>
      <c r="DU14" s="1044"/>
      <c r="DV14" s="1045"/>
      <c r="DW14" s="1046"/>
      <c r="DX14" s="1046"/>
      <c r="DY14" s="1046"/>
      <c r="DZ14" s="1047"/>
      <c r="EA14" s="254"/>
    </row>
    <row r="15" spans="1:131" s="255" customFormat="1" ht="26.25" customHeight="1" x14ac:dyDescent="0.15">
      <c r="A15" s="261">
        <v>9</v>
      </c>
      <c r="B15" s="1090"/>
      <c r="C15" s="1091"/>
      <c r="D15" s="1091"/>
      <c r="E15" s="1091"/>
      <c r="F15" s="1091"/>
      <c r="G15" s="1091"/>
      <c r="H15" s="1091"/>
      <c r="I15" s="1091"/>
      <c r="J15" s="1091"/>
      <c r="K15" s="1091"/>
      <c r="L15" s="1091"/>
      <c r="M15" s="1091"/>
      <c r="N15" s="1091"/>
      <c r="O15" s="1091"/>
      <c r="P15" s="1092"/>
      <c r="Q15" s="1096"/>
      <c r="R15" s="1097"/>
      <c r="S15" s="1097"/>
      <c r="T15" s="1097"/>
      <c r="U15" s="1097"/>
      <c r="V15" s="1097"/>
      <c r="W15" s="1097"/>
      <c r="X15" s="1097"/>
      <c r="Y15" s="1097"/>
      <c r="Z15" s="1097"/>
      <c r="AA15" s="1097"/>
      <c r="AB15" s="1097"/>
      <c r="AC15" s="1097"/>
      <c r="AD15" s="1097"/>
      <c r="AE15" s="1098"/>
      <c r="AF15" s="1072"/>
      <c r="AG15" s="1073"/>
      <c r="AH15" s="1073"/>
      <c r="AI15" s="1073"/>
      <c r="AJ15" s="1074"/>
      <c r="AK15" s="1139"/>
      <c r="AL15" s="1140"/>
      <c r="AM15" s="1140"/>
      <c r="AN15" s="1140"/>
      <c r="AO15" s="1140"/>
      <c r="AP15" s="1140"/>
      <c r="AQ15" s="1140"/>
      <c r="AR15" s="1140"/>
      <c r="AS15" s="1140"/>
      <c r="AT15" s="1140"/>
      <c r="AU15" s="1137"/>
      <c r="AV15" s="1137"/>
      <c r="AW15" s="1137"/>
      <c r="AX15" s="1137"/>
      <c r="AY15" s="1138"/>
      <c r="AZ15" s="252"/>
      <c r="BA15" s="252"/>
      <c r="BB15" s="252"/>
      <c r="BC15" s="252"/>
      <c r="BD15" s="252"/>
      <c r="BE15" s="253"/>
      <c r="BF15" s="253"/>
      <c r="BG15" s="253"/>
      <c r="BH15" s="253"/>
      <c r="BI15" s="253"/>
      <c r="BJ15" s="253"/>
      <c r="BK15" s="253"/>
      <c r="BL15" s="253"/>
      <c r="BM15" s="253"/>
      <c r="BN15" s="253"/>
      <c r="BO15" s="253"/>
      <c r="BP15" s="253"/>
      <c r="BQ15" s="262">
        <v>9</v>
      </c>
      <c r="BR15" s="263"/>
      <c r="BS15" s="1067" t="s">
        <v>594</v>
      </c>
      <c r="BT15" s="1068"/>
      <c r="BU15" s="1068"/>
      <c r="BV15" s="1068"/>
      <c r="BW15" s="1068"/>
      <c r="BX15" s="1068"/>
      <c r="BY15" s="1068"/>
      <c r="BZ15" s="1068"/>
      <c r="CA15" s="1068"/>
      <c r="CB15" s="1068"/>
      <c r="CC15" s="1068"/>
      <c r="CD15" s="1068"/>
      <c r="CE15" s="1068"/>
      <c r="CF15" s="1068"/>
      <c r="CG15" s="1069"/>
      <c r="CH15" s="1042">
        <v>8</v>
      </c>
      <c r="CI15" s="1043"/>
      <c r="CJ15" s="1043"/>
      <c r="CK15" s="1043"/>
      <c r="CL15" s="1044"/>
      <c r="CM15" s="1042">
        <v>27</v>
      </c>
      <c r="CN15" s="1043"/>
      <c r="CO15" s="1043"/>
      <c r="CP15" s="1043"/>
      <c r="CQ15" s="1044"/>
      <c r="CR15" s="1042">
        <v>3</v>
      </c>
      <c r="CS15" s="1043"/>
      <c r="CT15" s="1043"/>
      <c r="CU15" s="1043"/>
      <c r="CV15" s="1044"/>
      <c r="CW15" s="1042">
        <v>175</v>
      </c>
      <c r="CX15" s="1043"/>
      <c r="CY15" s="1043"/>
      <c r="CZ15" s="1043"/>
      <c r="DA15" s="1044"/>
      <c r="DB15" s="1042" t="s">
        <v>579</v>
      </c>
      <c r="DC15" s="1043"/>
      <c r="DD15" s="1043"/>
      <c r="DE15" s="1043"/>
      <c r="DF15" s="1044"/>
      <c r="DG15" s="1042" t="s">
        <v>579</v>
      </c>
      <c r="DH15" s="1043"/>
      <c r="DI15" s="1043"/>
      <c r="DJ15" s="1043"/>
      <c r="DK15" s="1044"/>
      <c r="DL15" s="1042" t="s">
        <v>579</v>
      </c>
      <c r="DM15" s="1043"/>
      <c r="DN15" s="1043"/>
      <c r="DO15" s="1043"/>
      <c r="DP15" s="1044"/>
      <c r="DQ15" s="1042" t="s">
        <v>579</v>
      </c>
      <c r="DR15" s="1043"/>
      <c r="DS15" s="1043"/>
      <c r="DT15" s="1043"/>
      <c r="DU15" s="1044"/>
      <c r="DV15" s="1045"/>
      <c r="DW15" s="1046"/>
      <c r="DX15" s="1046"/>
      <c r="DY15" s="1046"/>
      <c r="DZ15" s="1047"/>
      <c r="EA15" s="254"/>
    </row>
    <row r="16" spans="1:131" s="255" customFormat="1" ht="26.25" customHeight="1" x14ac:dyDescent="0.15">
      <c r="A16" s="261">
        <v>10</v>
      </c>
      <c r="B16" s="1090"/>
      <c r="C16" s="1091"/>
      <c r="D16" s="1091"/>
      <c r="E16" s="1091"/>
      <c r="F16" s="1091"/>
      <c r="G16" s="1091"/>
      <c r="H16" s="1091"/>
      <c r="I16" s="1091"/>
      <c r="J16" s="1091"/>
      <c r="K16" s="1091"/>
      <c r="L16" s="1091"/>
      <c r="M16" s="1091"/>
      <c r="N16" s="1091"/>
      <c r="O16" s="1091"/>
      <c r="P16" s="1092"/>
      <c r="Q16" s="1096"/>
      <c r="R16" s="1097"/>
      <c r="S16" s="1097"/>
      <c r="T16" s="1097"/>
      <c r="U16" s="1097"/>
      <c r="V16" s="1097"/>
      <c r="W16" s="1097"/>
      <c r="X16" s="1097"/>
      <c r="Y16" s="1097"/>
      <c r="Z16" s="1097"/>
      <c r="AA16" s="1097"/>
      <c r="AB16" s="1097"/>
      <c r="AC16" s="1097"/>
      <c r="AD16" s="1097"/>
      <c r="AE16" s="1098"/>
      <c r="AF16" s="1072"/>
      <c r="AG16" s="1073"/>
      <c r="AH16" s="1073"/>
      <c r="AI16" s="1073"/>
      <c r="AJ16" s="1074"/>
      <c r="AK16" s="1139"/>
      <c r="AL16" s="1140"/>
      <c r="AM16" s="1140"/>
      <c r="AN16" s="1140"/>
      <c r="AO16" s="1140"/>
      <c r="AP16" s="1140"/>
      <c r="AQ16" s="1140"/>
      <c r="AR16" s="1140"/>
      <c r="AS16" s="1140"/>
      <c r="AT16" s="1140"/>
      <c r="AU16" s="1137"/>
      <c r="AV16" s="1137"/>
      <c r="AW16" s="1137"/>
      <c r="AX16" s="1137"/>
      <c r="AY16" s="1138"/>
      <c r="AZ16" s="252"/>
      <c r="BA16" s="252"/>
      <c r="BB16" s="252"/>
      <c r="BC16" s="252"/>
      <c r="BD16" s="252"/>
      <c r="BE16" s="253"/>
      <c r="BF16" s="253"/>
      <c r="BG16" s="253"/>
      <c r="BH16" s="253"/>
      <c r="BI16" s="253"/>
      <c r="BJ16" s="253"/>
      <c r="BK16" s="253"/>
      <c r="BL16" s="253"/>
      <c r="BM16" s="253"/>
      <c r="BN16" s="253"/>
      <c r="BO16" s="253"/>
      <c r="BP16" s="253"/>
      <c r="BQ16" s="262">
        <v>10</v>
      </c>
      <c r="BR16" s="263"/>
      <c r="BS16" s="1067"/>
      <c r="BT16" s="1068"/>
      <c r="BU16" s="1068"/>
      <c r="BV16" s="1068"/>
      <c r="BW16" s="1068"/>
      <c r="BX16" s="1068"/>
      <c r="BY16" s="1068"/>
      <c r="BZ16" s="1068"/>
      <c r="CA16" s="1068"/>
      <c r="CB16" s="1068"/>
      <c r="CC16" s="1068"/>
      <c r="CD16" s="1068"/>
      <c r="CE16" s="1068"/>
      <c r="CF16" s="1068"/>
      <c r="CG16" s="1069"/>
      <c r="CH16" s="1042"/>
      <c r="CI16" s="1043"/>
      <c r="CJ16" s="1043"/>
      <c r="CK16" s="1043"/>
      <c r="CL16" s="1044"/>
      <c r="CM16" s="1042"/>
      <c r="CN16" s="1043"/>
      <c r="CO16" s="1043"/>
      <c r="CP16" s="1043"/>
      <c r="CQ16" s="1044"/>
      <c r="CR16" s="1042"/>
      <c r="CS16" s="1043"/>
      <c r="CT16" s="1043"/>
      <c r="CU16" s="1043"/>
      <c r="CV16" s="1044"/>
      <c r="CW16" s="1042"/>
      <c r="CX16" s="1043"/>
      <c r="CY16" s="1043"/>
      <c r="CZ16" s="1043"/>
      <c r="DA16" s="1044"/>
      <c r="DB16" s="1042"/>
      <c r="DC16" s="1043"/>
      <c r="DD16" s="1043"/>
      <c r="DE16" s="1043"/>
      <c r="DF16" s="1044"/>
      <c r="DG16" s="1042"/>
      <c r="DH16" s="1043"/>
      <c r="DI16" s="1043"/>
      <c r="DJ16" s="1043"/>
      <c r="DK16" s="1044"/>
      <c r="DL16" s="1042"/>
      <c r="DM16" s="1043"/>
      <c r="DN16" s="1043"/>
      <c r="DO16" s="1043"/>
      <c r="DP16" s="1044"/>
      <c r="DQ16" s="1042"/>
      <c r="DR16" s="1043"/>
      <c r="DS16" s="1043"/>
      <c r="DT16" s="1043"/>
      <c r="DU16" s="1044"/>
      <c r="DV16" s="1045"/>
      <c r="DW16" s="1046"/>
      <c r="DX16" s="1046"/>
      <c r="DY16" s="1046"/>
      <c r="DZ16" s="1047"/>
      <c r="EA16" s="254"/>
    </row>
    <row r="17" spans="1:131" s="255" customFormat="1" ht="26.25" customHeight="1" x14ac:dyDescent="0.15">
      <c r="A17" s="261">
        <v>11</v>
      </c>
      <c r="B17" s="1090"/>
      <c r="C17" s="1091"/>
      <c r="D17" s="1091"/>
      <c r="E17" s="1091"/>
      <c r="F17" s="1091"/>
      <c r="G17" s="1091"/>
      <c r="H17" s="1091"/>
      <c r="I17" s="1091"/>
      <c r="J17" s="1091"/>
      <c r="K17" s="1091"/>
      <c r="L17" s="1091"/>
      <c r="M17" s="1091"/>
      <c r="N17" s="1091"/>
      <c r="O17" s="1091"/>
      <c r="P17" s="1092"/>
      <c r="Q17" s="1096"/>
      <c r="R17" s="1097"/>
      <c r="S17" s="1097"/>
      <c r="T17" s="1097"/>
      <c r="U17" s="1097"/>
      <c r="V17" s="1097"/>
      <c r="W17" s="1097"/>
      <c r="X17" s="1097"/>
      <c r="Y17" s="1097"/>
      <c r="Z17" s="1097"/>
      <c r="AA17" s="1097"/>
      <c r="AB17" s="1097"/>
      <c r="AC17" s="1097"/>
      <c r="AD17" s="1097"/>
      <c r="AE17" s="1098"/>
      <c r="AF17" s="1072"/>
      <c r="AG17" s="1073"/>
      <c r="AH17" s="1073"/>
      <c r="AI17" s="1073"/>
      <c r="AJ17" s="1074"/>
      <c r="AK17" s="1139"/>
      <c r="AL17" s="1140"/>
      <c r="AM17" s="1140"/>
      <c r="AN17" s="1140"/>
      <c r="AO17" s="1140"/>
      <c r="AP17" s="1140"/>
      <c r="AQ17" s="1140"/>
      <c r="AR17" s="1140"/>
      <c r="AS17" s="1140"/>
      <c r="AT17" s="1140"/>
      <c r="AU17" s="1137"/>
      <c r="AV17" s="1137"/>
      <c r="AW17" s="1137"/>
      <c r="AX17" s="1137"/>
      <c r="AY17" s="1138"/>
      <c r="AZ17" s="252"/>
      <c r="BA17" s="252"/>
      <c r="BB17" s="252"/>
      <c r="BC17" s="252"/>
      <c r="BD17" s="252"/>
      <c r="BE17" s="253"/>
      <c r="BF17" s="253"/>
      <c r="BG17" s="253"/>
      <c r="BH17" s="253"/>
      <c r="BI17" s="253"/>
      <c r="BJ17" s="253"/>
      <c r="BK17" s="253"/>
      <c r="BL17" s="253"/>
      <c r="BM17" s="253"/>
      <c r="BN17" s="253"/>
      <c r="BO17" s="253"/>
      <c r="BP17" s="253"/>
      <c r="BQ17" s="262">
        <v>11</v>
      </c>
      <c r="BR17" s="263"/>
      <c r="BS17" s="1067"/>
      <c r="BT17" s="1068"/>
      <c r="BU17" s="1068"/>
      <c r="BV17" s="1068"/>
      <c r="BW17" s="1068"/>
      <c r="BX17" s="1068"/>
      <c r="BY17" s="1068"/>
      <c r="BZ17" s="1068"/>
      <c r="CA17" s="1068"/>
      <c r="CB17" s="1068"/>
      <c r="CC17" s="1068"/>
      <c r="CD17" s="1068"/>
      <c r="CE17" s="1068"/>
      <c r="CF17" s="1068"/>
      <c r="CG17" s="1069"/>
      <c r="CH17" s="1042"/>
      <c r="CI17" s="1043"/>
      <c r="CJ17" s="1043"/>
      <c r="CK17" s="1043"/>
      <c r="CL17" s="1044"/>
      <c r="CM17" s="1042"/>
      <c r="CN17" s="1043"/>
      <c r="CO17" s="1043"/>
      <c r="CP17" s="1043"/>
      <c r="CQ17" s="1044"/>
      <c r="CR17" s="1042"/>
      <c r="CS17" s="1043"/>
      <c r="CT17" s="1043"/>
      <c r="CU17" s="1043"/>
      <c r="CV17" s="1044"/>
      <c r="CW17" s="1042"/>
      <c r="CX17" s="1043"/>
      <c r="CY17" s="1043"/>
      <c r="CZ17" s="1043"/>
      <c r="DA17" s="1044"/>
      <c r="DB17" s="1042"/>
      <c r="DC17" s="1043"/>
      <c r="DD17" s="1043"/>
      <c r="DE17" s="1043"/>
      <c r="DF17" s="1044"/>
      <c r="DG17" s="1042"/>
      <c r="DH17" s="1043"/>
      <c r="DI17" s="1043"/>
      <c r="DJ17" s="1043"/>
      <c r="DK17" s="1044"/>
      <c r="DL17" s="1042"/>
      <c r="DM17" s="1043"/>
      <c r="DN17" s="1043"/>
      <c r="DO17" s="1043"/>
      <c r="DP17" s="1044"/>
      <c r="DQ17" s="1042"/>
      <c r="DR17" s="1043"/>
      <c r="DS17" s="1043"/>
      <c r="DT17" s="1043"/>
      <c r="DU17" s="1044"/>
      <c r="DV17" s="1045"/>
      <c r="DW17" s="1046"/>
      <c r="DX17" s="1046"/>
      <c r="DY17" s="1046"/>
      <c r="DZ17" s="1047"/>
      <c r="EA17" s="254"/>
    </row>
    <row r="18" spans="1:131" s="255" customFormat="1" ht="26.25" customHeight="1" x14ac:dyDescent="0.15">
      <c r="A18" s="261">
        <v>12</v>
      </c>
      <c r="B18" s="1090"/>
      <c r="C18" s="1091"/>
      <c r="D18" s="1091"/>
      <c r="E18" s="1091"/>
      <c r="F18" s="1091"/>
      <c r="G18" s="1091"/>
      <c r="H18" s="1091"/>
      <c r="I18" s="1091"/>
      <c r="J18" s="1091"/>
      <c r="K18" s="1091"/>
      <c r="L18" s="1091"/>
      <c r="M18" s="1091"/>
      <c r="N18" s="1091"/>
      <c r="O18" s="1091"/>
      <c r="P18" s="1092"/>
      <c r="Q18" s="1096"/>
      <c r="R18" s="1097"/>
      <c r="S18" s="1097"/>
      <c r="T18" s="1097"/>
      <c r="U18" s="1097"/>
      <c r="V18" s="1097"/>
      <c r="W18" s="1097"/>
      <c r="X18" s="1097"/>
      <c r="Y18" s="1097"/>
      <c r="Z18" s="1097"/>
      <c r="AA18" s="1097"/>
      <c r="AB18" s="1097"/>
      <c r="AC18" s="1097"/>
      <c r="AD18" s="1097"/>
      <c r="AE18" s="1098"/>
      <c r="AF18" s="1072"/>
      <c r="AG18" s="1073"/>
      <c r="AH18" s="1073"/>
      <c r="AI18" s="1073"/>
      <c r="AJ18" s="1074"/>
      <c r="AK18" s="1139"/>
      <c r="AL18" s="1140"/>
      <c r="AM18" s="1140"/>
      <c r="AN18" s="1140"/>
      <c r="AO18" s="1140"/>
      <c r="AP18" s="1140"/>
      <c r="AQ18" s="1140"/>
      <c r="AR18" s="1140"/>
      <c r="AS18" s="1140"/>
      <c r="AT18" s="1140"/>
      <c r="AU18" s="1137"/>
      <c r="AV18" s="1137"/>
      <c r="AW18" s="1137"/>
      <c r="AX18" s="1137"/>
      <c r="AY18" s="1138"/>
      <c r="AZ18" s="252"/>
      <c r="BA18" s="252"/>
      <c r="BB18" s="252"/>
      <c r="BC18" s="252"/>
      <c r="BD18" s="252"/>
      <c r="BE18" s="253"/>
      <c r="BF18" s="253"/>
      <c r="BG18" s="253"/>
      <c r="BH18" s="253"/>
      <c r="BI18" s="253"/>
      <c r="BJ18" s="253"/>
      <c r="BK18" s="253"/>
      <c r="BL18" s="253"/>
      <c r="BM18" s="253"/>
      <c r="BN18" s="253"/>
      <c r="BO18" s="253"/>
      <c r="BP18" s="253"/>
      <c r="BQ18" s="262">
        <v>12</v>
      </c>
      <c r="BR18" s="263"/>
      <c r="BS18" s="1067"/>
      <c r="BT18" s="1068"/>
      <c r="BU18" s="1068"/>
      <c r="BV18" s="1068"/>
      <c r="BW18" s="1068"/>
      <c r="BX18" s="1068"/>
      <c r="BY18" s="1068"/>
      <c r="BZ18" s="1068"/>
      <c r="CA18" s="1068"/>
      <c r="CB18" s="1068"/>
      <c r="CC18" s="1068"/>
      <c r="CD18" s="1068"/>
      <c r="CE18" s="1068"/>
      <c r="CF18" s="1068"/>
      <c r="CG18" s="1069"/>
      <c r="CH18" s="1042"/>
      <c r="CI18" s="1043"/>
      <c r="CJ18" s="1043"/>
      <c r="CK18" s="1043"/>
      <c r="CL18" s="1044"/>
      <c r="CM18" s="1042"/>
      <c r="CN18" s="1043"/>
      <c r="CO18" s="1043"/>
      <c r="CP18" s="1043"/>
      <c r="CQ18" s="1044"/>
      <c r="CR18" s="1042"/>
      <c r="CS18" s="1043"/>
      <c r="CT18" s="1043"/>
      <c r="CU18" s="1043"/>
      <c r="CV18" s="1044"/>
      <c r="CW18" s="1042"/>
      <c r="CX18" s="1043"/>
      <c r="CY18" s="1043"/>
      <c r="CZ18" s="1043"/>
      <c r="DA18" s="1044"/>
      <c r="DB18" s="1042"/>
      <c r="DC18" s="1043"/>
      <c r="DD18" s="1043"/>
      <c r="DE18" s="1043"/>
      <c r="DF18" s="1044"/>
      <c r="DG18" s="1042"/>
      <c r="DH18" s="1043"/>
      <c r="DI18" s="1043"/>
      <c r="DJ18" s="1043"/>
      <c r="DK18" s="1044"/>
      <c r="DL18" s="1042"/>
      <c r="DM18" s="1043"/>
      <c r="DN18" s="1043"/>
      <c r="DO18" s="1043"/>
      <c r="DP18" s="1044"/>
      <c r="DQ18" s="1042"/>
      <c r="DR18" s="1043"/>
      <c r="DS18" s="1043"/>
      <c r="DT18" s="1043"/>
      <c r="DU18" s="1044"/>
      <c r="DV18" s="1045"/>
      <c r="DW18" s="1046"/>
      <c r="DX18" s="1046"/>
      <c r="DY18" s="1046"/>
      <c r="DZ18" s="1047"/>
      <c r="EA18" s="254"/>
    </row>
    <row r="19" spans="1:131" s="255" customFormat="1" ht="26.25" customHeight="1" x14ac:dyDescent="0.15">
      <c r="A19" s="261">
        <v>13</v>
      </c>
      <c r="B19" s="1090"/>
      <c r="C19" s="1091"/>
      <c r="D19" s="1091"/>
      <c r="E19" s="1091"/>
      <c r="F19" s="1091"/>
      <c r="G19" s="1091"/>
      <c r="H19" s="1091"/>
      <c r="I19" s="1091"/>
      <c r="J19" s="1091"/>
      <c r="K19" s="1091"/>
      <c r="L19" s="1091"/>
      <c r="M19" s="1091"/>
      <c r="N19" s="1091"/>
      <c r="O19" s="1091"/>
      <c r="P19" s="1092"/>
      <c r="Q19" s="1096"/>
      <c r="R19" s="1097"/>
      <c r="S19" s="1097"/>
      <c r="T19" s="1097"/>
      <c r="U19" s="1097"/>
      <c r="V19" s="1097"/>
      <c r="W19" s="1097"/>
      <c r="X19" s="1097"/>
      <c r="Y19" s="1097"/>
      <c r="Z19" s="1097"/>
      <c r="AA19" s="1097"/>
      <c r="AB19" s="1097"/>
      <c r="AC19" s="1097"/>
      <c r="AD19" s="1097"/>
      <c r="AE19" s="1098"/>
      <c r="AF19" s="1072"/>
      <c r="AG19" s="1073"/>
      <c r="AH19" s="1073"/>
      <c r="AI19" s="1073"/>
      <c r="AJ19" s="1074"/>
      <c r="AK19" s="1139"/>
      <c r="AL19" s="1140"/>
      <c r="AM19" s="1140"/>
      <c r="AN19" s="1140"/>
      <c r="AO19" s="1140"/>
      <c r="AP19" s="1140"/>
      <c r="AQ19" s="1140"/>
      <c r="AR19" s="1140"/>
      <c r="AS19" s="1140"/>
      <c r="AT19" s="1140"/>
      <c r="AU19" s="1137"/>
      <c r="AV19" s="1137"/>
      <c r="AW19" s="1137"/>
      <c r="AX19" s="1137"/>
      <c r="AY19" s="1138"/>
      <c r="AZ19" s="252"/>
      <c r="BA19" s="252"/>
      <c r="BB19" s="252"/>
      <c r="BC19" s="252"/>
      <c r="BD19" s="252"/>
      <c r="BE19" s="253"/>
      <c r="BF19" s="253"/>
      <c r="BG19" s="253"/>
      <c r="BH19" s="253"/>
      <c r="BI19" s="253"/>
      <c r="BJ19" s="253"/>
      <c r="BK19" s="253"/>
      <c r="BL19" s="253"/>
      <c r="BM19" s="253"/>
      <c r="BN19" s="253"/>
      <c r="BO19" s="253"/>
      <c r="BP19" s="253"/>
      <c r="BQ19" s="262">
        <v>13</v>
      </c>
      <c r="BR19" s="263"/>
      <c r="BS19" s="1067"/>
      <c r="BT19" s="1068"/>
      <c r="BU19" s="1068"/>
      <c r="BV19" s="1068"/>
      <c r="BW19" s="1068"/>
      <c r="BX19" s="1068"/>
      <c r="BY19" s="1068"/>
      <c r="BZ19" s="1068"/>
      <c r="CA19" s="1068"/>
      <c r="CB19" s="1068"/>
      <c r="CC19" s="1068"/>
      <c r="CD19" s="1068"/>
      <c r="CE19" s="1068"/>
      <c r="CF19" s="1068"/>
      <c r="CG19" s="1069"/>
      <c r="CH19" s="1042"/>
      <c r="CI19" s="1043"/>
      <c r="CJ19" s="1043"/>
      <c r="CK19" s="1043"/>
      <c r="CL19" s="1044"/>
      <c r="CM19" s="1042"/>
      <c r="CN19" s="1043"/>
      <c r="CO19" s="1043"/>
      <c r="CP19" s="1043"/>
      <c r="CQ19" s="1044"/>
      <c r="CR19" s="1042"/>
      <c r="CS19" s="1043"/>
      <c r="CT19" s="1043"/>
      <c r="CU19" s="1043"/>
      <c r="CV19" s="1044"/>
      <c r="CW19" s="1042"/>
      <c r="CX19" s="1043"/>
      <c r="CY19" s="1043"/>
      <c r="CZ19" s="1043"/>
      <c r="DA19" s="1044"/>
      <c r="DB19" s="1042"/>
      <c r="DC19" s="1043"/>
      <c r="DD19" s="1043"/>
      <c r="DE19" s="1043"/>
      <c r="DF19" s="1044"/>
      <c r="DG19" s="1042"/>
      <c r="DH19" s="1043"/>
      <c r="DI19" s="1043"/>
      <c r="DJ19" s="1043"/>
      <c r="DK19" s="1044"/>
      <c r="DL19" s="1042"/>
      <c r="DM19" s="1043"/>
      <c r="DN19" s="1043"/>
      <c r="DO19" s="1043"/>
      <c r="DP19" s="1044"/>
      <c r="DQ19" s="1042"/>
      <c r="DR19" s="1043"/>
      <c r="DS19" s="1043"/>
      <c r="DT19" s="1043"/>
      <c r="DU19" s="1044"/>
      <c r="DV19" s="1045"/>
      <c r="DW19" s="1046"/>
      <c r="DX19" s="1046"/>
      <c r="DY19" s="1046"/>
      <c r="DZ19" s="1047"/>
      <c r="EA19" s="254"/>
    </row>
    <row r="20" spans="1:131" s="255" customFormat="1" ht="26.25" customHeight="1" x14ac:dyDescent="0.15">
      <c r="A20" s="261">
        <v>14</v>
      </c>
      <c r="B20" s="1090"/>
      <c r="C20" s="1091"/>
      <c r="D20" s="1091"/>
      <c r="E20" s="1091"/>
      <c r="F20" s="1091"/>
      <c r="G20" s="1091"/>
      <c r="H20" s="1091"/>
      <c r="I20" s="1091"/>
      <c r="J20" s="1091"/>
      <c r="K20" s="1091"/>
      <c r="L20" s="1091"/>
      <c r="M20" s="1091"/>
      <c r="N20" s="1091"/>
      <c r="O20" s="1091"/>
      <c r="P20" s="1092"/>
      <c r="Q20" s="1096"/>
      <c r="R20" s="1097"/>
      <c r="S20" s="1097"/>
      <c r="T20" s="1097"/>
      <c r="U20" s="1097"/>
      <c r="V20" s="1097"/>
      <c r="W20" s="1097"/>
      <c r="X20" s="1097"/>
      <c r="Y20" s="1097"/>
      <c r="Z20" s="1097"/>
      <c r="AA20" s="1097"/>
      <c r="AB20" s="1097"/>
      <c r="AC20" s="1097"/>
      <c r="AD20" s="1097"/>
      <c r="AE20" s="1098"/>
      <c r="AF20" s="1072"/>
      <c r="AG20" s="1073"/>
      <c r="AH20" s="1073"/>
      <c r="AI20" s="1073"/>
      <c r="AJ20" s="1074"/>
      <c r="AK20" s="1139"/>
      <c r="AL20" s="1140"/>
      <c r="AM20" s="1140"/>
      <c r="AN20" s="1140"/>
      <c r="AO20" s="1140"/>
      <c r="AP20" s="1140"/>
      <c r="AQ20" s="1140"/>
      <c r="AR20" s="1140"/>
      <c r="AS20" s="1140"/>
      <c r="AT20" s="1140"/>
      <c r="AU20" s="1137"/>
      <c r="AV20" s="1137"/>
      <c r="AW20" s="1137"/>
      <c r="AX20" s="1137"/>
      <c r="AY20" s="1138"/>
      <c r="AZ20" s="252"/>
      <c r="BA20" s="252"/>
      <c r="BB20" s="252"/>
      <c r="BC20" s="252"/>
      <c r="BD20" s="252"/>
      <c r="BE20" s="253"/>
      <c r="BF20" s="253"/>
      <c r="BG20" s="253"/>
      <c r="BH20" s="253"/>
      <c r="BI20" s="253"/>
      <c r="BJ20" s="253"/>
      <c r="BK20" s="253"/>
      <c r="BL20" s="253"/>
      <c r="BM20" s="253"/>
      <c r="BN20" s="253"/>
      <c r="BO20" s="253"/>
      <c r="BP20" s="253"/>
      <c r="BQ20" s="262">
        <v>14</v>
      </c>
      <c r="BR20" s="263"/>
      <c r="BS20" s="1067"/>
      <c r="BT20" s="1068"/>
      <c r="BU20" s="1068"/>
      <c r="BV20" s="1068"/>
      <c r="BW20" s="1068"/>
      <c r="BX20" s="1068"/>
      <c r="BY20" s="1068"/>
      <c r="BZ20" s="1068"/>
      <c r="CA20" s="1068"/>
      <c r="CB20" s="1068"/>
      <c r="CC20" s="1068"/>
      <c r="CD20" s="1068"/>
      <c r="CE20" s="1068"/>
      <c r="CF20" s="1068"/>
      <c r="CG20" s="1069"/>
      <c r="CH20" s="1042"/>
      <c r="CI20" s="1043"/>
      <c r="CJ20" s="1043"/>
      <c r="CK20" s="1043"/>
      <c r="CL20" s="1044"/>
      <c r="CM20" s="1042"/>
      <c r="CN20" s="1043"/>
      <c r="CO20" s="1043"/>
      <c r="CP20" s="1043"/>
      <c r="CQ20" s="1044"/>
      <c r="CR20" s="1042"/>
      <c r="CS20" s="1043"/>
      <c r="CT20" s="1043"/>
      <c r="CU20" s="1043"/>
      <c r="CV20" s="1044"/>
      <c r="CW20" s="1042"/>
      <c r="CX20" s="1043"/>
      <c r="CY20" s="1043"/>
      <c r="CZ20" s="1043"/>
      <c r="DA20" s="1044"/>
      <c r="DB20" s="1042"/>
      <c r="DC20" s="1043"/>
      <c r="DD20" s="1043"/>
      <c r="DE20" s="1043"/>
      <c r="DF20" s="1044"/>
      <c r="DG20" s="1042"/>
      <c r="DH20" s="1043"/>
      <c r="DI20" s="1043"/>
      <c r="DJ20" s="1043"/>
      <c r="DK20" s="1044"/>
      <c r="DL20" s="1042"/>
      <c r="DM20" s="1043"/>
      <c r="DN20" s="1043"/>
      <c r="DO20" s="1043"/>
      <c r="DP20" s="1044"/>
      <c r="DQ20" s="1042"/>
      <c r="DR20" s="1043"/>
      <c r="DS20" s="1043"/>
      <c r="DT20" s="1043"/>
      <c r="DU20" s="1044"/>
      <c r="DV20" s="1045"/>
      <c r="DW20" s="1046"/>
      <c r="DX20" s="1046"/>
      <c r="DY20" s="1046"/>
      <c r="DZ20" s="1047"/>
      <c r="EA20" s="254"/>
    </row>
    <row r="21" spans="1:131" s="255" customFormat="1" ht="26.25" customHeight="1" thickBot="1" x14ac:dyDescent="0.2">
      <c r="A21" s="261">
        <v>15</v>
      </c>
      <c r="B21" s="1090"/>
      <c r="C21" s="1091"/>
      <c r="D21" s="1091"/>
      <c r="E21" s="1091"/>
      <c r="F21" s="1091"/>
      <c r="G21" s="1091"/>
      <c r="H21" s="1091"/>
      <c r="I21" s="1091"/>
      <c r="J21" s="1091"/>
      <c r="K21" s="1091"/>
      <c r="L21" s="1091"/>
      <c r="M21" s="1091"/>
      <c r="N21" s="1091"/>
      <c r="O21" s="1091"/>
      <c r="P21" s="1092"/>
      <c r="Q21" s="1096"/>
      <c r="R21" s="1097"/>
      <c r="S21" s="1097"/>
      <c r="T21" s="1097"/>
      <c r="U21" s="1097"/>
      <c r="V21" s="1097"/>
      <c r="W21" s="1097"/>
      <c r="X21" s="1097"/>
      <c r="Y21" s="1097"/>
      <c r="Z21" s="1097"/>
      <c r="AA21" s="1097"/>
      <c r="AB21" s="1097"/>
      <c r="AC21" s="1097"/>
      <c r="AD21" s="1097"/>
      <c r="AE21" s="1098"/>
      <c r="AF21" s="1072"/>
      <c r="AG21" s="1073"/>
      <c r="AH21" s="1073"/>
      <c r="AI21" s="1073"/>
      <c r="AJ21" s="1074"/>
      <c r="AK21" s="1139"/>
      <c r="AL21" s="1140"/>
      <c r="AM21" s="1140"/>
      <c r="AN21" s="1140"/>
      <c r="AO21" s="1140"/>
      <c r="AP21" s="1140"/>
      <c r="AQ21" s="1140"/>
      <c r="AR21" s="1140"/>
      <c r="AS21" s="1140"/>
      <c r="AT21" s="1140"/>
      <c r="AU21" s="1137"/>
      <c r="AV21" s="1137"/>
      <c r="AW21" s="1137"/>
      <c r="AX21" s="1137"/>
      <c r="AY21" s="1138"/>
      <c r="AZ21" s="252"/>
      <c r="BA21" s="252"/>
      <c r="BB21" s="252"/>
      <c r="BC21" s="252"/>
      <c r="BD21" s="252"/>
      <c r="BE21" s="253"/>
      <c r="BF21" s="253"/>
      <c r="BG21" s="253"/>
      <c r="BH21" s="253"/>
      <c r="BI21" s="253"/>
      <c r="BJ21" s="253"/>
      <c r="BK21" s="253"/>
      <c r="BL21" s="253"/>
      <c r="BM21" s="253"/>
      <c r="BN21" s="253"/>
      <c r="BO21" s="253"/>
      <c r="BP21" s="253"/>
      <c r="BQ21" s="262">
        <v>15</v>
      </c>
      <c r="BR21" s="263"/>
      <c r="BS21" s="1067"/>
      <c r="BT21" s="1068"/>
      <c r="BU21" s="1068"/>
      <c r="BV21" s="1068"/>
      <c r="BW21" s="1068"/>
      <c r="BX21" s="1068"/>
      <c r="BY21" s="1068"/>
      <c r="BZ21" s="1068"/>
      <c r="CA21" s="1068"/>
      <c r="CB21" s="1068"/>
      <c r="CC21" s="1068"/>
      <c r="CD21" s="1068"/>
      <c r="CE21" s="1068"/>
      <c r="CF21" s="1068"/>
      <c r="CG21" s="1069"/>
      <c r="CH21" s="1042"/>
      <c r="CI21" s="1043"/>
      <c r="CJ21" s="1043"/>
      <c r="CK21" s="1043"/>
      <c r="CL21" s="1044"/>
      <c r="CM21" s="1042"/>
      <c r="CN21" s="1043"/>
      <c r="CO21" s="1043"/>
      <c r="CP21" s="1043"/>
      <c r="CQ21" s="1044"/>
      <c r="CR21" s="1042"/>
      <c r="CS21" s="1043"/>
      <c r="CT21" s="1043"/>
      <c r="CU21" s="1043"/>
      <c r="CV21" s="1044"/>
      <c r="CW21" s="1042"/>
      <c r="CX21" s="1043"/>
      <c r="CY21" s="1043"/>
      <c r="CZ21" s="1043"/>
      <c r="DA21" s="1044"/>
      <c r="DB21" s="1042"/>
      <c r="DC21" s="1043"/>
      <c r="DD21" s="1043"/>
      <c r="DE21" s="1043"/>
      <c r="DF21" s="1044"/>
      <c r="DG21" s="1042"/>
      <c r="DH21" s="1043"/>
      <c r="DI21" s="1043"/>
      <c r="DJ21" s="1043"/>
      <c r="DK21" s="1044"/>
      <c r="DL21" s="1042"/>
      <c r="DM21" s="1043"/>
      <c r="DN21" s="1043"/>
      <c r="DO21" s="1043"/>
      <c r="DP21" s="1044"/>
      <c r="DQ21" s="1042"/>
      <c r="DR21" s="1043"/>
      <c r="DS21" s="1043"/>
      <c r="DT21" s="1043"/>
      <c r="DU21" s="1044"/>
      <c r="DV21" s="1045"/>
      <c r="DW21" s="1046"/>
      <c r="DX21" s="1046"/>
      <c r="DY21" s="1046"/>
      <c r="DZ21" s="1047"/>
      <c r="EA21" s="254"/>
    </row>
    <row r="22" spans="1:131" s="255" customFormat="1" ht="26.25" customHeight="1" x14ac:dyDescent="0.15">
      <c r="A22" s="261">
        <v>16</v>
      </c>
      <c r="B22" s="1090"/>
      <c r="C22" s="1091"/>
      <c r="D22" s="1091"/>
      <c r="E22" s="1091"/>
      <c r="F22" s="1091"/>
      <c r="G22" s="1091"/>
      <c r="H22" s="1091"/>
      <c r="I22" s="1091"/>
      <c r="J22" s="1091"/>
      <c r="K22" s="1091"/>
      <c r="L22" s="1091"/>
      <c r="M22" s="1091"/>
      <c r="N22" s="1091"/>
      <c r="O22" s="1091"/>
      <c r="P22" s="1092"/>
      <c r="Q22" s="1134"/>
      <c r="R22" s="1135"/>
      <c r="S22" s="1135"/>
      <c r="T22" s="1135"/>
      <c r="U22" s="1135"/>
      <c r="V22" s="1135"/>
      <c r="W22" s="1135"/>
      <c r="X22" s="1135"/>
      <c r="Y22" s="1135"/>
      <c r="Z22" s="1135"/>
      <c r="AA22" s="1135"/>
      <c r="AB22" s="1135"/>
      <c r="AC22" s="1135"/>
      <c r="AD22" s="1135"/>
      <c r="AE22" s="1136"/>
      <c r="AF22" s="1072"/>
      <c r="AG22" s="1073"/>
      <c r="AH22" s="1073"/>
      <c r="AI22" s="1073"/>
      <c r="AJ22" s="1074"/>
      <c r="AK22" s="1130"/>
      <c r="AL22" s="1131"/>
      <c r="AM22" s="1131"/>
      <c r="AN22" s="1131"/>
      <c r="AO22" s="1131"/>
      <c r="AP22" s="1131"/>
      <c r="AQ22" s="1131"/>
      <c r="AR22" s="1131"/>
      <c r="AS22" s="1131"/>
      <c r="AT22" s="1131"/>
      <c r="AU22" s="1132"/>
      <c r="AV22" s="1132"/>
      <c r="AW22" s="1132"/>
      <c r="AX22" s="1132"/>
      <c r="AY22" s="1133"/>
      <c r="AZ22" s="1088" t="s">
        <v>387</v>
      </c>
      <c r="BA22" s="1088"/>
      <c r="BB22" s="1088"/>
      <c r="BC22" s="1088"/>
      <c r="BD22" s="1089"/>
      <c r="BE22" s="253"/>
      <c r="BF22" s="253"/>
      <c r="BG22" s="253"/>
      <c r="BH22" s="253"/>
      <c r="BI22" s="253"/>
      <c r="BJ22" s="253"/>
      <c r="BK22" s="253"/>
      <c r="BL22" s="253"/>
      <c r="BM22" s="253"/>
      <c r="BN22" s="253"/>
      <c r="BO22" s="253"/>
      <c r="BP22" s="253"/>
      <c r="BQ22" s="262">
        <v>16</v>
      </c>
      <c r="BR22" s="263"/>
      <c r="BS22" s="1067"/>
      <c r="BT22" s="1068"/>
      <c r="BU22" s="1068"/>
      <c r="BV22" s="1068"/>
      <c r="BW22" s="1068"/>
      <c r="BX22" s="1068"/>
      <c r="BY22" s="1068"/>
      <c r="BZ22" s="1068"/>
      <c r="CA22" s="1068"/>
      <c r="CB22" s="1068"/>
      <c r="CC22" s="1068"/>
      <c r="CD22" s="1068"/>
      <c r="CE22" s="1068"/>
      <c r="CF22" s="1068"/>
      <c r="CG22" s="1069"/>
      <c r="CH22" s="1042"/>
      <c r="CI22" s="1043"/>
      <c r="CJ22" s="1043"/>
      <c r="CK22" s="1043"/>
      <c r="CL22" s="1044"/>
      <c r="CM22" s="1042"/>
      <c r="CN22" s="1043"/>
      <c r="CO22" s="1043"/>
      <c r="CP22" s="1043"/>
      <c r="CQ22" s="1044"/>
      <c r="CR22" s="1042"/>
      <c r="CS22" s="1043"/>
      <c r="CT22" s="1043"/>
      <c r="CU22" s="1043"/>
      <c r="CV22" s="1044"/>
      <c r="CW22" s="1042"/>
      <c r="CX22" s="1043"/>
      <c r="CY22" s="1043"/>
      <c r="CZ22" s="1043"/>
      <c r="DA22" s="1044"/>
      <c r="DB22" s="1042"/>
      <c r="DC22" s="1043"/>
      <c r="DD22" s="1043"/>
      <c r="DE22" s="1043"/>
      <c r="DF22" s="1044"/>
      <c r="DG22" s="1042"/>
      <c r="DH22" s="1043"/>
      <c r="DI22" s="1043"/>
      <c r="DJ22" s="1043"/>
      <c r="DK22" s="1044"/>
      <c r="DL22" s="1042"/>
      <c r="DM22" s="1043"/>
      <c r="DN22" s="1043"/>
      <c r="DO22" s="1043"/>
      <c r="DP22" s="1044"/>
      <c r="DQ22" s="1042"/>
      <c r="DR22" s="1043"/>
      <c r="DS22" s="1043"/>
      <c r="DT22" s="1043"/>
      <c r="DU22" s="1044"/>
      <c r="DV22" s="1045"/>
      <c r="DW22" s="1046"/>
      <c r="DX22" s="1046"/>
      <c r="DY22" s="1046"/>
      <c r="DZ22" s="1047"/>
      <c r="EA22" s="254"/>
    </row>
    <row r="23" spans="1:131" s="255" customFormat="1" ht="26.25" customHeight="1" thickBot="1" x14ac:dyDescent="0.2">
      <c r="A23" s="264" t="s">
        <v>388</v>
      </c>
      <c r="B23" s="995" t="s">
        <v>389</v>
      </c>
      <c r="C23" s="996"/>
      <c r="D23" s="996"/>
      <c r="E23" s="996"/>
      <c r="F23" s="996"/>
      <c r="G23" s="996"/>
      <c r="H23" s="996"/>
      <c r="I23" s="996"/>
      <c r="J23" s="996"/>
      <c r="K23" s="996"/>
      <c r="L23" s="996"/>
      <c r="M23" s="996"/>
      <c r="N23" s="996"/>
      <c r="O23" s="996"/>
      <c r="P23" s="997"/>
      <c r="Q23" s="1121">
        <f>SUM(Q7:U22)</f>
        <v>78785</v>
      </c>
      <c r="R23" s="1122"/>
      <c r="S23" s="1122"/>
      <c r="T23" s="1122"/>
      <c r="U23" s="1122"/>
      <c r="V23" s="1122">
        <f>SUM(V7:Z22)</f>
        <v>76221</v>
      </c>
      <c r="W23" s="1122"/>
      <c r="X23" s="1122"/>
      <c r="Y23" s="1122"/>
      <c r="Z23" s="1122"/>
      <c r="AA23" s="1122">
        <f>SUM(AA7:AE22)</f>
        <v>2566</v>
      </c>
      <c r="AB23" s="1122"/>
      <c r="AC23" s="1122"/>
      <c r="AD23" s="1122"/>
      <c r="AE23" s="1123"/>
      <c r="AF23" s="1124">
        <v>1899</v>
      </c>
      <c r="AG23" s="1122"/>
      <c r="AH23" s="1122"/>
      <c r="AI23" s="1122"/>
      <c r="AJ23" s="1125"/>
      <c r="AK23" s="1126"/>
      <c r="AL23" s="1127"/>
      <c r="AM23" s="1127"/>
      <c r="AN23" s="1127"/>
      <c r="AO23" s="1127"/>
      <c r="AP23" s="1122">
        <f>SUM(AP7:AT22)</f>
        <v>65139</v>
      </c>
      <c r="AQ23" s="1122"/>
      <c r="AR23" s="1122"/>
      <c r="AS23" s="1122"/>
      <c r="AT23" s="1122"/>
      <c r="AU23" s="1128"/>
      <c r="AV23" s="1128"/>
      <c r="AW23" s="1128"/>
      <c r="AX23" s="1128"/>
      <c r="AY23" s="1129"/>
      <c r="AZ23" s="1118" t="s">
        <v>179</v>
      </c>
      <c r="BA23" s="1119"/>
      <c r="BB23" s="1119"/>
      <c r="BC23" s="1119"/>
      <c r="BD23" s="1120"/>
      <c r="BE23" s="253"/>
      <c r="BF23" s="253"/>
      <c r="BG23" s="253"/>
      <c r="BH23" s="253"/>
      <c r="BI23" s="253"/>
      <c r="BJ23" s="253"/>
      <c r="BK23" s="253"/>
      <c r="BL23" s="253"/>
      <c r="BM23" s="253"/>
      <c r="BN23" s="253"/>
      <c r="BO23" s="253"/>
      <c r="BP23" s="253"/>
      <c r="BQ23" s="262">
        <v>17</v>
      </c>
      <c r="BR23" s="263"/>
      <c r="BS23" s="1067"/>
      <c r="BT23" s="1068"/>
      <c r="BU23" s="1068"/>
      <c r="BV23" s="1068"/>
      <c r="BW23" s="1068"/>
      <c r="BX23" s="1068"/>
      <c r="BY23" s="1068"/>
      <c r="BZ23" s="1068"/>
      <c r="CA23" s="1068"/>
      <c r="CB23" s="1068"/>
      <c r="CC23" s="1068"/>
      <c r="CD23" s="1068"/>
      <c r="CE23" s="1068"/>
      <c r="CF23" s="1068"/>
      <c r="CG23" s="1069"/>
      <c r="CH23" s="1042"/>
      <c r="CI23" s="1043"/>
      <c r="CJ23" s="1043"/>
      <c r="CK23" s="1043"/>
      <c r="CL23" s="1044"/>
      <c r="CM23" s="1042"/>
      <c r="CN23" s="1043"/>
      <c r="CO23" s="1043"/>
      <c r="CP23" s="1043"/>
      <c r="CQ23" s="1044"/>
      <c r="CR23" s="1042"/>
      <c r="CS23" s="1043"/>
      <c r="CT23" s="1043"/>
      <c r="CU23" s="1043"/>
      <c r="CV23" s="1044"/>
      <c r="CW23" s="1042"/>
      <c r="CX23" s="1043"/>
      <c r="CY23" s="1043"/>
      <c r="CZ23" s="1043"/>
      <c r="DA23" s="1044"/>
      <c r="DB23" s="1042"/>
      <c r="DC23" s="1043"/>
      <c r="DD23" s="1043"/>
      <c r="DE23" s="1043"/>
      <c r="DF23" s="1044"/>
      <c r="DG23" s="1042"/>
      <c r="DH23" s="1043"/>
      <c r="DI23" s="1043"/>
      <c r="DJ23" s="1043"/>
      <c r="DK23" s="1044"/>
      <c r="DL23" s="1042"/>
      <c r="DM23" s="1043"/>
      <c r="DN23" s="1043"/>
      <c r="DO23" s="1043"/>
      <c r="DP23" s="1044"/>
      <c r="DQ23" s="1042"/>
      <c r="DR23" s="1043"/>
      <c r="DS23" s="1043"/>
      <c r="DT23" s="1043"/>
      <c r="DU23" s="1044"/>
      <c r="DV23" s="1045"/>
      <c r="DW23" s="1046"/>
      <c r="DX23" s="1046"/>
      <c r="DY23" s="1046"/>
      <c r="DZ23" s="1047"/>
      <c r="EA23" s="254"/>
    </row>
    <row r="24" spans="1:131" s="255" customFormat="1" ht="26.25" customHeight="1" x14ac:dyDescent="0.15">
      <c r="A24" s="1117" t="s">
        <v>390</v>
      </c>
      <c r="B24" s="1117"/>
      <c r="C24" s="1117"/>
      <c r="D24" s="1117"/>
      <c r="E24" s="1117"/>
      <c r="F24" s="1117"/>
      <c r="G24" s="1117"/>
      <c r="H24" s="1117"/>
      <c r="I24" s="1117"/>
      <c r="J24" s="1117"/>
      <c r="K24" s="1117"/>
      <c r="L24" s="1117"/>
      <c r="M24" s="1117"/>
      <c r="N24" s="1117"/>
      <c r="O24" s="1117"/>
      <c r="P24" s="1117"/>
      <c r="Q24" s="1117"/>
      <c r="R24" s="1117"/>
      <c r="S24" s="1117"/>
      <c r="T24" s="1117"/>
      <c r="U24" s="1117"/>
      <c r="V24" s="1117"/>
      <c r="W24" s="1117"/>
      <c r="X24" s="1117"/>
      <c r="Y24" s="1117"/>
      <c r="Z24" s="1117"/>
      <c r="AA24" s="1117"/>
      <c r="AB24" s="1117"/>
      <c r="AC24" s="1117"/>
      <c r="AD24" s="1117"/>
      <c r="AE24" s="1117"/>
      <c r="AF24" s="1117"/>
      <c r="AG24" s="1117"/>
      <c r="AH24" s="1117"/>
      <c r="AI24" s="1117"/>
      <c r="AJ24" s="1117"/>
      <c r="AK24" s="1117"/>
      <c r="AL24" s="1117"/>
      <c r="AM24" s="1117"/>
      <c r="AN24" s="1117"/>
      <c r="AO24" s="1117"/>
      <c r="AP24" s="1117"/>
      <c r="AQ24" s="1117"/>
      <c r="AR24" s="1117"/>
      <c r="AS24" s="1117"/>
      <c r="AT24" s="1117"/>
      <c r="AU24" s="1117"/>
      <c r="AV24" s="1117"/>
      <c r="AW24" s="1117"/>
      <c r="AX24" s="1117"/>
      <c r="AY24" s="1117"/>
      <c r="AZ24" s="252"/>
      <c r="BA24" s="252"/>
      <c r="BB24" s="252"/>
      <c r="BC24" s="252"/>
      <c r="BD24" s="252"/>
      <c r="BE24" s="253"/>
      <c r="BF24" s="253"/>
      <c r="BG24" s="253"/>
      <c r="BH24" s="253"/>
      <c r="BI24" s="253"/>
      <c r="BJ24" s="253"/>
      <c r="BK24" s="253"/>
      <c r="BL24" s="253"/>
      <c r="BM24" s="253"/>
      <c r="BN24" s="253"/>
      <c r="BO24" s="253"/>
      <c r="BP24" s="253"/>
      <c r="BQ24" s="262">
        <v>18</v>
      </c>
      <c r="BR24" s="263"/>
      <c r="BS24" s="1067"/>
      <c r="BT24" s="1068"/>
      <c r="BU24" s="1068"/>
      <c r="BV24" s="1068"/>
      <c r="BW24" s="1068"/>
      <c r="BX24" s="1068"/>
      <c r="BY24" s="1068"/>
      <c r="BZ24" s="1068"/>
      <c r="CA24" s="1068"/>
      <c r="CB24" s="1068"/>
      <c r="CC24" s="1068"/>
      <c r="CD24" s="1068"/>
      <c r="CE24" s="1068"/>
      <c r="CF24" s="1068"/>
      <c r="CG24" s="1069"/>
      <c r="CH24" s="1042"/>
      <c r="CI24" s="1043"/>
      <c r="CJ24" s="1043"/>
      <c r="CK24" s="1043"/>
      <c r="CL24" s="1044"/>
      <c r="CM24" s="1042"/>
      <c r="CN24" s="1043"/>
      <c r="CO24" s="1043"/>
      <c r="CP24" s="1043"/>
      <c r="CQ24" s="1044"/>
      <c r="CR24" s="1042"/>
      <c r="CS24" s="1043"/>
      <c r="CT24" s="1043"/>
      <c r="CU24" s="1043"/>
      <c r="CV24" s="1044"/>
      <c r="CW24" s="1042"/>
      <c r="CX24" s="1043"/>
      <c r="CY24" s="1043"/>
      <c r="CZ24" s="1043"/>
      <c r="DA24" s="1044"/>
      <c r="DB24" s="1042"/>
      <c r="DC24" s="1043"/>
      <c r="DD24" s="1043"/>
      <c r="DE24" s="1043"/>
      <c r="DF24" s="1044"/>
      <c r="DG24" s="1042"/>
      <c r="DH24" s="1043"/>
      <c r="DI24" s="1043"/>
      <c r="DJ24" s="1043"/>
      <c r="DK24" s="1044"/>
      <c r="DL24" s="1042"/>
      <c r="DM24" s="1043"/>
      <c r="DN24" s="1043"/>
      <c r="DO24" s="1043"/>
      <c r="DP24" s="1044"/>
      <c r="DQ24" s="1042"/>
      <c r="DR24" s="1043"/>
      <c r="DS24" s="1043"/>
      <c r="DT24" s="1043"/>
      <c r="DU24" s="1044"/>
      <c r="DV24" s="1045"/>
      <c r="DW24" s="1046"/>
      <c r="DX24" s="1046"/>
      <c r="DY24" s="1046"/>
      <c r="DZ24" s="1047"/>
      <c r="EA24" s="254"/>
    </row>
    <row r="25" spans="1:131" s="247" customFormat="1" ht="26.25" customHeight="1" thickBot="1" x14ac:dyDescent="0.2">
      <c r="A25" s="1116" t="s">
        <v>391</v>
      </c>
      <c r="B25" s="1116"/>
      <c r="C25" s="1116"/>
      <c r="D25" s="1116"/>
      <c r="E25" s="1116"/>
      <c r="F25" s="1116"/>
      <c r="G25" s="1116"/>
      <c r="H25" s="1116"/>
      <c r="I25" s="1116"/>
      <c r="J25" s="1116"/>
      <c r="K25" s="1116"/>
      <c r="L25" s="1116"/>
      <c r="M25" s="1116"/>
      <c r="N25" s="1116"/>
      <c r="O25" s="1116"/>
      <c r="P25" s="1116"/>
      <c r="Q25" s="1116"/>
      <c r="R25" s="1116"/>
      <c r="S25" s="1116"/>
      <c r="T25" s="1116"/>
      <c r="U25" s="1116"/>
      <c r="V25" s="1116"/>
      <c r="W25" s="1116"/>
      <c r="X25" s="1116"/>
      <c r="Y25" s="1116"/>
      <c r="Z25" s="1116"/>
      <c r="AA25" s="1116"/>
      <c r="AB25" s="1116"/>
      <c r="AC25" s="1116"/>
      <c r="AD25" s="1116"/>
      <c r="AE25" s="1116"/>
      <c r="AF25" s="1116"/>
      <c r="AG25" s="1116"/>
      <c r="AH25" s="1116"/>
      <c r="AI25" s="1116"/>
      <c r="AJ25" s="1116"/>
      <c r="AK25" s="1116"/>
      <c r="AL25" s="1116"/>
      <c r="AM25" s="1116"/>
      <c r="AN25" s="1116"/>
      <c r="AO25" s="1116"/>
      <c r="AP25" s="1116"/>
      <c r="AQ25" s="1116"/>
      <c r="AR25" s="1116"/>
      <c r="AS25" s="1116"/>
      <c r="AT25" s="1116"/>
      <c r="AU25" s="1116"/>
      <c r="AV25" s="1116"/>
      <c r="AW25" s="1116"/>
      <c r="AX25" s="1116"/>
      <c r="AY25" s="1116"/>
      <c r="AZ25" s="1116"/>
      <c r="BA25" s="1116"/>
      <c r="BB25" s="1116"/>
      <c r="BC25" s="1116"/>
      <c r="BD25" s="1116"/>
      <c r="BE25" s="1116"/>
      <c r="BF25" s="1116"/>
      <c r="BG25" s="1116"/>
      <c r="BH25" s="1116"/>
      <c r="BI25" s="1116"/>
      <c r="BJ25" s="252"/>
      <c r="BK25" s="252"/>
      <c r="BL25" s="252"/>
      <c r="BM25" s="252"/>
      <c r="BN25" s="252"/>
      <c r="BO25" s="265"/>
      <c r="BP25" s="265"/>
      <c r="BQ25" s="262">
        <v>19</v>
      </c>
      <c r="BR25" s="263"/>
      <c r="BS25" s="1067"/>
      <c r="BT25" s="1068"/>
      <c r="BU25" s="1068"/>
      <c r="BV25" s="1068"/>
      <c r="BW25" s="1068"/>
      <c r="BX25" s="1068"/>
      <c r="BY25" s="1068"/>
      <c r="BZ25" s="1068"/>
      <c r="CA25" s="1068"/>
      <c r="CB25" s="1068"/>
      <c r="CC25" s="1068"/>
      <c r="CD25" s="1068"/>
      <c r="CE25" s="1068"/>
      <c r="CF25" s="1068"/>
      <c r="CG25" s="1069"/>
      <c r="CH25" s="1042"/>
      <c r="CI25" s="1043"/>
      <c r="CJ25" s="1043"/>
      <c r="CK25" s="1043"/>
      <c r="CL25" s="1044"/>
      <c r="CM25" s="1042"/>
      <c r="CN25" s="1043"/>
      <c r="CO25" s="1043"/>
      <c r="CP25" s="1043"/>
      <c r="CQ25" s="1044"/>
      <c r="CR25" s="1042"/>
      <c r="CS25" s="1043"/>
      <c r="CT25" s="1043"/>
      <c r="CU25" s="1043"/>
      <c r="CV25" s="1044"/>
      <c r="CW25" s="1042"/>
      <c r="CX25" s="1043"/>
      <c r="CY25" s="1043"/>
      <c r="CZ25" s="1043"/>
      <c r="DA25" s="1044"/>
      <c r="DB25" s="1042"/>
      <c r="DC25" s="1043"/>
      <c r="DD25" s="1043"/>
      <c r="DE25" s="1043"/>
      <c r="DF25" s="1044"/>
      <c r="DG25" s="1042"/>
      <c r="DH25" s="1043"/>
      <c r="DI25" s="1043"/>
      <c r="DJ25" s="1043"/>
      <c r="DK25" s="1044"/>
      <c r="DL25" s="1042"/>
      <c r="DM25" s="1043"/>
      <c r="DN25" s="1043"/>
      <c r="DO25" s="1043"/>
      <c r="DP25" s="1044"/>
      <c r="DQ25" s="1042"/>
      <c r="DR25" s="1043"/>
      <c r="DS25" s="1043"/>
      <c r="DT25" s="1043"/>
      <c r="DU25" s="1044"/>
      <c r="DV25" s="1045"/>
      <c r="DW25" s="1046"/>
      <c r="DX25" s="1046"/>
      <c r="DY25" s="1046"/>
      <c r="DZ25" s="1047"/>
      <c r="EA25" s="246"/>
    </row>
    <row r="26" spans="1:131" s="247" customFormat="1" ht="26.25" customHeight="1" x14ac:dyDescent="0.15">
      <c r="A26" s="1048" t="s">
        <v>367</v>
      </c>
      <c r="B26" s="1049"/>
      <c r="C26" s="1049"/>
      <c r="D26" s="1049"/>
      <c r="E26" s="1049"/>
      <c r="F26" s="1049"/>
      <c r="G26" s="1049"/>
      <c r="H26" s="1049"/>
      <c r="I26" s="1049"/>
      <c r="J26" s="1049"/>
      <c r="K26" s="1049"/>
      <c r="L26" s="1049"/>
      <c r="M26" s="1049"/>
      <c r="N26" s="1049"/>
      <c r="O26" s="1049"/>
      <c r="P26" s="1050"/>
      <c r="Q26" s="1054" t="s">
        <v>392</v>
      </c>
      <c r="R26" s="1055"/>
      <c r="S26" s="1055"/>
      <c r="T26" s="1055"/>
      <c r="U26" s="1056"/>
      <c r="V26" s="1054" t="s">
        <v>393</v>
      </c>
      <c r="W26" s="1055"/>
      <c r="X26" s="1055"/>
      <c r="Y26" s="1055"/>
      <c r="Z26" s="1056"/>
      <c r="AA26" s="1054" t="s">
        <v>394</v>
      </c>
      <c r="AB26" s="1055"/>
      <c r="AC26" s="1055"/>
      <c r="AD26" s="1055"/>
      <c r="AE26" s="1055"/>
      <c r="AF26" s="1112" t="s">
        <v>395</v>
      </c>
      <c r="AG26" s="1061"/>
      <c r="AH26" s="1061"/>
      <c r="AI26" s="1061"/>
      <c r="AJ26" s="1113"/>
      <c r="AK26" s="1055" t="s">
        <v>396</v>
      </c>
      <c r="AL26" s="1055"/>
      <c r="AM26" s="1055"/>
      <c r="AN26" s="1055"/>
      <c r="AO26" s="1056"/>
      <c r="AP26" s="1054" t="s">
        <v>397</v>
      </c>
      <c r="AQ26" s="1055"/>
      <c r="AR26" s="1055"/>
      <c r="AS26" s="1055"/>
      <c r="AT26" s="1056"/>
      <c r="AU26" s="1054" t="s">
        <v>398</v>
      </c>
      <c r="AV26" s="1055"/>
      <c r="AW26" s="1055"/>
      <c r="AX26" s="1055"/>
      <c r="AY26" s="1056"/>
      <c r="AZ26" s="1054" t="s">
        <v>399</v>
      </c>
      <c r="BA26" s="1055"/>
      <c r="BB26" s="1055"/>
      <c r="BC26" s="1055"/>
      <c r="BD26" s="1056"/>
      <c r="BE26" s="1054" t="s">
        <v>374</v>
      </c>
      <c r="BF26" s="1055"/>
      <c r="BG26" s="1055"/>
      <c r="BH26" s="1055"/>
      <c r="BI26" s="1070"/>
      <c r="BJ26" s="252"/>
      <c r="BK26" s="252"/>
      <c r="BL26" s="252"/>
      <c r="BM26" s="252"/>
      <c r="BN26" s="252"/>
      <c r="BO26" s="265"/>
      <c r="BP26" s="265"/>
      <c r="BQ26" s="262">
        <v>20</v>
      </c>
      <c r="BR26" s="263"/>
      <c r="BS26" s="1067"/>
      <c r="BT26" s="1068"/>
      <c r="BU26" s="1068"/>
      <c r="BV26" s="1068"/>
      <c r="BW26" s="1068"/>
      <c r="BX26" s="1068"/>
      <c r="BY26" s="1068"/>
      <c r="BZ26" s="1068"/>
      <c r="CA26" s="1068"/>
      <c r="CB26" s="1068"/>
      <c r="CC26" s="1068"/>
      <c r="CD26" s="1068"/>
      <c r="CE26" s="1068"/>
      <c r="CF26" s="1068"/>
      <c r="CG26" s="1069"/>
      <c r="CH26" s="1042"/>
      <c r="CI26" s="1043"/>
      <c r="CJ26" s="1043"/>
      <c r="CK26" s="1043"/>
      <c r="CL26" s="1044"/>
      <c r="CM26" s="1042"/>
      <c r="CN26" s="1043"/>
      <c r="CO26" s="1043"/>
      <c r="CP26" s="1043"/>
      <c r="CQ26" s="1044"/>
      <c r="CR26" s="1042"/>
      <c r="CS26" s="1043"/>
      <c r="CT26" s="1043"/>
      <c r="CU26" s="1043"/>
      <c r="CV26" s="1044"/>
      <c r="CW26" s="1042"/>
      <c r="CX26" s="1043"/>
      <c r="CY26" s="1043"/>
      <c r="CZ26" s="1043"/>
      <c r="DA26" s="1044"/>
      <c r="DB26" s="1042"/>
      <c r="DC26" s="1043"/>
      <c r="DD26" s="1043"/>
      <c r="DE26" s="1043"/>
      <c r="DF26" s="1044"/>
      <c r="DG26" s="1042"/>
      <c r="DH26" s="1043"/>
      <c r="DI26" s="1043"/>
      <c r="DJ26" s="1043"/>
      <c r="DK26" s="1044"/>
      <c r="DL26" s="1042"/>
      <c r="DM26" s="1043"/>
      <c r="DN26" s="1043"/>
      <c r="DO26" s="1043"/>
      <c r="DP26" s="1044"/>
      <c r="DQ26" s="1042"/>
      <c r="DR26" s="1043"/>
      <c r="DS26" s="1043"/>
      <c r="DT26" s="1043"/>
      <c r="DU26" s="1044"/>
      <c r="DV26" s="1045"/>
      <c r="DW26" s="1046"/>
      <c r="DX26" s="1046"/>
      <c r="DY26" s="1046"/>
      <c r="DZ26" s="1047"/>
      <c r="EA26" s="246"/>
    </row>
    <row r="27" spans="1:131" s="247" customFormat="1" ht="26.25" customHeight="1" thickBot="1" x14ac:dyDescent="0.2">
      <c r="A27" s="1051"/>
      <c r="B27" s="1052"/>
      <c r="C27" s="1052"/>
      <c r="D27" s="1052"/>
      <c r="E27" s="1052"/>
      <c r="F27" s="1052"/>
      <c r="G27" s="1052"/>
      <c r="H27" s="1052"/>
      <c r="I27" s="1052"/>
      <c r="J27" s="1052"/>
      <c r="K27" s="1052"/>
      <c r="L27" s="1052"/>
      <c r="M27" s="1052"/>
      <c r="N27" s="1052"/>
      <c r="O27" s="1052"/>
      <c r="P27" s="1053"/>
      <c r="Q27" s="1057"/>
      <c r="R27" s="1058"/>
      <c r="S27" s="1058"/>
      <c r="T27" s="1058"/>
      <c r="U27" s="1059"/>
      <c r="V27" s="1057"/>
      <c r="W27" s="1058"/>
      <c r="X27" s="1058"/>
      <c r="Y27" s="1058"/>
      <c r="Z27" s="1059"/>
      <c r="AA27" s="1057"/>
      <c r="AB27" s="1058"/>
      <c r="AC27" s="1058"/>
      <c r="AD27" s="1058"/>
      <c r="AE27" s="1058"/>
      <c r="AF27" s="1114"/>
      <c r="AG27" s="1064"/>
      <c r="AH27" s="1064"/>
      <c r="AI27" s="1064"/>
      <c r="AJ27" s="1115"/>
      <c r="AK27" s="1058"/>
      <c r="AL27" s="1058"/>
      <c r="AM27" s="1058"/>
      <c r="AN27" s="1058"/>
      <c r="AO27" s="1059"/>
      <c r="AP27" s="1057"/>
      <c r="AQ27" s="1058"/>
      <c r="AR27" s="1058"/>
      <c r="AS27" s="1058"/>
      <c r="AT27" s="1059"/>
      <c r="AU27" s="1057"/>
      <c r="AV27" s="1058"/>
      <c r="AW27" s="1058"/>
      <c r="AX27" s="1058"/>
      <c r="AY27" s="1059"/>
      <c r="AZ27" s="1057"/>
      <c r="BA27" s="1058"/>
      <c r="BB27" s="1058"/>
      <c r="BC27" s="1058"/>
      <c r="BD27" s="1059"/>
      <c r="BE27" s="1057"/>
      <c r="BF27" s="1058"/>
      <c r="BG27" s="1058"/>
      <c r="BH27" s="1058"/>
      <c r="BI27" s="1071"/>
      <c r="BJ27" s="252"/>
      <c r="BK27" s="252"/>
      <c r="BL27" s="252"/>
      <c r="BM27" s="252"/>
      <c r="BN27" s="252"/>
      <c r="BO27" s="265"/>
      <c r="BP27" s="265"/>
      <c r="BQ27" s="262">
        <v>21</v>
      </c>
      <c r="BR27" s="263"/>
      <c r="BS27" s="1067"/>
      <c r="BT27" s="1068"/>
      <c r="BU27" s="1068"/>
      <c r="BV27" s="1068"/>
      <c r="BW27" s="1068"/>
      <c r="BX27" s="1068"/>
      <c r="BY27" s="1068"/>
      <c r="BZ27" s="1068"/>
      <c r="CA27" s="1068"/>
      <c r="CB27" s="1068"/>
      <c r="CC27" s="1068"/>
      <c r="CD27" s="1068"/>
      <c r="CE27" s="1068"/>
      <c r="CF27" s="1068"/>
      <c r="CG27" s="1069"/>
      <c r="CH27" s="1042"/>
      <c r="CI27" s="1043"/>
      <c r="CJ27" s="1043"/>
      <c r="CK27" s="1043"/>
      <c r="CL27" s="1044"/>
      <c r="CM27" s="1042"/>
      <c r="CN27" s="1043"/>
      <c r="CO27" s="1043"/>
      <c r="CP27" s="1043"/>
      <c r="CQ27" s="1044"/>
      <c r="CR27" s="1042"/>
      <c r="CS27" s="1043"/>
      <c r="CT27" s="1043"/>
      <c r="CU27" s="1043"/>
      <c r="CV27" s="1044"/>
      <c r="CW27" s="1042"/>
      <c r="CX27" s="1043"/>
      <c r="CY27" s="1043"/>
      <c r="CZ27" s="1043"/>
      <c r="DA27" s="1044"/>
      <c r="DB27" s="1042"/>
      <c r="DC27" s="1043"/>
      <c r="DD27" s="1043"/>
      <c r="DE27" s="1043"/>
      <c r="DF27" s="1044"/>
      <c r="DG27" s="1042"/>
      <c r="DH27" s="1043"/>
      <c r="DI27" s="1043"/>
      <c r="DJ27" s="1043"/>
      <c r="DK27" s="1044"/>
      <c r="DL27" s="1042"/>
      <c r="DM27" s="1043"/>
      <c r="DN27" s="1043"/>
      <c r="DO27" s="1043"/>
      <c r="DP27" s="1044"/>
      <c r="DQ27" s="1042"/>
      <c r="DR27" s="1043"/>
      <c r="DS27" s="1043"/>
      <c r="DT27" s="1043"/>
      <c r="DU27" s="1044"/>
      <c r="DV27" s="1045"/>
      <c r="DW27" s="1046"/>
      <c r="DX27" s="1046"/>
      <c r="DY27" s="1046"/>
      <c r="DZ27" s="1047"/>
      <c r="EA27" s="246"/>
    </row>
    <row r="28" spans="1:131" s="247" customFormat="1" ht="26.25" customHeight="1" thickTop="1" x14ac:dyDescent="0.15">
      <c r="A28" s="266">
        <v>1</v>
      </c>
      <c r="B28" s="1103" t="s">
        <v>400</v>
      </c>
      <c r="C28" s="1104"/>
      <c r="D28" s="1104"/>
      <c r="E28" s="1104"/>
      <c r="F28" s="1104"/>
      <c r="G28" s="1104"/>
      <c r="H28" s="1104"/>
      <c r="I28" s="1104"/>
      <c r="J28" s="1104"/>
      <c r="K28" s="1104"/>
      <c r="L28" s="1104"/>
      <c r="M28" s="1104"/>
      <c r="N28" s="1104"/>
      <c r="O28" s="1104"/>
      <c r="P28" s="1105"/>
      <c r="Q28" s="1106">
        <v>21367</v>
      </c>
      <c r="R28" s="1107"/>
      <c r="S28" s="1107"/>
      <c r="T28" s="1107"/>
      <c r="U28" s="1107"/>
      <c r="V28" s="1107">
        <v>21275</v>
      </c>
      <c r="W28" s="1107"/>
      <c r="X28" s="1107"/>
      <c r="Y28" s="1107"/>
      <c r="Z28" s="1107"/>
      <c r="AA28" s="1107">
        <v>92</v>
      </c>
      <c r="AB28" s="1107"/>
      <c r="AC28" s="1107"/>
      <c r="AD28" s="1107"/>
      <c r="AE28" s="1108"/>
      <c r="AF28" s="1109">
        <v>92</v>
      </c>
      <c r="AG28" s="1107"/>
      <c r="AH28" s="1107"/>
      <c r="AI28" s="1107"/>
      <c r="AJ28" s="1110"/>
      <c r="AK28" s="1111">
        <v>1595</v>
      </c>
      <c r="AL28" s="1099"/>
      <c r="AM28" s="1099"/>
      <c r="AN28" s="1099"/>
      <c r="AO28" s="1099"/>
      <c r="AP28" s="1099" t="s">
        <v>513</v>
      </c>
      <c r="AQ28" s="1099"/>
      <c r="AR28" s="1099"/>
      <c r="AS28" s="1099"/>
      <c r="AT28" s="1099"/>
      <c r="AU28" s="1099" t="s">
        <v>513</v>
      </c>
      <c r="AV28" s="1099"/>
      <c r="AW28" s="1099"/>
      <c r="AX28" s="1099"/>
      <c r="AY28" s="1099"/>
      <c r="AZ28" s="1100" t="s">
        <v>513</v>
      </c>
      <c r="BA28" s="1100"/>
      <c r="BB28" s="1100"/>
      <c r="BC28" s="1100"/>
      <c r="BD28" s="1100"/>
      <c r="BE28" s="1101"/>
      <c r="BF28" s="1101"/>
      <c r="BG28" s="1101"/>
      <c r="BH28" s="1101"/>
      <c r="BI28" s="1102"/>
      <c r="BJ28" s="252"/>
      <c r="BK28" s="252"/>
      <c r="BL28" s="252"/>
      <c r="BM28" s="252"/>
      <c r="BN28" s="252"/>
      <c r="BO28" s="265"/>
      <c r="BP28" s="265"/>
      <c r="BQ28" s="262">
        <v>22</v>
      </c>
      <c r="BR28" s="263"/>
      <c r="BS28" s="1067"/>
      <c r="BT28" s="1068"/>
      <c r="BU28" s="1068"/>
      <c r="BV28" s="1068"/>
      <c r="BW28" s="1068"/>
      <c r="BX28" s="1068"/>
      <c r="BY28" s="1068"/>
      <c r="BZ28" s="1068"/>
      <c r="CA28" s="1068"/>
      <c r="CB28" s="1068"/>
      <c r="CC28" s="1068"/>
      <c r="CD28" s="1068"/>
      <c r="CE28" s="1068"/>
      <c r="CF28" s="1068"/>
      <c r="CG28" s="1069"/>
      <c r="CH28" s="1042"/>
      <c r="CI28" s="1043"/>
      <c r="CJ28" s="1043"/>
      <c r="CK28" s="1043"/>
      <c r="CL28" s="1044"/>
      <c r="CM28" s="1042"/>
      <c r="CN28" s="1043"/>
      <c r="CO28" s="1043"/>
      <c r="CP28" s="1043"/>
      <c r="CQ28" s="1044"/>
      <c r="CR28" s="1042"/>
      <c r="CS28" s="1043"/>
      <c r="CT28" s="1043"/>
      <c r="CU28" s="1043"/>
      <c r="CV28" s="1044"/>
      <c r="CW28" s="1042"/>
      <c r="CX28" s="1043"/>
      <c r="CY28" s="1043"/>
      <c r="CZ28" s="1043"/>
      <c r="DA28" s="1044"/>
      <c r="DB28" s="1042"/>
      <c r="DC28" s="1043"/>
      <c r="DD28" s="1043"/>
      <c r="DE28" s="1043"/>
      <c r="DF28" s="1044"/>
      <c r="DG28" s="1042"/>
      <c r="DH28" s="1043"/>
      <c r="DI28" s="1043"/>
      <c r="DJ28" s="1043"/>
      <c r="DK28" s="1044"/>
      <c r="DL28" s="1042"/>
      <c r="DM28" s="1043"/>
      <c r="DN28" s="1043"/>
      <c r="DO28" s="1043"/>
      <c r="DP28" s="1044"/>
      <c r="DQ28" s="1042"/>
      <c r="DR28" s="1043"/>
      <c r="DS28" s="1043"/>
      <c r="DT28" s="1043"/>
      <c r="DU28" s="1044"/>
      <c r="DV28" s="1045"/>
      <c r="DW28" s="1046"/>
      <c r="DX28" s="1046"/>
      <c r="DY28" s="1046"/>
      <c r="DZ28" s="1047"/>
      <c r="EA28" s="246"/>
    </row>
    <row r="29" spans="1:131" s="247" customFormat="1" ht="26.25" customHeight="1" x14ac:dyDescent="0.15">
      <c r="A29" s="266">
        <v>2</v>
      </c>
      <c r="B29" s="1090" t="s">
        <v>401</v>
      </c>
      <c r="C29" s="1091"/>
      <c r="D29" s="1091"/>
      <c r="E29" s="1091"/>
      <c r="F29" s="1091"/>
      <c r="G29" s="1091"/>
      <c r="H29" s="1091"/>
      <c r="I29" s="1091"/>
      <c r="J29" s="1091"/>
      <c r="K29" s="1091"/>
      <c r="L29" s="1091"/>
      <c r="M29" s="1091"/>
      <c r="N29" s="1091"/>
      <c r="O29" s="1091"/>
      <c r="P29" s="1092"/>
      <c r="Q29" s="1096">
        <v>2338</v>
      </c>
      <c r="R29" s="1097"/>
      <c r="S29" s="1097"/>
      <c r="T29" s="1097"/>
      <c r="U29" s="1097"/>
      <c r="V29" s="1097">
        <v>2330</v>
      </c>
      <c r="W29" s="1097"/>
      <c r="X29" s="1097"/>
      <c r="Y29" s="1097"/>
      <c r="Z29" s="1097"/>
      <c r="AA29" s="1097">
        <v>9</v>
      </c>
      <c r="AB29" s="1097"/>
      <c r="AC29" s="1097"/>
      <c r="AD29" s="1097"/>
      <c r="AE29" s="1098"/>
      <c r="AF29" s="1072">
        <v>9</v>
      </c>
      <c r="AG29" s="1073"/>
      <c r="AH29" s="1073"/>
      <c r="AI29" s="1073"/>
      <c r="AJ29" s="1074"/>
      <c r="AK29" s="1031">
        <v>465</v>
      </c>
      <c r="AL29" s="1022"/>
      <c r="AM29" s="1022"/>
      <c r="AN29" s="1022"/>
      <c r="AO29" s="1022"/>
      <c r="AP29" s="1022" t="s">
        <v>513</v>
      </c>
      <c r="AQ29" s="1022"/>
      <c r="AR29" s="1022"/>
      <c r="AS29" s="1022"/>
      <c r="AT29" s="1022"/>
      <c r="AU29" s="1022" t="s">
        <v>513</v>
      </c>
      <c r="AV29" s="1022"/>
      <c r="AW29" s="1022"/>
      <c r="AX29" s="1022"/>
      <c r="AY29" s="1022"/>
      <c r="AZ29" s="1095" t="s">
        <v>513</v>
      </c>
      <c r="BA29" s="1095"/>
      <c r="BB29" s="1095"/>
      <c r="BC29" s="1095"/>
      <c r="BD29" s="1095"/>
      <c r="BE29" s="1085"/>
      <c r="BF29" s="1085"/>
      <c r="BG29" s="1085"/>
      <c r="BH29" s="1085"/>
      <c r="BI29" s="1086"/>
      <c r="BJ29" s="252"/>
      <c r="BK29" s="252"/>
      <c r="BL29" s="252"/>
      <c r="BM29" s="252"/>
      <c r="BN29" s="252"/>
      <c r="BO29" s="265"/>
      <c r="BP29" s="265"/>
      <c r="BQ29" s="262">
        <v>23</v>
      </c>
      <c r="BR29" s="263"/>
      <c r="BS29" s="1067"/>
      <c r="BT29" s="1068"/>
      <c r="BU29" s="1068"/>
      <c r="BV29" s="1068"/>
      <c r="BW29" s="1068"/>
      <c r="BX29" s="1068"/>
      <c r="BY29" s="1068"/>
      <c r="BZ29" s="1068"/>
      <c r="CA29" s="1068"/>
      <c r="CB29" s="1068"/>
      <c r="CC29" s="1068"/>
      <c r="CD29" s="1068"/>
      <c r="CE29" s="1068"/>
      <c r="CF29" s="1068"/>
      <c r="CG29" s="1069"/>
      <c r="CH29" s="1042"/>
      <c r="CI29" s="1043"/>
      <c r="CJ29" s="1043"/>
      <c r="CK29" s="1043"/>
      <c r="CL29" s="1044"/>
      <c r="CM29" s="1042"/>
      <c r="CN29" s="1043"/>
      <c r="CO29" s="1043"/>
      <c r="CP29" s="1043"/>
      <c r="CQ29" s="1044"/>
      <c r="CR29" s="1042"/>
      <c r="CS29" s="1043"/>
      <c r="CT29" s="1043"/>
      <c r="CU29" s="1043"/>
      <c r="CV29" s="1044"/>
      <c r="CW29" s="1042"/>
      <c r="CX29" s="1043"/>
      <c r="CY29" s="1043"/>
      <c r="CZ29" s="1043"/>
      <c r="DA29" s="1044"/>
      <c r="DB29" s="1042"/>
      <c r="DC29" s="1043"/>
      <c r="DD29" s="1043"/>
      <c r="DE29" s="1043"/>
      <c r="DF29" s="1044"/>
      <c r="DG29" s="1042"/>
      <c r="DH29" s="1043"/>
      <c r="DI29" s="1043"/>
      <c r="DJ29" s="1043"/>
      <c r="DK29" s="1044"/>
      <c r="DL29" s="1042"/>
      <c r="DM29" s="1043"/>
      <c r="DN29" s="1043"/>
      <c r="DO29" s="1043"/>
      <c r="DP29" s="1044"/>
      <c r="DQ29" s="1042"/>
      <c r="DR29" s="1043"/>
      <c r="DS29" s="1043"/>
      <c r="DT29" s="1043"/>
      <c r="DU29" s="1044"/>
      <c r="DV29" s="1045"/>
      <c r="DW29" s="1046"/>
      <c r="DX29" s="1046"/>
      <c r="DY29" s="1046"/>
      <c r="DZ29" s="1047"/>
      <c r="EA29" s="246"/>
    </row>
    <row r="30" spans="1:131" s="247" customFormat="1" ht="26.25" customHeight="1" x14ac:dyDescent="0.15">
      <c r="A30" s="266">
        <v>3</v>
      </c>
      <c r="B30" s="1090" t="s">
        <v>402</v>
      </c>
      <c r="C30" s="1091"/>
      <c r="D30" s="1091"/>
      <c r="E30" s="1091"/>
      <c r="F30" s="1091"/>
      <c r="G30" s="1091"/>
      <c r="H30" s="1091"/>
      <c r="I30" s="1091"/>
      <c r="J30" s="1091"/>
      <c r="K30" s="1091"/>
      <c r="L30" s="1091"/>
      <c r="M30" s="1091"/>
      <c r="N30" s="1091"/>
      <c r="O30" s="1091"/>
      <c r="P30" s="1092"/>
      <c r="Q30" s="1096">
        <v>16098</v>
      </c>
      <c r="R30" s="1097"/>
      <c r="S30" s="1097"/>
      <c r="T30" s="1097"/>
      <c r="U30" s="1097"/>
      <c r="V30" s="1097">
        <v>15719</v>
      </c>
      <c r="W30" s="1097"/>
      <c r="X30" s="1097"/>
      <c r="Y30" s="1097"/>
      <c r="Z30" s="1097"/>
      <c r="AA30" s="1097">
        <v>378</v>
      </c>
      <c r="AB30" s="1097"/>
      <c r="AC30" s="1097"/>
      <c r="AD30" s="1097"/>
      <c r="AE30" s="1098"/>
      <c r="AF30" s="1072">
        <v>378</v>
      </c>
      <c r="AG30" s="1073"/>
      <c r="AH30" s="1073"/>
      <c r="AI30" s="1073"/>
      <c r="AJ30" s="1074"/>
      <c r="AK30" s="1031">
        <v>2195</v>
      </c>
      <c r="AL30" s="1022"/>
      <c r="AM30" s="1022"/>
      <c r="AN30" s="1022"/>
      <c r="AO30" s="1022"/>
      <c r="AP30" s="1022" t="s">
        <v>513</v>
      </c>
      <c r="AQ30" s="1022"/>
      <c r="AR30" s="1022"/>
      <c r="AS30" s="1022"/>
      <c r="AT30" s="1022"/>
      <c r="AU30" s="1022" t="s">
        <v>513</v>
      </c>
      <c r="AV30" s="1022"/>
      <c r="AW30" s="1022"/>
      <c r="AX30" s="1022"/>
      <c r="AY30" s="1022"/>
      <c r="AZ30" s="1095" t="s">
        <v>513</v>
      </c>
      <c r="BA30" s="1095"/>
      <c r="BB30" s="1095"/>
      <c r="BC30" s="1095"/>
      <c r="BD30" s="1095"/>
      <c r="BE30" s="1085"/>
      <c r="BF30" s="1085"/>
      <c r="BG30" s="1085"/>
      <c r="BH30" s="1085"/>
      <c r="BI30" s="1086"/>
      <c r="BJ30" s="252"/>
      <c r="BK30" s="252"/>
      <c r="BL30" s="252"/>
      <c r="BM30" s="252"/>
      <c r="BN30" s="252"/>
      <c r="BO30" s="265"/>
      <c r="BP30" s="265"/>
      <c r="BQ30" s="262">
        <v>24</v>
      </c>
      <c r="BR30" s="263"/>
      <c r="BS30" s="1067"/>
      <c r="BT30" s="1068"/>
      <c r="BU30" s="1068"/>
      <c r="BV30" s="1068"/>
      <c r="BW30" s="1068"/>
      <c r="BX30" s="1068"/>
      <c r="BY30" s="1068"/>
      <c r="BZ30" s="1068"/>
      <c r="CA30" s="1068"/>
      <c r="CB30" s="1068"/>
      <c r="CC30" s="1068"/>
      <c r="CD30" s="1068"/>
      <c r="CE30" s="1068"/>
      <c r="CF30" s="1068"/>
      <c r="CG30" s="1069"/>
      <c r="CH30" s="1042"/>
      <c r="CI30" s="1043"/>
      <c r="CJ30" s="1043"/>
      <c r="CK30" s="1043"/>
      <c r="CL30" s="1044"/>
      <c r="CM30" s="1042"/>
      <c r="CN30" s="1043"/>
      <c r="CO30" s="1043"/>
      <c r="CP30" s="1043"/>
      <c r="CQ30" s="1044"/>
      <c r="CR30" s="1042"/>
      <c r="CS30" s="1043"/>
      <c r="CT30" s="1043"/>
      <c r="CU30" s="1043"/>
      <c r="CV30" s="1044"/>
      <c r="CW30" s="1042"/>
      <c r="CX30" s="1043"/>
      <c r="CY30" s="1043"/>
      <c r="CZ30" s="1043"/>
      <c r="DA30" s="1044"/>
      <c r="DB30" s="1042"/>
      <c r="DC30" s="1043"/>
      <c r="DD30" s="1043"/>
      <c r="DE30" s="1043"/>
      <c r="DF30" s="1044"/>
      <c r="DG30" s="1042"/>
      <c r="DH30" s="1043"/>
      <c r="DI30" s="1043"/>
      <c r="DJ30" s="1043"/>
      <c r="DK30" s="1044"/>
      <c r="DL30" s="1042"/>
      <c r="DM30" s="1043"/>
      <c r="DN30" s="1043"/>
      <c r="DO30" s="1043"/>
      <c r="DP30" s="1044"/>
      <c r="DQ30" s="1042"/>
      <c r="DR30" s="1043"/>
      <c r="DS30" s="1043"/>
      <c r="DT30" s="1043"/>
      <c r="DU30" s="1044"/>
      <c r="DV30" s="1045"/>
      <c r="DW30" s="1046"/>
      <c r="DX30" s="1046"/>
      <c r="DY30" s="1046"/>
      <c r="DZ30" s="1047"/>
      <c r="EA30" s="246"/>
    </row>
    <row r="31" spans="1:131" s="247" customFormat="1" ht="26.25" customHeight="1" x14ac:dyDescent="0.15">
      <c r="A31" s="266">
        <v>4</v>
      </c>
      <c r="B31" s="1090" t="s">
        <v>403</v>
      </c>
      <c r="C31" s="1091"/>
      <c r="D31" s="1091"/>
      <c r="E31" s="1091"/>
      <c r="F31" s="1091"/>
      <c r="G31" s="1091"/>
      <c r="H31" s="1091"/>
      <c r="I31" s="1091"/>
      <c r="J31" s="1091"/>
      <c r="K31" s="1091"/>
      <c r="L31" s="1091"/>
      <c r="M31" s="1091"/>
      <c r="N31" s="1091"/>
      <c r="O31" s="1091"/>
      <c r="P31" s="1092"/>
      <c r="Q31" s="1096">
        <v>3703</v>
      </c>
      <c r="R31" s="1097"/>
      <c r="S31" s="1097"/>
      <c r="T31" s="1097"/>
      <c r="U31" s="1097"/>
      <c r="V31" s="1097">
        <v>3714</v>
      </c>
      <c r="W31" s="1097"/>
      <c r="X31" s="1097"/>
      <c r="Y31" s="1097"/>
      <c r="Z31" s="1097"/>
      <c r="AA31" s="1097">
        <v>-11</v>
      </c>
      <c r="AB31" s="1097"/>
      <c r="AC31" s="1097"/>
      <c r="AD31" s="1097"/>
      <c r="AE31" s="1098"/>
      <c r="AF31" s="1072">
        <v>951</v>
      </c>
      <c r="AG31" s="1073"/>
      <c r="AH31" s="1073"/>
      <c r="AI31" s="1073"/>
      <c r="AJ31" s="1074"/>
      <c r="AK31" s="1031">
        <v>2519</v>
      </c>
      <c r="AL31" s="1022"/>
      <c r="AM31" s="1022"/>
      <c r="AN31" s="1022"/>
      <c r="AO31" s="1022"/>
      <c r="AP31" s="1022">
        <v>26389</v>
      </c>
      <c r="AQ31" s="1022"/>
      <c r="AR31" s="1022"/>
      <c r="AS31" s="1022"/>
      <c r="AT31" s="1022"/>
      <c r="AU31" s="1022">
        <v>20451</v>
      </c>
      <c r="AV31" s="1022"/>
      <c r="AW31" s="1022"/>
      <c r="AX31" s="1022"/>
      <c r="AY31" s="1022"/>
      <c r="AZ31" s="1095" t="s">
        <v>513</v>
      </c>
      <c r="BA31" s="1095"/>
      <c r="BB31" s="1095"/>
      <c r="BC31" s="1095"/>
      <c r="BD31" s="1095"/>
      <c r="BE31" s="1085" t="s">
        <v>404</v>
      </c>
      <c r="BF31" s="1085"/>
      <c r="BG31" s="1085"/>
      <c r="BH31" s="1085"/>
      <c r="BI31" s="1086"/>
      <c r="BJ31" s="252"/>
      <c r="BK31" s="252"/>
      <c r="BL31" s="252"/>
      <c r="BM31" s="252"/>
      <c r="BN31" s="252"/>
      <c r="BO31" s="265"/>
      <c r="BP31" s="265"/>
      <c r="BQ31" s="262">
        <v>25</v>
      </c>
      <c r="BR31" s="263"/>
      <c r="BS31" s="1067"/>
      <c r="BT31" s="1068"/>
      <c r="BU31" s="1068"/>
      <c r="BV31" s="1068"/>
      <c r="BW31" s="1068"/>
      <c r="BX31" s="1068"/>
      <c r="BY31" s="1068"/>
      <c r="BZ31" s="1068"/>
      <c r="CA31" s="1068"/>
      <c r="CB31" s="1068"/>
      <c r="CC31" s="1068"/>
      <c r="CD31" s="1068"/>
      <c r="CE31" s="1068"/>
      <c r="CF31" s="1068"/>
      <c r="CG31" s="1069"/>
      <c r="CH31" s="1042"/>
      <c r="CI31" s="1043"/>
      <c r="CJ31" s="1043"/>
      <c r="CK31" s="1043"/>
      <c r="CL31" s="1044"/>
      <c r="CM31" s="1042"/>
      <c r="CN31" s="1043"/>
      <c r="CO31" s="1043"/>
      <c r="CP31" s="1043"/>
      <c r="CQ31" s="1044"/>
      <c r="CR31" s="1042"/>
      <c r="CS31" s="1043"/>
      <c r="CT31" s="1043"/>
      <c r="CU31" s="1043"/>
      <c r="CV31" s="1044"/>
      <c r="CW31" s="1042"/>
      <c r="CX31" s="1043"/>
      <c r="CY31" s="1043"/>
      <c r="CZ31" s="1043"/>
      <c r="DA31" s="1044"/>
      <c r="DB31" s="1042"/>
      <c r="DC31" s="1043"/>
      <c r="DD31" s="1043"/>
      <c r="DE31" s="1043"/>
      <c r="DF31" s="1044"/>
      <c r="DG31" s="1042"/>
      <c r="DH31" s="1043"/>
      <c r="DI31" s="1043"/>
      <c r="DJ31" s="1043"/>
      <c r="DK31" s="1044"/>
      <c r="DL31" s="1042"/>
      <c r="DM31" s="1043"/>
      <c r="DN31" s="1043"/>
      <c r="DO31" s="1043"/>
      <c r="DP31" s="1044"/>
      <c r="DQ31" s="1042"/>
      <c r="DR31" s="1043"/>
      <c r="DS31" s="1043"/>
      <c r="DT31" s="1043"/>
      <c r="DU31" s="1044"/>
      <c r="DV31" s="1045"/>
      <c r="DW31" s="1046"/>
      <c r="DX31" s="1046"/>
      <c r="DY31" s="1046"/>
      <c r="DZ31" s="1047"/>
      <c r="EA31" s="246"/>
    </row>
    <row r="32" spans="1:131" s="247" customFormat="1" ht="26.25" customHeight="1" x14ac:dyDescent="0.15">
      <c r="A32" s="266">
        <v>5</v>
      </c>
      <c r="B32" s="1090" t="s">
        <v>405</v>
      </c>
      <c r="C32" s="1091"/>
      <c r="D32" s="1091"/>
      <c r="E32" s="1091"/>
      <c r="F32" s="1091"/>
      <c r="G32" s="1091"/>
      <c r="H32" s="1091"/>
      <c r="I32" s="1091"/>
      <c r="J32" s="1091"/>
      <c r="K32" s="1091"/>
      <c r="L32" s="1091"/>
      <c r="M32" s="1091"/>
      <c r="N32" s="1091"/>
      <c r="O32" s="1091"/>
      <c r="P32" s="1092"/>
      <c r="Q32" s="1096">
        <v>308</v>
      </c>
      <c r="R32" s="1097"/>
      <c r="S32" s="1097"/>
      <c r="T32" s="1097"/>
      <c r="U32" s="1097"/>
      <c r="V32" s="1097">
        <v>288</v>
      </c>
      <c r="W32" s="1097"/>
      <c r="X32" s="1097"/>
      <c r="Y32" s="1097"/>
      <c r="Z32" s="1097"/>
      <c r="AA32" s="1097">
        <v>21</v>
      </c>
      <c r="AB32" s="1097"/>
      <c r="AC32" s="1097"/>
      <c r="AD32" s="1097"/>
      <c r="AE32" s="1098"/>
      <c r="AF32" s="1072">
        <v>21</v>
      </c>
      <c r="AG32" s="1073"/>
      <c r="AH32" s="1073"/>
      <c r="AI32" s="1073"/>
      <c r="AJ32" s="1074"/>
      <c r="AK32" s="1031" t="s">
        <v>513</v>
      </c>
      <c r="AL32" s="1022"/>
      <c r="AM32" s="1022"/>
      <c r="AN32" s="1022"/>
      <c r="AO32" s="1022"/>
      <c r="AP32" s="1022" t="s">
        <v>513</v>
      </c>
      <c r="AQ32" s="1022"/>
      <c r="AR32" s="1022"/>
      <c r="AS32" s="1022"/>
      <c r="AT32" s="1022"/>
      <c r="AU32" s="1032" t="s">
        <v>513</v>
      </c>
      <c r="AV32" s="1030"/>
      <c r="AW32" s="1030"/>
      <c r="AX32" s="1030"/>
      <c r="AY32" s="1031"/>
      <c r="AZ32" s="1095" t="s">
        <v>513</v>
      </c>
      <c r="BA32" s="1095"/>
      <c r="BB32" s="1095"/>
      <c r="BC32" s="1095"/>
      <c r="BD32" s="1095"/>
      <c r="BE32" s="1085" t="s">
        <v>406</v>
      </c>
      <c r="BF32" s="1085"/>
      <c r="BG32" s="1085"/>
      <c r="BH32" s="1085"/>
      <c r="BI32" s="1086"/>
      <c r="BJ32" s="252"/>
      <c r="BK32" s="252"/>
      <c r="BL32" s="252"/>
      <c r="BM32" s="252"/>
      <c r="BN32" s="252"/>
      <c r="BO32" s="265"/>
      <c r="BP32" s="265"/>
      <c r="BQ32" s="262">
        <v>26</v>
      </c>
      <c r="BR32" s="263"/>
      <c r="BS32" s="1067"/>
      <c r="BT32" s="1068"/>
      <c r="BU32" s="1068"/>
      <c r="BV32" s="1068"/>
      <c r="BW32" s="1068"/>
      <c r="BX32" s="1068"/>
      <c r="BY32" s="1068"/>
      <c r="BZ32" s="1068"/>
      <c r="CA32" s="1068"/>
      <c r="CB32" s="1068"/>
      <c r="CC32" s="1068"/>
      <c r="CD32" s="1068"/>
      <c r="CE32" s="1068"/>
      <c r="CF32" s="1068"/>
      <c r="CG32" s="1069"/>
      <c r="CH32" s="1042"/>
      <c r="CI32" s="1043"/>
      <c r="CJ32" s="1043"/>
      <c r="CK32" s="1043"/>
      <c r="CL32" s="1044"/>
      <c r="CM32" s="1042"/>
      <c r="CN32" s="1043"/>
      <c r="CO32" s="1043"/>
      <c r="CP32" s="1043"/>
      <c r="CQ32" s="1044"/>
      <c r="CR32" s="1042"/>
      <c r="CS32" s="1043"/>
      <c r="CT32" s="1043"/>
      <c r="CU32" s="1043"/>
      <c r="CV32" s="1044"/>
      <c r="CW32" s="1042"/>
      <c r="CX32" s="1043"/>
      <c r="CY32" s="1043"/>
      <c r="CZ32" s="1043"/>
      <c r="DA32" s="1044"/>
      <c r="DB32" s="1042"/>
      <c r="DC32" s="1043"/>
      <c r="DD32" s="1043"/>
      <c r="DE32" s="1043"/>
      <c r="DF32" s="1044"/>
      <c r="DG32" s="1042"/>
      <c r="DH32" s="1043"/>
      <c r="DI32" s="1043"/>
      <c r="DJ32" s="1043"/>
      <c r="DK32" s="1044"/>
      <c r="DL32" s="1042"/>
      <c r="DM32" s="1043"/>
      <c r="DN32" s="1043"/>
      <c r="DO32" s="1043"/>
      <c r="DP32" s="1044"/>
      <c r="DQ32" s="1042"/>
      <c r="DR32" s="1043"/>
      <c r="DS32" s="1043"/>
      <c r="DT32" s="1043"/>
      <c r="DU32" s="1044"/>
      <c r="DV32" s="1045"/>
      <c r="DW32" s="1046"/>
      <c r="DX32" s="1046"/>
      <c r="DY32" s="1046"/>
      <c r="DZ32" s="1047"/>
      <c r="EA32" s="246"/>
    </row>
    <row r="33" spans="1:131" s="247" customFormat="1" ht="26.25" customHeight="1" x14ac:dyDescent="0.15">
      <c r="A33" s="266">
        <v>6</v>
      </c>
      <c r="B33" s="1090"/>
      <c r="C33" s="1091"/>
      <c r="D33" s="1091"/>
      <c r="E33" s="1091"/>
      <c r="F33" s="1091"/>
      <c r="G33" s="1091"/>
      <c r="H33" s="1091"/>
      <c r="I33" s="1091"/>
      <c r="J33" s="1091"/>
      <c r="K33" s="1091"/>
      <c r="L33" s="1091"/>
      <c r="M33" s="1091"/>
      <c r="N33" s="1091"/>
      <c r="O33" s="1091"/>
      <c r="P33" s="1092"/>
      <c r="Q33" s="1096"/>
      <c r="R33" s="1097"/>
      <c r="S33" s="1097"/>
      <c r="T33" s="1097"/>
      <c r="U33" s="1097"/>
      <c r="V33" s="1097"/>
      <c r="W33" s="1097"/>
      <c r="X33" s="1097"/>
      <c r="Y33" s="1097"/>
      <c r="Z33" s="1097"/>
      <c r="AA33" s="1097"/>
      <c r="AB33" s="1097"/>
      <c r="AC33" s="1097"/>
      <c r="AD33" s="1097"/>
      <c r="AE33" s="1098"/>
      <c r="AF33" s="1072"/>
      <c r="AG33" s="1073"/>
      <c r="AH33" s="1073"/>
      <c r="AI33" s="1073"/>
      <c r="AJ33" s="1074"/>
      <c r="AK33" s="1031"/>
      <c r="AL33" s="1022"/>
      <c r="AM33" s="1022"/>
      <c r="AN33" s="1022"/>
      <c r="AO33" s="1022"/>
      <c r="AP33" s="1022"/>
      <c r="AQ33" s="1022"/>
      <c r="AR33" s="1022"/>
      <c r="AS33" s="1022"/>
      <c r="AT33" s="1022"/>
      <c r="AU33" s="1022"/>
      <c r="AV33" s="1022"/>
      <c r="AW33" s="1022"/>
      <c r="AX33" s="1022"/>
      <c r="AY33" s="1022"/>
      <c r="AZ33" s="1095"/>
      <c r="BA33" s="1095"/>
      <c r="BB33" s="1095"/>
      <c r="BC33" s="1095"/>
      <c r="BD33" s="1095"/>
      <c r="BE33" s="1085"/>
      <c r="BF33" s="1085"/>
      <c r="BG33" s="1085"/>
      <c r="BH33" s="1085"/>
      <c r="BI33" s="1086"/>
      <c r="BJ33" s="252"/>
      <c r="BK33" s="252"/>
      <c r="BL33" s="252"/>
      <c r="BM33" s="252"/>
      <c r="BN33" s="252"/>
      <c r="BO33" s="265"/>
      <c r="BP33" s="265"/>
      <c r="BQ33" s="262">
        <v>27</v>
      </c>
      <c r="BR33" s="263"/>
      <c r="BS33" s="1067"/>
      <c r="BT33" s="1068"/>
      <c r="BU33" s="1068"/>
      <c r="BV33" s="1068"/>
      <c r="BW33" s="1068"/>
      <c r="BX33" s="1068"/>
      <c r="BY33" s="1068"/>
      <c r="BZ33" s="1068"/>
      <c r="CA33" s="1068"/>
      <c r="CB33" s="1068"/>
      <c r="CC33" s="1068"/>
      <c r="CD33" s="1068"/>
      <c r="CE33" s="1068"/>
      <c r="CF33" s="1068"/>
      <c r="CG33" s="1069"/>
      <c r="CH33" s="1042"/>
      <c r="CI33" s="1043"/>
      <c r="CJ33" s="1043"/>
      <c r="CK33" s="1043"/>
      <c r="CL33" s="1044"/>
      <c r="CM33" s="1042"/>
      <c r="CN33" s="1043"/>
      <c r="CO33" s="1043"/>
      <c r="CP33" s="1043"/>
      <c r="CQ33" s="1044"/>
      <c r="CR33" s="1042"/>
      <c r="CS33" s="1043"/>
      <c r="CT33" s="1043"/>
      <c r="CU33" s="1043"/>
      <c r="CV33" s="1044"/>
      <c r="CW33" s="1042"/>
      <c r="CX33" s="1043"/>
      <c r="CY33" s="1043"/>
      <c r="CZ33" s="1043"/>
      <c r="DA33" s="1044"/>
      <c r="DB33" s="1042"/>
      <c r="DC33" s="1043"/>
      <c r="DD33" s="1043"/>
      <c r="DE33" s="1043"/>
      <c r="DF33" s="1044"/>
      <c r="DG33" s="1042"/>
      <c r="DH33" s="1043"/>
      <c r="DI33" s="1043"/>
      <c r="DJ33" s="1043"/>
      <c r="DK33" s="1044"/>
      <c r="DL33" s="1042"/>
      <c r="DM33" s="1043"/>
      <c r="DN33" s="1043"/>
      <c r="DO33" s="1043"/>
      <c r="DP33" s="1044"/>
      <c r="DQ33" s="1042"/>
      <c r="DR33" s="1043"/>
      <c r="DS33" s="1043"/>
      <c r="DT33" s="1043"/>
      <c r="DU33" s="1044"/>
      <c r="DV33" s="1045"/>
      <c r="DW33" s="1046"/>
      <c r="DX33" s="1046"/>
      <c r="DY33" s="1046"/>
      <c r="DZ33" s="1047"/>
      <c r="EA33" s="246"/>
    </row>
    <row r="34" spans="1:131" s="247" customFormat="1" ht="26.25" customHeight="1" x14ac:dyDescent="0.15">
      <c r="A34" s="266">
        <v>7</v>
      </c>
      <c r="B34" s="1090"/>
      <c r="C34" s="1091"/>
      <c r="D34" s="1091"/>
      <c r="E34" s="1091"/>
      <c r="F34" s="1091"/>
      <c r="G34" s="1091"/>
      <c r="H34" s="1091"/>
      <c r="I34" s="1091"/>
      <c r="J34" s="1091"/>
      <c r="K34" s="1091"/>
      <c r="L34" s="1091"/>
      <c r="M34" s="1091"/>
      <c r="N34" s="1091"/>
      <c r="O34" s="1091"/>
      <c r="P34" s="1092"/>
      <c r="Q34" s="1096"/>
      <c r="R34" s="1097"/>
      <c r="S34" s="1097"/>
      <c r="T34" s="1097"/>
      <c r="U34" s="1097"/>
      <c r="V34" s="1097"/>
      <c r="W34" s="1097"/>
      <c r="X34" s="1097"/>
      <c r="Y34" s="1097"/>
      <c r="Z34" s="1097"/>
      <c r="AA34" s="1097"/>
      <c r="AB34" s="1097"/>
      <c r="AC34" s="1097"/>
      <c r="AD34" s="1097"/>
      <c r="AE34" s="1098"/>
      <c r="AF34" s="1072"/>
      <c r="AG34" s="1073"/>
      <c r="AH34" s="1073"/>
      <c r="AI34" s="1073"/>
      <c r="AJ34" s="1074"/>
      <c r="AK34" s="1031"/>
      <c r="AL34" s="1022"/>
      <c r="AM34" s="1022"/>
      <c r="AN34" s="1022"/>
      <c r="AO34" s="1022"/>
      <c r="AP34" s="1022"/>
      <c r="AQ34" s="1022"/>
      <c r="AR34" s="1022"/>
      <c r="AS34" s="1022"/>
      <c r="AT34" s="1022"/>
      <c r="AU34" s="1022"/>
      <c r="AV34" s="1022"/>
      <c r="AW34" s="1022"/>
      <c r="AX34" s="1022"/>
      <c r="AY34" s="1022"/>
      <c r="AZ34" s="1095"/>
      <c r="BA34" s="1095"/>
      <c r="BB34" s="1095"/>
      <c r="BC34" s="1095"/>
      <c r="BD34" s="1095"/>
      <c r="BE34" s="1085"/>
      <c r="BF34" s="1085"/>
      <c r="BG34" s="1085"/>
      <c r="BH34" s="1085"/>
      <c r="BI34" s="1086"/>
      <c r="BJ34" s="252"/>
      <c r="BK34" s="252"/>
      <c r="BL34" s="252"/>
      <c r="BM34" s="252"/>
      <c r="BN34" s="252"/>
      <c r="BO34" s="265"/>
      <c r="BP34" s="265"/>
      <c r="BQ34" s="262">
        <v>28</v>
      </c>
      <c r="BR34" s="263"/>
      <c r="BS34" s="1067"/>
      <c r="BT34" s="1068"/>
      <c r="BU34" s="1068"/>
      <c r="BV34" s="1068"/>
      <c r="BW34" s="1068"/>
      <c r="BX34" s="1068"/>
      <c r="BY34" s="1068"/>
      <c r="BZ34" s="1068"/>
      <c r="CA34" s="1068"/>
      <c r="CB34" s="1068"/>
      <c r="CC34" s="1068"/>
      <c r="CD34" s="1068"/>
      <c r="CE34" s="1068"/>
      <c r="CF34" s="1068"/>
      <c r="CG34" s="1069"/>
      <c r="CH34" s="1042"/>
      <c r="CI34" s="1043"/>
      <c r="CJ34" s="1043"/>
      <c r="CK34" s="1043"/>
      <c r="CL34" s="1044"/>
      <c r="CM34" s="1042"/>
      <c r="CN34" s="1043"/>
      <c r="CO34" s="1043"/>
      <c r="CP34" s="1043"/>
      <c r="CQ34" s="1044"/>
      <c r="CR34" s="1042"/>
      <c r="CS34" s="1043"/>
      <c r="CT34" s="1043"/>
      <c r="CU34" s="1043"/>
      <c r="CV34" s="1044"/>
      <c r="CW34" s="1042"/>
      <c r="CX34" s="1043"/>
      <c r="CY34" s="1043"/>
      <c r="CZ34" s="1043"/>
      <c r="DA34" s="1044"/>
      <c r="DB34" s="1042"/>
      <c r="DC34" s="1043"/>
      <c r="DD34" s="1043"/>
      <c r="DE34" s="1043"/>
      <c r="DF34" s="1044"/>
      <c r="DG34" s="1042"/>
      <c r="DH34" s="1043"/>
      <c r="DI34" s="1043"/>
      <c r="DJ34" s="1043"/>
      <c r="DK34" s="1044"/>
      <c r="DL34" s="1042"/>
      <c r="DM34" s="1043"/>
      <c r="DN34" s="1043"/>
      <c r="DO34" s="1043"/>
      <c r="DP34" s="1044"/>
      <c r="DQ34" s="1042"/>
      <c r="DR34" s="1043"/>
      <c r="DS34" s="1043"/>
      <c r="DT34" s="1043"/>
      <c r="DU34" s="1044"/>
      <c r="DV34" s="1045"/>
      <c r="DW34" s="1046"/>
      <c r="DX34" s="1046"/>
      <c r="DY34" s="1046"/>
      <c r="DZ34" s="1047"/>
      <c r="EA34" s="246"/>
    </row>
    <row r="35" spans="1:131" s="247" customFormat="1" ht="26.25" customHeight="1" x14ac:dyDescent="0.15">
      <c r="A35" s="266">
        <v>8</v>
      </c>
      <c r="B35" s="1090"/>
      <c r="C35" s="1091"/>
      <c r="D35" s="1091"/>
      <c r="E35" s="1091"/>
      <c r="F35" s="1091"/>
      <c r="G35" s="1091"/>
      <c r="H35" s="1091"/>
      <c r="I35" s="1091"/>
      <c r="J35" s="1091"/>
      <c r="K35" s="1091"/>
      <c r="L35" s="1091"/>
      <c r="M35" s="1091"/>
      <c r="N35" s="1091"/>
      <c r="O35" s="1091"/>
      <c r="P35" s="1092"/>
      <c r="Q35" s="1096"/>
      <c r="R35" s="1097"/>
      <c r="S35" s="1097"/>
      <c r="T35" s="1097"/>
      <c r="U35" s="1097"/>
      <c r="V35" s="1097"/>
      <c r="W35" s="1097"/>
      <c r="X35" s="1097"/>
      <c r="Y35" s="1097"/>
      <c r="Z35" s="1097"/>
      <c r="AA35" s="1097"/>
      <c r="AB35" s="1097"/>
      <c r="AC35" s="1097"/>
      <c r="AD35" s="1097"/>
      <c r="AE35" s="1098"/>
      <c r="AF35" s="1072"/>
      <c r="AG35" s="1073"/>
      <c r="AH35" s="1073"/>
      <c r="AI35" s="1073"/>
      <c r="AJ35" s="1074"/>
      <c r="AK35" s="1031"/>
      <c r="AL35" s="1022"/>
      <c r="AM35" s="1022"/>
      <c r="AN35" s="1022"/>
      <c r="AO35" s="1022"/>
      <c r="AP35" s="1022"/>
      <c r="AQ35" s="1022"/>
      <c r="AR35" s="1022"/>
      <c r="AS35" s="1022"/>
      <c r="AT35" s="1022"/>
      <c r="AU35" s="1022"/>
      <c r="AV35" s="1022"/>
      <c r="AW35" s="1022"/>
      <c r="AX35" s="1022"/>
      <c r="AY35" s="1022"/>
      <c r="AZ35" s="1095"/>
      <c r="BA35" s="1095"/>
      <c r="BB35" s="1095"/>
      <c r="BC35" s="1095"/>
      <c r="BD35" s="1095"/>
      <c r="BE35" s="1085"/>
      <c r="BF35" s="1085"/>
      <c r="BG35" s="1085"/>
      <c r="BH35" s="1085"/>
      <c r="BI35" s="1086"/>
      <c r="BJ35" s="252"/>
      <c r="BK35" s="252"/>
      <c r="BL35" s="252"/>
      <c r="BM35" s="252"/>
      <c r="BN35" s="252"/>
      <c r="BO35" s="265"/>
      <c r="BP35" s="265"/>
      <c r="BQ35" s="262">
        <v>29</v>
      </c>
      <c r="BR35" s="263"/>
      <c r="BS35" s="1067"/>
      <c r="BT35" s="1068"/>
      <c r="BU35" s="1068"/>
      <c r="BV35" s="1068"/>
      <c r="BW35" s="1068"/>
      <c r="BX35" s="1068"/>
      <c r="BY35" s="1068"/>
      <c r="BZ35" s="1068"/>
      <c r="CA35" s="1068"/>
      <c r="CB35" s="1068"/>
      <c r="CC35" s="1068"/>
      <c r="CD35" s="1068"/>
      <c r="CE35" s="1068"/>
      <c r="CF35" s="1068"/>
      <c r="CG35" s="1069"/>
      <c r="CH35" s="1042"/>
      <c r="CI35" s="1043"/>
      <c r="CJ35" s="1043"/>
      <c r="CK35" s="1043"/>
      <c r="CL35" s="1044"/>
      <c r="CM35" s="1042"/>
      <c r="CN35" s="1043"/>
      <c r="CO35" s="1043"/>
      <c r="CP35" s="1043"/>
      <c r="CQ35" s="1044"/>
      <c r="CR35" s="1042"/>
      <c r="CS35" s="1043"/>
      <c r="CT35" s="1043"/>
      <c r="CU35" s="1043"/>
      <c r="CV35" s="1044"/>
      <c r="CW35" s="1042"/>
      <c r="CX35" s="1043"/>
      <c r="CY35" s="1043"/>
      <c r="CZ35" s="1043"/>
      <c r="DA35" s="1044"/>
      <c r="DB35" s="1042"/>
      <c r="DC35" s="1043"/>
      <c r="DD35" s="1043"/>
      <c r="DE35" s="1043"/>
      <c r="DF35" s="1044"/>
      <c r="DG35" s="1042"/>
      <c r="DH35" s="1043"/>
      <c r="DI35" s="1043"/>
      <c r="DJ35" s="1043"/>
      <c r="DK35" s="1044"/>
      <c r="DL35" s="1042"/>
      <c r="DM35" s="1043"/>
      <c r="DN35" s="1043"/>
      <c r="DO35" s="1043"/>
      <c r="DP35" s="1044"/>
      <c r="DQ35" s="1042"/>
      <c r="DR35" s="1043"/>
      <c r="DS35" s="1043"/>
      <c r="DT35" s="1043"/>
      <c r="DU35" s="1044"/>
      <c r="DV35" s="1045"/>
      <c r="DW35" s="1046"/>
      <c r="DX35" s="1046"/>
      <c r="DY35" s="1046"/>
      <c r="DZ35" s="1047"/>
      <c r="EA35" s="246"/>
    </row>
    <row r="36" spans="1:131" s="247" customFormat="1" ht="26.25" customHeight="1" x14ac:dyDescent="0.15">
      <c r="A36" s="266">
        <v>9</v>
      </c>
      <c r="B36" s="1090"/>
      <c r="C36" s="1091"/>
      <c r="D36" s="1091"/>
      <c r="E36" s="1091"/>
      <c r="F36" s="1091"/>
      <c r="G36" s="1091"/>
      <c r="H36" s="1091"/>
      <c r="I36" s="1091"/>
      <c r="J36" s="1091"/>
      <c r="K36" s="1091"/>
      <c r="L36" s="1091"/>
      <c r="M36" s="1091"/>
      <c r="N36" s="1091"/>
      <c r="O36" s="1091"/>
      <c r="P36" s="1092"/>
      <c r="Q36" s="1096"/>
      <c r="R36" s="1097"/>
      <c r="S36" s="1097"/>
      <c r="T36" s="1097"/>
      <c r="U36" s="1097"/>
      <c r="V36" s="1097"/>
      <c r="W36" s="1097"/>
      <c r="X36" s="1097"/>
      <c r="Y36" s="1097"/>
      <c r="Z36" s="1097"/>
      <c r="AA36" s="1097"/>
      <c r="AB36" s="1097"/>
      <c r="AC36" s="1097"/>
      <c r="AD36" s="1097"/>
      <c r="AE36" s="1098"/>
      <c r="AF36" s="1072"/>
      <c r="AG36" s="1073"/>
      <c r="AH36" s="1073"/>
      <c r="AI36" s="1073"/>
      <c r="AJ36" s="1074"/>
      <c r="AK36" s="1031"/>
      <c r="AL36" s="1022"/>
      <c r="AM36" s="1022"/>
      <c r="AN36" s="1022"/>
      <c r="AO36" s="1022"/>
      <c r="AP36" s="1022"/>
      <c r="AQ36" s="1022"/>
      <c r="AR36" s="1022"/>
      <c r="AS36" s="1022"/>
      <c r="AT36" s="1022"/>
      <c r="AU36" s="1022"/>
      <c r="AV36" s="1022"/>
      <c r="AW36" s="1022"/>
      <c r="AX36" s="1022"/>
      <c r="AY36" s="1022"/>
      <c r="AZ36" s="1095"/>
      <c r="BA36" s="1095"/>
      <c r="BB36" s="1095"/>
      <c r="BC36" s="1095"/>
      <c r="BD36" s="1095"/>
      <c r="BE36" s="1085"/>
      <c r="BF36" s="1085"/>
      <c r="BG36" s="1085"/>
      <c r="BH36" s="1085"/>
      <c r="BI36" s="1086"/>
      <c r="BJ36" s="252"/>
      <c r="BK36" s="252"/>
      <c r="BL36" s="252"/>
      <c r="BM36" s="252"/>
      <c r="BN36" s="252"/>
      <c r="BO36" s="265"/>
      <c r="BP36" s="265"/>
      <c r="BQ36" s="262">
        <v>30</v>
      </c>
      <c r="BR36" s="263"/>
      <c r="BS36" s="1067"/>
      <c r="BT36" s="1068"/>
      <c r="BU36" s="1068"/>
      <c r="BV36" s="1068"/>
      <c r="BW36" s="1068"/>
      <c r="BX36" s="1068"/>
      <c r="BY36" s="1068"/>
      <c r="BZ36" s="1068"/>
      <c r="CA36" s="1068"/>
      <c r="CB36" s="1068"/>
      <c r="CC36" s="1068"/>
      <c r="CD36" s="1068"/>
      <c r="CE36" s="1068"/>
      <c r="CF36" s="1068"/>
      <c r="CG36" s="1069"/>
      <c r="CH36" s="1042"/>
      <c r="CI36" s="1043"/>
      <c r="CJ36" s="1043"/>
      <c r="CK36" s="1043"/>
      <c r="CL36" s="1044"/>
      <c r="CM36" s="1042"/>
      <c r="CN36" s="1043"/>
      <c r="CO36" s="1043"/>
      <c r="CP36" s="1043"/>
      <c r="CQ36" s="1044"/>
      <c r="CR36" s="1042"/>
      <c r="CS36" s="1043"/>
      <c r="CT36" s="1043"/>
      <c r="CU36" s="1043"/>
      <c r="CV36" s="1044"/>
      <c r="CW36" s="1042"/>
      <c r="CX36" s="1043"/>
      <c r="CY36" s="1043"/>
      <c r="CZ36" s="1043"/>
      <c r="DA36" s="1044"/>
      <c r="DB36" s="1042"/>
      <c r="DC36" s="1043"/>
      <c r="DD36" s="1043"/>
      <c r="DE36" s="1043"/>
      <c r="DF36" s="1044"/>
      <c r="DG36" s="1042"/>
      <c r="DH36" s="1043"/>
      <c r="DI36" s="1043"/>
      <c r="DJ36" s="1043"/>
      <c r="DK36" s="1044"/>
      <c r="DL36" s="1042"/>
      <c r="DM36" s="1043"/>
      <c r="DN36" s="1043"/>
      <c r="DO36" s="1043"/>
      <c r="DP36" s="1044"/>
      <c r="DQ36" s="1042"/>
      <c r="DR36" s="1043"/>
      <c r="DS36" s="1043"/>
      <c r="DT36" s="1043"/>
      <c r="DU36" s="1044"/>
      <c r="DV36" s="1045"/>
      <c r="DW36" s="1046"/>
      <c r="DX36" s="1046"/>
      <c r="DY36" s="1046"/>
      <c r="DZ36" s="1047"/>
      <c r="EA36" s="246"/>
    </row>
    <row r="37" spans="1:131" s="247" customFormat="1" ht="26.25" customHeight="1" x14ac:dyDescent="0.15">
      <c r="A37" s="266">
        <v>10</v>
      </c>
      <c r="B37" s="1090"/>
      <c r="C37" s="1091"/>
      <c r="D37" s="1091"/>
      <c r="E37" s="1091"/>
      <c r="F37" s="1091"/>
      <c r="G37" s="1091"/>
      <c r="H37" s="1091"/>
      <c r="I37" s="1091"/>
      <c r="J37" s="1091"/>
      <c r="K37" s="1091"/>
      <c r="L37" s="1091"/>
      <c r="M37" s="1091"/>
      <c r="N37" s="1091"/>
      <c r="O37" s="1091"/>
      <c r="P37" s="1092"/>
      <c r="Q37" s="1096"/>
      <c r="R37" s="1097"/>
      <c r="S37" s="1097"/>
      <c r="T37" s="1097"/>
      <c r="U37" s="1097"/>
      <c r="V37" s="1097"/>
      <c r="W37" s="1097"/>
      <c r="X37" s="1097"/>
      <c r="Y37" s="1097"/>
      <c r="Z37" s="1097"/>
      <c r="AA37" s="1097"/>
      <c r="AB37" s="1097"/>
      <c r="AC37" s="1097"/>
      <c r="AD37" s="1097"/>
      <c r="AE37" s="1098"/>
      <c r="AF37" s="1072"/>
      <c r="AG37" s="1073"/>
      <c r="AH37" s="1073"/>
      <c r="AI37" s="1073"/>
      <c r="AJ37" s="1074"/>
      <c r="AK37" s="1031"/>
      <c r="AL37" s="1022"/>
      <c r="AM37" s="1022"/>
      <c r="AN37" s="1022"/>
      <c r="AO37" s="1022"/>
      <c r="AP37" s="1022"/>
      <c r="AQ37" s="1022"/>
      <c r="AR37" s="1022"/>
      <c r="AS37" s="1022"/>
      <c r="AT37" s="1022"/>
      <c r="AU37" s="1022"/>
      <c r="AV37" s="1022"/>
      <c r="AW37" s="1022"/>
      <c r="AX37" s="1022"/>
      <c r="AY37" s="1022"/>
      <c r="AZ37" s="1095"/>
      <c r="BA37" s="1095"/>
      <c r="BB37" s="1095"/>
      <c r="BC37" s="1095"/>
      <c r="BD37" s="1095"/>
      <c r="BE37" s="1085"/>
      <c r="BF37" s="1085"/>
      <c r="BG37" s="1085"/>
      <c r="BH37" s="1085"/>
      <c r="BI37" s="1086"/>
      <c r="BJ37" s="252"/>
      <c r="BK37" s="252"/>
      <c r="BL37" s="252"/>
      <c r="BM37" s="252"/>
      <c r="BN37" s="252"/>
      <c r="BO37" s="265"/>
      <c r="BP37" s="265"/>
      <c r="BQ37" s="262">
        <v>31</v>
      </c>
      <c r="BR37" s="263"/>
      <c r="BS37" s="1067"/>
      <c r="BT37" s="1068"/>
      <c r="BU37" s="1068"/>
      <c r="BV37" s="1068"/>
      <c r="BW37" s="1068"/>
      <c r="BX37" s="1068"/>
      <c r="BY37" s="1068"/>
      <c r="BZ37" s="1068"/>
      <c r="CA37" s="1068"/>
      <c r="CB37" s="1068"/>
      <c r="CC37" s="1068"/>
      <c r="CD37" s="1068"/>
      <c r="CE37" s="1068"/>
      <c r="CF37" s="1068"/>
      <c r="CG37" s="1069"/>
      <c r="CH37" s="1042"/>
      <c r="CI37" s="1043"/>
      <c r="CJ37" s="1043"/>
      <c r="CK37" s="1043"/>
      <c r="CL37" s="1044"/>
      <c r="CM37" s="1042"/>
      <c r="CN37" s="1043"/>
      <c r="CO37" s="1043"/>
      <c r="CP37" s="1043"/>
      <c r="CQ37" s="1044"/>
      <c r="CR37" s="1042"/>
      <c r="CS37" s="1043"/>
      <c r="CT37" s="1043"/>
      <c r="CU37" s="1043"/>
      <c r="CV37" s="1044"/>
      <c r="CW37" s="1042"/>
      <c r="CX37" s="1043"/>
      <c r="CY37" s="1043"/>
      <c r="CZ37" s="1043"/>
      <c r="DA37" s="1044"/>
      <c r="DB37" s="1042"/>
      <c r="DC37" s="1043"/>
      <c r="DD37" s="1043"/>
      <c r="DE37" s="1043"/>
      <c r="DF37" s="1044"/>
      <c r="DG37" s="1042"/>
      <c r="DH37" s="1043"/>
      <c r="DI37" s="1043"/>
      <c r="DJ37" s="1043"/>
      <c r="DK37" s="1044"/>
      <c r="DL37" s="1042"/>
      <c r="DM37" s="1043"/>
      <c r="DN37" s="1043"/>
      <c r="DO37" s="1043"/>
      <c r="DP37" s="1044"/>
      <c r="DQ37" s="1042"/>
      <c r="DR37" s="1043"/>
      <c r="DS37" s="1043"/>
      <c r="DT37" s="1043"/>
      <c r="DU37" s="1044"/>
      <c r="DV37" s="1045"/>
      <c r="DW37" s="1046"/>
      <c r="DX37" s="1046"/>
      <c r="DY37" s="1046"/>
      <c r="DZ37" s="1047"/>
      <c r="EA37" s="246"/>
    </row>
    <row r="38" spans="1:131" s="247" customFormat="1" ht="26.25" customHeight="1" x14ac:dyDescent="0.15">
      <c r="A38" s="266">
        <v>11</v>
      </c>
      <c r="B38" s="1090"/>
      <c r="C38" s="1091"/>
      <c r="D38" s="1091"/>
      <c r="E38" s="1091"/>
      <c r="F38" s="1091"/>
      <c r="G38" s="1091"/>
      <c r="H38" s="1091"/>
      <c r="I38" s="1091"/>
      <c r="J38" s="1091"/>
      <c r="K38" s="1091"/>
      <c r="L38" s="1091"/>
      <c r="M38" s="1091"/>
      <c r="N38" s="1091"/>
      <c r="O38" s="1091"/>
      <c r="P38" s="1092"/>
      <c r="Q38" s="1096"/>
      <c r="R38" s="1097"/>
      <c r="S38" s="1097"/>
      <c r="T38" s="1097"/>
      <c r="U38" s="1097"/>
      <c r="V38" s="1097"/>
      <c r="W38" s="1097"/>
      <c r="X38" s="1097"/>
      <c r="Y38" s="1097"/>
      <c r="Z38" s="1097"/>
      <c r="AA38" s="1097"/>
      <c r="AB38" s="1097"/>
      <c r="AC38" s="1097"/>
      <c r="AD38" s="1097"/>
      <c r="AE38" s="1098"/>
      <c r="AF38" s="1072"/>
      <c r="AG38" s="1073"/>
      <c r="AH38" s="1073"/>
      <c r="AI38" s="1073"/>
      <c r="AJ38" s="1074"/>
      <c r="AK38" s="1031"/>
      <c r="AL38" s="1022"/>
      <c r="AM38" s="1022"/>
      <c r="AN38" s="1022"/>
      <c r="AO38" s="1022"/>
      <c r="AP38" s="1022"/>
      <c r="AQ38" s="1022"/>
      <c r="AR38" s="1022"/>
      <c r="AS38" s="1022"/>
      <c r="AT38" s="1022"/>
      <c r="AU38" s="1022"/>
      <c r="AV38" s="1022"/>
      <c r="AW38" s="1022"/>
      <c r="AX38" s="1022"/>
      <c r="AY38" s="1022"/>
      <c r="AZ38" s="1095"/>
      <c r="BA38" s="1095"/>
      <c r="BB38" s="1095"/>
      <c r="BC38" s="1095"/>
      <c r="BD38" s="1095"/>
      <c r="BE38" s="1085"/>
      <c r="BF38" s="1085"/>
      <c r="BG38" s="1085"/>
      <c r="BH38" s="1085"/>
      <c r="BI38" s="1086"/>
      <c r="BJ38" s="252"/>
      <c r="BK38" s="252"/>
      <c r="BL38" s="252"/>
      <c r="BM38" s="252"/>
      <c r="BN38" s="252"/>
      <c r="BO38" s="265"/>
      <c r="BP38" s="265"/>
      <c r="BQ38" s="262">
        <v>32</v>
      </c>
      <c r="BR38" s="263"/>
      <c r="BS38" s="1067"/>
      <c r="BT38" s="1068"/>
      <c r="BU38" s="1068"/>
      <c r="BV38" s="1068"/>
      <c r="BW38" s="1068"/>
      <c r="BX38" s="1068"/>
      <c r="BY38" s="1068"/>
      <c r="BZ38" s="1068"/>
      <c r="CA38" s="1068"/>
      <c r="CB38" s="1068"/>
      <c r="CC38" s="1068"/>
      <c r="CD38" s="1068"/>
      <c r="CE38" s="1068"/>
      <c r="CF38" s="1068"/>
      <c r="CG38" s="1069"/>
      <c r="CH38" s="1042"/>
      <c r="CI38" s="1043"/>
      <c r="CJ38" s="1043"/>
      <c r="CK38" s="1043"/>
      <c r="CL38" s="1044"/>
      <c r="CM38" s="1042"/>
      <c r="CN38" s="1043"/>
      <c r="CO38" s="1043"/>
      <c r="CP38" s="1043"/>
      <c r="CQ38" s="1044"/>
      <c r="CR38" s="1042"/>
      <c r="CS38" s="1043"/>
      <c r="CT38" s="1043"/>
      <c r="CU38" s="1043"/>
      <c r="CV38" s="1044"/>
      <c r="CW38" s="1042"/>
      <c r="CX38" s="1043"/>
      <c r="CY38" s="1043"/>
      <c r="CZ38" s="1043"/>
      <c r="DA38" s="1044"/>
      <c r="DB38" s="1042"/>
      <c r="DC38" s="1043"/>
      <c r="DD38" s="1043"/>
      <c r="DE38" s="1043"/>
      <c r="DF38" s="1044"/>
      <c r="DG38" s="1042"/>
      <c r="DH38" s="1043"/>
      <c r="DI38" s="1043"/>
      <c r="DJ38" s="1043"/>
      <c r="DK38" s="1044"/>
      <c r="DL38" s="1042"/>
      <c r="DM38" s="1043"/>
      <c r="DN38" s="1043"/>
      <c r="DO38" s="1043"/>
      <c r="DP38" s="1044"/>
      <c r="DQ38" s="1042"/>
      <c r="DR38" s="1043"/>
      <c r="DS38" s="1043"/>
      <c r="DT38" s="1043"/>
      <c r="DU38" s="1044"/>
      <c r="DV38" s="1045"/>
      <c r="DW38" s="1046"/>
      <c r="DX38" s="1046"/>
      <c r="DY38" s="1046"/>
      <c r="DZ38" s="1047"/>
      <c r="EA38" s="246"/>
    </row>
    <row r="39" spans="1:131" s="247" customFormat="1" ht="26.25" customHeight="1" x14ac:dyDescent="0.15">
      <c r="A39" s="266">
        <v>12</v>
      </c>
      <c r="B39" s="1090"/>
      <c r="C39" s="1091"/>
      <c r="D39" s="1091"/>
      <c r="E39" s="1091"/>
      <c r="F39" s="1091"/>
      <c r="G39" s="1091"/>
      <c r="H39" s="1091"/>
      <c r="I39" s="1091"/>
      <c r="J39" s="1091"/>
      <c r="K39" s="1091"/>
      <c r="L39" s="1091"/>
      <c r="M39" s="1091"/>
      <c r="N39" s="1091"/>
      <c r="O39" s="1091"/>
      <c r="P39" s="1092"/>
      <c r="Q39" s="1096"/>
      <c r="R39" s="1097"/>
      <c r="S39" s="1097"/>
      <c r="T39" s="1097"/>
      <c r="U39" s="1097"/>
      <c r="V39" s="1097"/>
      <c r="W39" s="1097"/>
      <c r="X39" s="1097"/>
      <c r="Y39" s="1097"/>
      <c r="Z39" s="1097"/>
      <c r="AA39" s="1097"/>
      <c r="AB39" s="1097"/>
      <c r="AC39" s="1097"/>
      <c r="AD39" s="1097"/>
      <c r="AE39" s="1098"/>
      <c r="AF39" s="1072"/>
      <c r="AG39" s="1073"/>
      <c r="AH39" s="1073"/>
      <c r="AI39" s="1073"/>
      <c r="AJ39" s="1074"/>
      <c r="AK39" s="1031"/>
      <c r="AL39" s="1022"/>
      <c r="AM39" s="1022"/>
      <c r="AN39" s="1022"/>
      <c r="AO39" s="1022"/>
      <c r="AP39" s="1022"/>
      <c r="AQ39" s="1022"/>
      <c r="AR39" s="1022"/>
      <c r="AS39" s="1022"/>
      <c r="AT39" s="1022"/>
      <c r="AU39" s="1022"/>
      <c r="AV39" s="1022"/>
      <c r="AW39" s="1022"/>
      <c r="AX39" s="1022"/>
      <c r="AY39" s="1022"/>
      <c r="AZ39" s="1095"/>
      <c r="BA39" s="1095"/>
      <c r="BB39" s="1095"/>
      <c r="BC39" s="1095"/>
      <c r="BD39" s="1095"/>
      <c r="BE39" s="1085"/>
      <c r="BF39" s="1085"/>
      <c r="BG39" s="1085"/>
      <c r="BH39" s="1085"/>
      <c r="BI39" s="1086"/>
      <c r="BJ39" s="252"/>
      <c r="BK39" s="252"/>
      <c r="BL39" s="252"/>
      <c r="BM39" s="252"/>
      <c r="BN39" s="252"/>
      <c r="BO39" s="265"/>
      <c r="BP39" s="265"/>
      <c r="BQ39" s="262">
        <v>33</v>
      </c>
      <c r="BR39" s="263"/>
      <c r="BS39" s="1067"/>
      <c r="BT39" s="1068"/>
      <c r="BU39" s="1068"/>
      <c r="BV39" s="1068"/>
      <c r="BW39" s="1068"/>
      <c r="BX39" s="1068"/>
      <c r="BY39" s="1068"/>
      <c r="BZ39" s="1068"/>
      <c r="CA39" s="1068"/>
      <c r="CB39" s="1068"/>
      <c r="CC39" s="1068"/>
      <c r="CD39" s="1068"/>
      <c r="CE39" s="1068"/>
      <c r="CF39" s="1068"/>
      <c r="CG39" s="1069"/>
      <c r="CH39" s="1042"/>
      <c r="CI39" s="1043"/>
      <c r="CJ39" s="1043"/>
      <c r="CK39" s="1043"/>
      <c r="CL39" s="1044"/>
      <c r="CM39" s="1042"/>
      <c r="CN39" s="1043"/>
      <c r="CO39" s="1043"/>
      <c r="CP39" s="1043"/>
      <c r="CQ39" s="1044"/>
      <c r="CR39" s="1042"/>
      <c r="CS39" s="1043"/>
      <c r="CT39" s="1043"/>
      <c r="CU39" s="1043"/>
      <c r="CV39" s="1044"/>
      <c r="CW39" s="1042"/>
      <c r="CX39" s="1043"/>
      <c r="CY39" s="1043"/>
      <c r="CZ39" s="1043"/>
      <c r="DA39" s="1044"/>
      <c r="DB39" s="1042"/>
      <c r="DC39" s="1043"/>
      <c r="DD39" s="1043"/>
      <c r="DE39" s="1043"/>
      <c r="DF39" s="1044"/>
      <c r="DG39" s="1042"/>
      <c r="DH39" s="1043"/>
      <c r="DI39" s="1043"/>
      <c r="DJ39" s="1043"/>
      <c r="DK39" s="1044"/>
      <c r="DL39" s="1042"/>
      <c r="DM39" s="1043"/>
      <c r="DN39" s="1043"/>
      <c r="DO39" s="1043"/>
      <c r="DP39" s="1044"/>
      <c r="DQ39" s="1042"/>
      <c r="DR39" s="1043"/>
      <c r="DS39" s="1043"/>
      <c r="DT39" s="1043"/>
      <c r="DU39" s="1044"/>
      <c r="DV39" s="1045"/>
      <c r="DW39" s="1046"/>
      <c r="DX39" s="1046"/>
      <c r="DY39" s="1046"/>
      <c r="DZ39" s="1047"/>
      <c r="EA39" s="246"/>
    </row>
    <row r="40" spans="1:131" s="247" customFormat="1" ht="26.25" customHeight="1" x14ac:dyDescent="0.15">
      <c r="A40" s="261">
        <v>13</v>
      </c>
      <c r="B40" s="1090"/>
      <c r="C40" s="1091"/>
      <c r="D40" s="1091"/>
      <c r="E40" s="1091"/>
      <c r="F40" s="1091"/>
      <c r="G40" s="1091"/>
      <c r="H40" s="1091"/>
      <c r="I40" s="1091"/>
      <c r="J40" s="1091"/>
      <c r="K40" s="1091"/>
      <c r="L40" s="1091"/>
      <c r="M40" s="1091"/>
      <c r="N40" s="1091"/>
      <c r="O40" s="1091"/>
      <c r="P40" s="1092"/>
      <c r="Q40" s="1096"/>
      <c r="R40" s="1097"/>
      <c r="S40" s="1097"/>
      <c r="T40" s="1097"/>
      <c r="U40" s="1097"/>
      <c r="V40" s="1097"/>
      <c r="W40" s="1097"/>
      <c r="X40" s="1097"/>
      <c r="Y40" s="1097"/>
      <c r="Z40" s="1097"/>
      <c r="AA40" s="1097"/>
      <c r="AB40" s="1097"/>
      <c r="AC40" s="1097"/>
      <c r="AD40" s="1097"/>
      <c r="AE40" s="1098"/>
      <c r="AF40" s="1072"/>
      <c r="AG40" s="1073"/>
      <c r="AH40" s="1073"/>
      <c r="AI40" s="1073"/>
      <c r="AJ40" s="1074"/>
      <c r="AK40" s="1031"/>
      <c r="AL40" s="1022"/>
      <c r="AM40" s="1022"/>
      <c r="AN40" s="1022"/>
      <c r="AO40" s="1022"/>
      <c r="AP40" s="1022"/>
      <c r="AQ40" s="1022"/>
      <c r="AR40" s="1022"/>
      <c r="AS40" s="1022"/>
      <c r="AT40" s="1022"/>
      <c r="AU40" s="1022"/>
      <c r="AV40" s="1022"/>
      <c r="AW40" s="1022"/>
      <c r="AX40" s="1022"/>
      <c r="AY40" s="1022"/>
      <c r="AZ40" s="1095"/>
      <c r="BA40" s="1095"/>
      <c r="BB40" s="1095"/>
      <c r="BC40" s="1095"/>
      <c r="BD40" s="1095"/>
      <c r="BE40" s="1085"/>
      <c r="BF40" s="1085"/>
      <c r="BG40" s="1085"/>
      <c r="BH40" s="1085"/>
      <c r="BI40" s="1086"/>
      <c r="BJ40" s="252"/>
      <c r="BK40" s="252"/>
      <c r="BL40" s="252"/>
      <c r="BM40" s="252"/>
      <c r="BN40" s="252"/>
      <c r="BO40" s="265"/>
      <c r="BP40" s="265"/>
      <c r="BQ40" s="262">
        <v>34</v>
      </c>
      <c r="BR40" s="263"/>
      <c r="BS40" s="1067"/>
      <c r="BT40" s="1068"/>
      <c r="BU40" s="1068"/>
      <c r="BV40" s="1068"/>
      <c r="BW40" s="1068"/>
      <c r="BX40" s="1068"/>
      <c r="BY40" s="1068"/>
      <c r="BZ40" s="1068"/>
      <c r="CA40" s="1068"/>
      <c r="CB40" s="1068"/>
      <c r="CC40" s="1068"/>
      <c r="CD40" s="1068"/>
      <c r="CE40" s="1068"/>
      <c r="CF40" s="1068"/>
      <c r="CG40" s="1069"/>
      <c r="CH40" s="1042"/>
      <c r="CI40" s="1043"/>
      <c r="CJ40" s="1043"/>
      <c r="CK40" s="1043"/>
      <c r="CL40" s="1044"/>
      <c r="CM40" s="1042"/>
      <c r="CN40" s="1043"/>
      <c r="CO40" s="1043"/>
      <c r="CP40" s="1043"/>
      <c r="CQ40" s="1044"/>
      <c r="CR40" s="1042"/>
      <c r="CS40" s="1043"/>
      <c r="CT40" s="1043"/>
      <c r="CU40" s="1043"/>
      <c r="CV40" s="1044"/>
      <c r="CW40" s="1042"/>
      <c r="CX40" s="1043"/>
      <c r="CY40" s="1043"/>
      <c r="CZ40" s="1043"/>
      <c r="DA40" s="1044"/>
      <c r="DB40" s="1042"/>
      <c r="DC40" s="1043"/>
      <c r="DD40" s="1043"/>
      <c r="DE40" s="1043"/>
      <c r="DF40" s="1044"/>
      <c r="DG40" s="1042"/>
      <c r="DH40" s="1043"/>
      <c r="DI40" s="1043"/>
      <c r="DJ40" s="1043"/>
      <c r="DK40" s="1044"/>
      <c r="DL40" s="1042"/>
      <c r="DM40" s="1043"/>
      <c r="DN40" s="1043"/>
      <c r="DO40" s="1043"/>
      <c r="DP40" s="1044"/>
      <c r="DQ40" s="1042"/>
      <c r="DR40" s="1043"/>
      <c r="DS40" s="1043"/>
      <c r="DT40" s="1043"/>
      <c r="DU40" s="1044"/>
      <c r="DV40" s="1045"/>
      <c r="DW40" s="1046"/>
      <c r="DX40" s="1046"/>
      <c r="DY40" s="1046"/>
      <c r="DZ40" s="1047"/>
      <c r="EA40" s="246"/>
    </row>
    <row r="41" spans="1:131" s="247" customFormat="1" ht="26.25" customHeight="1" x14ac:dyDescent="0.15">
      <c r="A41" s="261">
        <v>14</v>
      </c>
      <c r="B41" s="1090"/>
      <c r="C41" s="1091"/>
      <c r="D41" s="1091"/>
      <c r="E41" s="1091"/>
      <c r="F41" s="1091"/>
      <c r="G41" s="1091"/>
      <c r="H41" s="1091"/>
      <c r="I41" s="1091"/>
      <c r="J41" s="1091"/>
      <c r="K41" s="1091"/>
      <c r="L41" s="1091"/>
      <c r="M41" s="1091"/>
      <c r="N41" s="1091"/>
      <c r="O41" s="1091"/>
      <c r="P41" s="1092"/>
      <c r="Q41" s="1096"/>
      <c r="R41" s="1097"/>
      <c r="S41" s="1097"/>
      <c r="T41" s="1097"/>
      <c r="U41" s="1097"/>
      <c r="V41" s="1097"/>
      <c r="W41" s="1097"/>
      <c r="X41" s="1097"/>
      <c r="Y41" s="1097"/>
      <c r="Z41" s="1097"/>
      <c r="AA41" s="1097"/>
      <c r="AB41" s="1097"/>
      <c r="AC41" s="1097"/>
      <c r="AD41" s="1097"/>
      <c r="AE41" s="1098"/>
      <c r="AF41" s="1072"/>
      <c r="AG41" s="1073"/>
      <c r="AH41" s="1073"/>
      <c r="AI41" s="1073"/>
      <c r="AJ41" s="1074"/>
      <c r="AK41" s="1031"/>
      <c r="AL41" s="1022"/>
      <c r="AM41" s="1022"/>
      <c r="AN41" s="1022"/>
      <c r="AO41" s="1022"/>
      <c r="AP41" s="1022"/>
      <c r="AQ41" s="1022"/>
      <c r="AR41" s="1022"/>
      <c r="AS41" s="1022"/>
      <c r="AT41" s="1022"/>
      <c r="AU41" s="1022"/>
      <c r="AV41" s="1022"/>
      <c r="AW41" s="1022"/>
      <c r="AX41" s="1022"/>
      <c r="AY41" s="1022"/>
      <c r="AZ41" s="1095"/>
      <c r="BA41" s="1095"/>
      <c r="BB41" s="1095"/>
      <c r="BC41" s="1095"/>
      <c r="BD41" s="1095"/>
      <c r="BE41" s="1085"/>
      <c r="BF41" s="1085"/>
      <c r="BG41" s="1085"/>
      <c r="BH41" s="1085"/>
      <c r="BI41" s="1086"/>
      <c r="BJ41" s="252"/>
      <c r="BK41" s="252"/>
      <c r="BL41" s="252"/>
      <c r="BM41" s="252"/>
      <c r="BN41" s="252"/>
      <c r="BO41" s="265"/>
      <c r="BP41" s="265"/>
      <c r="BQ41" s="262">
        <v>35</v>
      </c>
      <c r="BR41" s="263"/>
      <c r="BS41" s="1067"/>
      <c r="BT41" s="1068"/>
      <c r="BU41" s="1068"/>
      <c r="BV41" s="1068"/>
      <c r="BW41" s="1068"/>
      <c r="BX41" s="1068"/>
      <c r="BY41" s="1068"/>
      <c r="BZ41" s="1068"/>
      <c r="CA41" s="1068"/>
      <c r="CB41" s="1068"/>
      <c r="CC41" s="1068"/>
      <c r="CD41" s="1068"/>
      <c r="CE41" s="1068"/>
      <c r="CF41" s="1068"/>
      <c r="CG41" s="1069"/>
      <c r="CH41" s="1042"/>
      <c r="CI41" s="1043"/>
      <c r="CJ41" s="1043"/>
      <c r="CK41" s="1043"/>
      <c r="CL41" s="1044"/>
      <c r="CM41" s="1042"/>
      <c r="CN41" s="1043"/>
      <c r="CO41" s="1043"/>
      <c r="CP41" s="1043"/>
      <c r="CQ41" s="1044"/>
      <c r="CR41" s="1042"/>
      <c r="CS41" s="1043"/>
      <c r="CT41" s="1043"/>
      <c r="CU41" s="1043"/>
      <c r="CV41" s="1044"/>
      <c r="CW41" s="1042"/>
      <c r="CX41" s="1043"/>
      <c r="CY41" s="1043"/>
      <c r="CZ41" s="1043"/>
      <c r="DA41" s="1044"/>
      <c r="DB41" s="1042"/>
      <c r="DC41" s="1043"/>
      <c r="DD41" s="1043"/>
      <c r="DE41" s="1043"/>
      <c r="DF41" s="1044"/>
      <c r="DG41" s="1042"/>
      <c r="DH41" s="1043"/>
      <c r="DI41" s="1043"/>
      <c r="DJ41" s="1043"/>
      <c r="DK41" s="1044"/>
      <c r="DL41" s="1042"/>
      <c r="DM41" s="1043"/>
      <c r="DN41" s="1043"/>
      <c r="DO41" s="1043"/>
      <c r="DP41" s="1044"/>
      <c r="DQ41" s="1042"/>
      <c r="DR41" s="1043"/>
      <c r="DS41" s="1043"/>
      <c r="DT41" s="1043"/>
      <c r="DU41" s="1044"/>
      <c r="DV41" s="1045"/>
      <c r="DW41" s="1046"/>
      <c r="DX41" s="1046"/>
      <c r="DY41" s="1046"/>
      <c r="DZ41" s="1047"/>
      <c r="EA41" s="246"/>
    </row>
    <row r="42" spans="1:131" s="247" customFormat="1" ht="26.25" customHeight="1" x14ac:dyDescent="0.15">
      <c r="A42" s="261">
        <v>15</v>
      </c>
      <c r="B42" s="1090"/>
      <c r="C42" s="1091"/>
      <c r="D42" s="1091"/>
      <c r="E42" s="1091"/>
      <c r="F42" s="1091"/>
      <c r="G42" s="1091"/>
      <c r="H42" s="1091"/>
      <c r="I42" s="1091"/>
      <c r="J42" s="1091"/>
      <c r="K42" s="1091"/>
      <c r="L42" s="1091"/>
      <c r="M42" s="1091"/>
      <c r="N42" s="1091"/>
      <c r="O42" s="1091"/>
      <c r="P42" s="1092"/>
      <c r="Q42" s="1096"/>
      <c r="R42" s="1097"/>
      <c r="S42" s="1097"/>
      <c r="T42" s="1097"/>
      <c r="U42" s="1097"/>
      <c r="V42" s="1097"/>
      <c r="W42" s="1097"/>
      <c r="X42" s="1097"/>
      <c r="Y42" s="1097"/>
      <c r="Z42" s="1097"/>
      <c r="AA42" s="1097"/>
      <c r="AB42" s="1097"/>
      <c r="AC42" s="1097"/>
      <c r="AD42" s="1097"/>
      <c r="AE42" s="1098"/>
      <c r="AF42" s="1072"/>
      <c r="AG42" s="1073"/>
      <c r="AH42" s="1073"/>
      <c r="AI42" s="1073"/>
      <c r="AJ42" s="1074"/>
      <c r="AK42" s="1031"/>
      <c r="AL42" s="1022"/>
      <c r="AM42" s="1022"/>
      <c r="AN42" s="1022"/>
      <c r="AO42" s="1022"/>
      <c r="AP42" s="1022"/>
      <c r="AQ42" s="1022"/>
      <c r="AR42" s="1022"/>
      <c r="AS42" s="1022"/>
      <c r="AT42" s="1022"/>
      <c r="AU42" s="1022"/>
      <c r="AV42" s="1022"/>
      <c r="AW42" s="1022"/>
      <c r="AX42" s="1022"/>
      <c r="AY42" s="1022"/>
      <c r="AZ42" s="1095"/>
      <c r="BA42" s="1095"/>
      <c r="BB42" s="1095"/>
      <c r="BC42" s="1095"/>
      <c r="BD42" s="1095"/>
      <c r="BE42" s="1085"/>
      <c r="BF42" s="1085"/>
      <c r="BG42" s="1085"/>
      <c r="BH42" s="1085"/>
      <c r="BI42" s="1086"/>
      <c r="BJ42" s="252"/>
      <c r="BK42" s="252"/>
      <c r="BL42" s="252"/>
      <c r="BM42" s="252"/>
      <c r="BN42" s="252"/>
      <c r="BO42" s="265"/>
      <c r="BP42" s="265"/>
      <c r="BQ42" s="262">
        <v>36</v>
      </c>
      <c r="BR42" s="263"/>
      <c r="BS42" s="1067"/>
      <c r="BT42" s="1068"/>
      <c r="BU42" s="1068"/>
      <c r="BV42" s="1068"/>
      <c r="BW42" s="1068"/>
      <c r="BX42" s="1068"/>
      <c r="BY42" s="1068"/>
      <c r="BZ42" s="1068"/>
      <c r="CA42" s="1068"/>
      <c r="CB42" s="1068"/>
      <c r="CC42" s="1068"/>
      <c r="CD42" s="1068"/>
      <c r="CE42" s="1068"/>
      <c r="CF42" s="1068"/>
      <c r="CG42" s="1069"/>
      <c r="CH42" s="1042"/>
      <c r="CI42" s="1043"/>
      <c r="CJ42" s="1043"/>
      <c r="CK42" s="1043"/>
      <c r="CL42" s="1044"/>
      <c r="CM42" s="1042"/>
      <c r="CN42" s="1043"/>
      <c r="CO42" s="1043"/>
      <c r="CP42" s="1043"/>
      <c r="CQ42" s="1044"/>
      <c r="CR42" s="1042"/>
      <c r="CS42" s="1043"/>
      <c r="CT42" s="1043"/>
      <c r="CU42" s="1043"/>
      <c r="CV42" s="1044"/>
      <c r="CW42" s="1042"/>
      <c r="CX42" s="1043"/>
      <c r="CY42" s="1043"/>
      <c r="CZ42" s="1043"/>
      <c r="DA42" s="1044"/>
      <c r="DB42" s="1042"/>
      <c r="DC42" s="1043"/>
      <c r="DD42" s="1043"/>
      <c r="DE42" s="1043"/>
      <c r="DF42" s="1044"/>
      <c r="DG42" s="1042"/>
      <c r="DH42" s="1043"/>
      <c r="DI42" s="1043"/>
      <c r="DJ42" s="1043"/>
      <c r="DK42" s="1044"/>
      <c r="DL42" s="1042"/>
      <c r="DM42" s="1043"/>
      <c r="DN42" s="1043"/>
      <c r="DO42" s="1043"/>
      <c r="DP42" s="1044"/>
      <c r="DQ42" s="1042"/>
      <c r="DR42" s="1043"/>
      <c r="DS42" s="1043"/>
      <c r="DT42" s="1043"/>
      <c r="DU42" s="1044"/>
      <c r="DV42" s="1045"/>
      <c r="DW42" s="1046"/>
      <c r="DX42" s="1046"/>
      <c r="DY42" s="1046"/>
      <c r="DZ42" s="1047"/>
      <c r="EA42" s="246"/>
    </row>
    <row r="43" spans="1:131" s="247" customFormat="1" ht="26.25" customHeight="1" x14ac:dyDescent="0.15">
      <c r="A43" s="261">
        <v>16</v>
      </c>
      <c r="B43" s="1090"/>
      <c r="C43" s="1091"/>
      <c r="D43" s="1091"/>
      <c r="E43" s="1091"/>
      <c r="F43" s="1091"/>
      <c r="G43" s="1091"/>
      <c r="H43" s="1091"/>
      <c r="I43" s="1091"/>
      <c r="J43" s="1091"/>
      <c r="K43" s="1091"/>
      <c r="L43" s="1091"/>
      <c r="M43" s="1091"/>
      <c r="N43" s="1091"/>
      <c r="O43" s="1091"/>
      <c r="P43" s="1092"/>
      <c r="Q43" s="1096"/>
      <c r="R43" s="1097"/>
      <c r="S43" s="1097"/>
      <c r="T43" s="1097"/>
      <c r="U43" s="1097"/>
      <c r="V43" s="1097"/>
      <c r="W43" s="1097"/>
      <c r="X43" s="1097"/>
      <c r="Y43" s="1097"/>
      <c r="Z43" s="1097"/>
      <c r="AA43" s="1097"/>
      <c r="AB43" s="1097"/>
      <c r="AC43" s="1097"/>
      <c r="AD43" s="1097"/>
      <c r="AE43" s="1098"/>
      <c r="AF43" s="1072"/>
      <c r="AG43" s="1073"/>
      <c r="AH43" s="1073"/>
      <c r="AI43" s="1073"/>
      <c r="AJ43" s="1074"/>
      <c r="AK43" s="1031"/>
      <c r="AL43" s="1022"/>
      <c r="AM43" s="1022"/>
      <c r="AN43" s="1022"/>
      <c r="AO43" s="1022"/>
      <c r="AP43" s="1022"/>
      <c r="AQ43" s="1022"/>
      <c r="AR43" s="1022"/>
      <c r="AS43" s="1022"/>
      <c r="AT43" s="1022"/>
      <c r="AU43" s="1022"/>
      <c r="AV43" s="1022"/>
      <c r="AW43" s="1022"/>
      <c r="AX43" s="1022"/>
      <c r="AY43" s="1022"/>
      <c r="AZ43" s="1095"/>
      <c r="BA43" s="1095"/>
      <c r="BB43" s="1095"/>
      <c r="BC43" s="1095"/>
      <c r="BD43" s="1095"/>
      <c r="BE43" s="1085"/>
      <c r="BF43" s="1085"/>
      <c r="BG43" s="1085"/>
      <c r="BH43" s="1085"/>
      <c r="BI43" s="1086"/>
      <c r="BJ43" s="252"/>
      <c r="BK43" s="252"/>
      <c r="BL43" s="252"/>
      <c r="BM43" s="252"/>
      <c r="BN43" s="252"/>
      <c r="BO43" s="265"/>
      <c r="BP43" s="265"/>
      <c r="BQ43" s="262">
        <v>37</v>
      </c>
      <c r="BR43" s="263"/>
      <c r="BS43" s="1067"/>
      <c r="BT43" s="1068"/>
      <c r="BU43" s="1068"/>
      <c r="BV43" s="1068"/>
      <c r="BW43" s="1068"/>
      <c r="BX43" s="1068"/>
      <c r="BY43" s="1068"/>
      <c r="BZ43" s="1068"/>
      <c r="CA43" s="1068"/>
      <c r="CB43" s="1068"/>
      <c r="CC43" s="1068"/>
      <c r="CD43" s="1068"/>
      <c r="CE43" s="1068"/>
      <c r="CF43" s="1068"/>
      <c r="CG43" s="1069"/>
      <c r="CH43" s="1042"/>
      <c r="CI43" s="1043"/>
      <c r="CJ43" s="1043"/>
      <c r="CK43" s="1043"/>
      <c r="CL43" s="1044"/>
      <c r="CM43" s="1042"/>
      <c r="CN43" s="1043"/>
      <c r="CO43" s="1043"/>
      <c r="CP43" s="1043"/>
      <c r="CQ43" s="1044"/>
      <c r="CR43" s="1042"/>
      <c r="CS43" s="1043"/>
      <c r="CT43" s="1043"/>
      <c r="CU43" s="1043"/>
      <c r="CV43" s="1044"/>
      <c r="CW43" s="1042"/>
      <c r="CX43" s="1043"/>
      <c r="CY43" s="1043"/>
      <c r="CZ43" s="1043"/>
      <c r="DA43" s="1044"/>
      <c r="DB43" s="1042"/>
      <c r="DC43" s="1043"/>
      <c r="DD43" s="1043"/>
      <c r="DE43" s="1043"/>
      <c r="DF43" s="1044"/>
      <c r="DG43" s="1042"/>
      <c r="DH43" s="1043"/>
      <c r="DI43" s="1043"/>
      <c r="DJ43" s="1043"/>
      <c r="DK43" s="1044"/>
      <c r="DL43" s="1042"/>
      <c r="DM43" s="1043"/>
      <c r="DN43" s="1043"/>
      <c r="DO43" s="1043"/>
      <c r="DP43" s="1044"/>
      <c r="DQ43" s="1042"/>
      <c r="DR43" s="1043"/>
      <c r="DS43" s="1043"/>
      <c r="DT43" s="1043"/>
      <c r="DU43" s="1044"/>
      <c r="DV43" s="1045"/>
      <c r="DW43" s="1046"/>
      <c r="DX43" s="1046"/>
      <c r="DY43" s="1046"/>
      <c r="DZ43" s="1047"/>
      <c r="EA43" s="246"/>
    </row>
    <row r="44" spans="1:131" s="247" customFormat="1" ht="26.25" customHeight="1" x14ac:dyDescent="0.15">
      <c r="A44" s="261">
        <v>17</v>
      </c>
      <c r="B44" s="1090"/>
      <c r="C44" s="1091"/>
      <c r="D44" s="1091"/>
      <c r="E44" s="1091"/>
      <c r="F44" s="1091"/>
      <c r="G44" s="1091"/>
      <c r="H44" s="1091"/>
      <c r="I44" s="1091"/>
      <c r="J44" s="1091"/>
      <c r="K44" s="1091"/>
      <c r="L44" s="1091"/>
      <c r="M44" s="1091"/>
      <c r="N44" s="1091"/>
      <c r="O44" s="1091"/>
      <c r="P44" s="1092"/>
      <c r="Q44" s="1096"/>
      <c r="R44" s="1097"/>
      <c r="S44" s="1097"/>
      <c r="T44" s="1097"/>
      <c r="U44" s="1097"/>
      <c r="V44" s="1097"/>
      <c r="W44" s="1097"/>
      <c r="X44" s="1097"/>
      <c r="Y44" s="1097"/>
      <c r="Z44" s="1097"/>
      <c r="AA44" s="1097"/>
      <c r="AB44" s="1097"/>
      <c r="AC44" s="1097"/>
      <c r="AD44" s="1097"/>
      <c r="AE44" s="1098"/>
      <c r="AF44" s="1072"/>
      <c r="AG44" s="1073"/>
      <c r="AH44" s="1073"/>
      <c r="AI44" s="1073"/>
      <c r="AJ44" s="1074"/>
      <c r="AK44" s="1031"/>
      <c r="AL44" s="1022"/>
      <c r="AM44" s="1022"/>
      <c r="AN44" s="1022"/>
      <c r="AO44" s="1022"/>
      <c r="AP44" s="1022"/>
      <c r="AQ44" s="1022"/>
      <c r="AR44" s="1022"/>
      <c r="AS44" s="1022"/>
      <c r="AT44" s="1022"/>
      <c r="AU44" s="1022"/>
      <c r="AV44" s="1022"/>
      <c r="AW44" s="1022"/>
      <c r="AX44" s="1022"/>
      <c r="AY44" s="1022"/>
      <c r="AZ44" s="1095"/>
      <c r="BA44" s="1095"/>
      <c r="BB44" s="1095"/>
      <c r="BC44" s="1095"/>
      <c r="BD44" s="1095"/>
      <c r="BE44" s="1085"/>
      <c r="BF44" s="1085"/>
      <c r="BG44" s="1085"/>
      <c r="BH44" s="1085"/>
      <c r="BI44" s="1086"/>
      <c r="BJ44" s="252"/>
      <c r="BK44" s="252"/>
      <c r="BL44" s="252"/>
      <c r="BM44" s="252"/>
      <c r="BN44" s="252"/>
      <c r="BO44" s="265"/>
      <c r="BP44" s="265"/>
      <c r="BQ44" s="262">
        <v>38</v>
      </c>
      <c r="BR44" s="263"/>
      <c r="BS44" s="1067"/>
      <c r="BT44" s="1068"/>
      <c r="BU44" s="1068"/>
      <c r="BV44" s="1068"/>
      <c r="BW44" s="1068"/>
      <c r="BX44" s="1068"/>
      <c r="BY44" s="1068"/>
      <c r="BZ44" s="1068"/>
      <c r="CA44" s="1068"/>
      <c r="CB44" s="1068"/>
      <c r="CC44" s="1068"/>
      <c r="CD44" s="1068"/>
      <c r="CE44" s="1068"/>
      <c r="CF44" s="1068"/>
      <c r="CG44" s="1069"/>
      <c r="CH44" s="1042"/>
      <c r="CI44" s="1043"/>
      <c r="CJ44" s="1043"/>
      <c r="CK44" s="1043"/>
      <c r="CL44" s="1044"/>
      <c r="CM44" s="1042"/>
      <c r="CN44" s="1043"/>
      <c r="CO44" s="1043"/>
      <c r="CP44" s="1043"/>
      <c r="CQ44" s="1044"/>
      <c r="CR44" s="1042"/>
      <c r="CS44" s="1043"/>
      <c r="CT44" s="1043"/>
      <c r="CU44" s="1043"/>
      <c r="CV44" s="1044"/>
      <c r="CW44" s="1042"/>
      <c r="CX44" s="1043"/>
      <c r="CY44" s="1043"/>
      <c r="CZ44" s="1043"/>
      <c r="DA44" s="1044"/>
      <c r="DB44" s="1042"/>
      <c r="DC44" s="1043"/>
      <c r="DD44" s="1043"/>
      <c r="DE44" s="1043"/>
      <c r="DF44" s="1044"/>
      <c r="DG44" s="1042"/>
      <c r="DH44" s="1043"/>
      <c r="DI44" s="1043"/>
      <c r="DJ44" s="1043"/>
      <c r="DK44" s="1044"/>
      <c r="DL44" s="1042"/>
      <c r="DM44" s="1043"/>
      <c r="DN44" s="1043"/>
      <c r="DO44" s="1043"/>
      <c r="DP44" s="1044"/>
      <c r="DQ44" s="1042"/>
      <c r="DR44" s="1043"/>
      <c r="DS44" s="1043"/>
      <c r="DT44" s="1043"/>
      <c r="DU44" s="1044"/>
      <c r="DV44" s="1045"/>
      <c r="DW44" s="1046"/>
      <c r="DX44" s="1046"/>
      <c r="DY44" s="1046"/>
      <c r="DZ44" s="1047"/>
      <c r="EA44" s="246"/>
    </row>
    <row r="45" spans="1:131" s="247" customFormat="1" ht="26.25" customHeight="1" x14ac:dyDescent="0.15">
      <c r="A45" s="261">
        <v>18</v>
      </c>
      <c r="B45" s="1090"/>
      <c r="C45" s="1091"/>
      <c r="D45" s="1091"/>
      <c r="E45" s="1091"/>
      <c r="F45" s="1091"/>
      <c r="G45" s="1091"/>
      <c r="H45" s="1091"/>
      <c r="I45" s="1091"/>
      <c r="J45" s="1091"/>
      <c r="K45" s="1091"/>
      <c r="L45" s="1091"/>
      <c r="M45" s="1091"/>
      <c r="N45" s="1091"/>
      <c r="O45" s="1091"/>
      <c r="P45" s="1092"/>
      <c r="Q45" s="1096"/>
      <c r="R45" s="1097"/>
      <c r="S45" s="1097"/>
      <c r="T45" s="1097"/>
      <c r="U45" s="1097"/>
      <c r="V45" s="1097"/>
      <c r="W45" s="1097"/>
      <c r="X45" s="1097"/>
      <c r="Y45" s="1097"/>
      <c r="Z45" s="1097"/>
      <c r="AA45" s="1097"/>
      <c r="AB45" s="1097"/>
      <c r="AC45" s="1097"/>
      <c r="AD45" s="1097"/>
      <c r="AE45" s="1098"/>
      <c r="AF45" s="1072"/>
      <c r="AG45" s="1073"/>
      <c r="AH45" s="1073"/>
      <c r="AI45" s="1073"/>
      <c r="AJ45" s="1074"/>
      <c r="AK45" s="1031"/>
      <c r="AL45" s="1022"/>
      <c r="AM45" s="1022"/>
      <c r="AN45" s="1022"/>
      <c r="AO45" s="1022"/>
      <c r="AP45" s="1022"/>
      <c r="AQ45" s="1022"/>
      <c r="AR45" s="1022"/>
      <c r="AS45" s="1022"/>
      <c r="AT45" s="1022"/>
      <c r="AU45" s="1022"/>
      <c r="AV45" s="1022"/>
      <c r="AW45" s="1022"/>
      <c r="AX45" s="1022"/>
      <c r="AY45" s="1022"/>
      <c r="AZ45" s="1095"/>
      <c r="BA45" s="1095"/>
      <c r="BB45" s="1095"/>
      <c r="BC45" s="1095"/>
      <c r="BD45" s="1095"/>
      <c r="BE45" s="1085"/>
      <c r="BF45" s="1085"/>
      <c r="BG45" s="1085"/>
      <c r="BH45" s="1085"/>
      <c r="BI45" s="1086"/>
      <c r="BJ45" s="252"/>
      <c r="BK45" s="252"/>
      <c r="BL45" s="252"/>
      <c r="BM45" s="252"/>
      <c r="BN45" s="252"/>
      <c r="BO45" s="265"/>
      <c r="BP45" s="265"/>
      <c r="BQ45" s="262">
        <v>39</v>
      </c>
      <c r="BR45" s="263"/>
      <c r="BS45" s="1067"/>
      <c r="BT45" s="1068"/>
      <c r="BU45" s="1068"/>
      <c r="BV45" s="1068"/>
      <c r="BW45" s="1068"/>
      <c r="BX45" s="1068"/>
      <c r="BY45" s="1068"/>
      <c r="BZ45" s="1068"/>
      <c r="CA45" s="1068"/>
      <c r="CB45" s="1068"/>
      <c r="CC45" s="1068"/>
      <c r="CD45" s="1068"/>
      <c r="CE45" s="1068"/>
      <c r="CF45" s="1068"/>
      <c r="CG45" s="1069"/>
      <c r="CH45" s="1042"/>
      <c r="CI45" s="1043"/>
      <c r="CJ45" s="1043"/>
      <c r="CK45" s="1043"/>
      <c r="CL45" s="1044"/>
      <c r="CM45" s="1042"/>
      <c r="CN45" s="1043"/>
      <c r="CO45" s="1043"/>
      <c r="CP45" s="1043"/>
      <c r="CQ45" s="1044"/>
      <c r="CR45" s="1042"/>
      <c r="CS45" s="1043"/>
      <c r="CT45" s="1043"/>
      <c r="CU45" s="1043"/>
      <c r="CV45" s="1044"/>
      <c r="CW45" s="1042"/>
      <c r="CX45" s="1043"/>
      <c r="CY45" s="1043"/>
      <c r="CZ45" s="1043"/>
      <c r="DA45" s="1044"/>
      <c r="DB45" s="1042"/>
      <c r="DC45" s="1043"/>
      <c r="DD45" s="1043"/>
      <c r="DE45" s="1043"/>
      <c r="DF45" s="1044"/>
      <c r="DG45" s="1042"/>
      <c r="DH45" s="1043"/>
      <c r="DI45" s="1043"/>
      <c r="DJ45" s="1043"/>
      <c r="DK45" s="1044"/>
      <c r="DL45" s="1042"/>
      <c r="DM45" s="1043"/>
      <c r="DN45" s="1043"/>
      <c r="DO45" s="1043"/>
      <c r="DP45" s="1044"/>
      <c r="DQ45" s="1042"/>
      <c r="DR45" s="1043"/>
      <c r="DS45" s="1043"/>
      <c r="DT45" s="1043"/>
      <c r="DU45" s="1044"/>
      <c r="DV45" s="1045"/>
      <c r="DW45" s="1046"/>
      <c r="DX45" s="1046"/>
      <c r="DY45" s="1046"/>
      <c r="DZ45" s="1047"/>
      <c r="EA45" s="246"/>
    </row>
    <row r="46" spans="1:131" s="247" customFormat="1" ht="26.25" customHeight="1" x14ac:dyDescent="0.15">
      <c r="A46" s="261">
        <v>19</v>
      </c>
      <c r="B46" s="1090"/>
      <c r="C46" s="1091"/>
      <c r="D46" s="1091"/>
      <c r="E46" s="1091"/>
      <c r="F46" s="1091"/>
      <c r="G46" s="1091"/>
      <c r="H46" s="1091"/>
      <c r="I46" s="1091"/>
      <c r="J46" s="1091"/>
      <c r="K46" s="1091"/>
      <c r="L46" s="1091"/>
      <c r="M46" s="1091"/>
      <c r="N46" s="1091"/>
      <c r="O46" s="1091"/>
      <c r="P46" s="1092"/>
      <c r="Q46" s="1096"/>
      <c r="R46" s="1097"/>
      <c r="S46" s="1097"/>
      <c r="T46" s="1097"/>
      <c r="U46" s="1097"/>
      <c r="V46" s="1097"/>
      <c r="W46" s="1097"/>
      <c r="X46" s="1097"/>
      <c r="Y46" s="1097"/>
      <c r="Z46" s="1097"/>
      <c r="AA46" s="1097"/>
      <c r="AB46" s="1097"/>
      <c r="AC46" s="1097"/>
      <c r="AD46" s="1097"/>
      <c r="AE46" s="1098"/>
      <c r="AF46" s="1072"/>
      <c r="AG46" s="1073"/>
      <c r="AH46" s="1073"/>
      <c r="AI46" s="1073"/>
      <c r="AJ46" s="1074"/>
      <c r="AK46" s="1031"/>
      <c r="AL46" s="1022"/>
      <c r="AM46" s="1022"/>
      <c r="AN46" s="1022"/>
      <c r="AO46" s="1022"/>
      <c r="AP46" s="1022"/>
      <c r="AQ46" s="1022"/>
      <c r="AR46" s="1022"/>
      <c r="AS46" s="1022"/>
      <c r="AT46" s="1022"/>
      <c r="AU46" s="1022"/>
      <c r="AV46" s="1022"/>
      <c r="AW46" s="1022"/>
      <c r="AX46" s="1022"/>
      <c r="AY46" s="1022"/>
      <c r="AZ46" s="1095"/>
      <c r="BA46" s="1095"/>
      <c r="BB46" s="1095"/>
      <c r="BC46" s="1095"/>
      <c r="BD46" s="1095"/>
      <c r="BE46" s="1085"/>
      <c r="BF46" s="1085"/>
      <c r="BG46" s="1085"/>
      <c r="BH46" s="1085"/>
      <c r="BI46" s="1086"/>
      <c r="BJ46" s="252"/>
      <c r="BK46" s="252"/>
      <c r="BL46" s="252"/>
      <c r="BM46" s="252"/>
      <c r="BN46" s="252"/>
      <c r="BO46" s="265"/>
      <c r="BP46" s="265"/>
      <c r="BQ46" s="262">
        <v>40</v>
      </c>
      <c r="BR46" s="263"/>
      <c r="BS46" s="1067"/>
      <c r="BT46" s="1068"/>
      <c r="BU46" s="1068"/>
      <c r="BV46" s="1068"/>
      <c r="BW46" s="1068"/>
      <c r="BX46" s="1068"/>
      <c r="BY46" s="1068"/>
      <c r="BZ46" s="1068"/>
      <c r="CA46" s="1068"/>
      <c r="CB46" s="1068"/>
      <c r="CC46" s="1068"/>
      <c r="CD46" s="1068"/>
      <c r="CE46" s="1068"/>
      <c r="CF46" s="1068"/>
      <c r="CG46" s="1069"/>
      <c r="CH46" s="1042"/>
      <c r="CI46" s="1043"/>
      <c r="CJ46" s="1043"/>
      <c r="CK46" s="1043"/>
      <c r="CL46" s="1044"/>
      <c r="CM46" s="1042"/>
      <c r="CN46" s="1043"/>
      <c r="CO46" s="1043"/>
      <c r="CP46" s="1043"/>
      <c r="CQ46" s="1044"/>
      <c r="CR46" s="1042"/>
      <c r="CS46" s="1043"/>
      <c r="CT46" s="1043"/>
      <c r="CU46" s="1043"/>
      <c r="CV46" s="1044"/>
      <c r="CW46" s="1042"/>
      <c r="CX46" s="1043"/>
      <c r="CY46" s="1043"/>
      <c r="CZ46" s="1043"/>
      <c r="DA46" s="1044"/>
      <c r="DB46" s="1042"/>
      <c r="DC46" s="1043"/>
      <c r="DD46" s="1043"/>
      <c r="DE46" s="1043"/>
      <c r="DF46" s="1044"/>
      <c r="DG46" s="1042"/>
      <c r="DH46" s="1043"/>
      <c r="DI46" s="1043"/>
      <c r="DJ46" s="1043"/>
      <c r="DK46" s="1044"/>
      <c r="DL46" s="1042"/>
      <c r="DM46" s="1043"/>
      <c r="DN46" s="1043"/>
      <c r="DO46" s="1043"/>
      <c r="DP46" s="1044"/>
      <c r="DQ46" s="1042"/>
      <c r="DR46" s="1043"/>
      <c r="DS46" s="1043"/>
      <c r="DT46" s="1043"/>
      <c r="DU46" s="1044"/>
      <c r="DV46" s="1045"/>
      <c r="DW46" s="1046"/>
      <c r="DX46" s="1046"/>
      <c r="DY46" s="1046"/>
      <c r="DZ46" s="1047"/>
      <c r="EA46" s="246"/>
    </row>
    <row r="47" spans="1:131" s="247" customFormat="1" ht="26.25" customHeight="1" x14ac:dyDescent="0.15">
      <c r="A47" s="261">
        <v>20</v>
      </c>
      <c r="B47" s="1090"/>
      <c r="C47" s="1091"/>
      <c r="D47" s="1091"/>
      <c r="E47" s="1091"/>
      <c r="F47" s="1091"/>
      <c r="G47" s="1091"/>
      <c r="H47" s="1091"/>
      <c r="I47" s="1091"/>
      <c r="J47" s="1091"/>
      <c r="K47" s="1091"/>
      <c r="L47" s="1091"/>
      <c r="M47" s="1091"/>
      <c r="N47" s="1091"/>
      <c r="O47" s="1091"/>
      <c r="P47" s="1092"/>
      <c r="Q47" s="1096"/>
      <c r="R47" s="1097"/>
      <c r="S47" s="1097"/>
      <c r="T47" s="1097"/>
      <c r="U47" s="1097"/>
      <c r="V47" s="1097"/>
      <c r="W47" s="1097"/>
      <c r="X47" s="1097"/>
      <c r="Y47" s="1097"/>
      <c r="Z47" s="1097"/>
      <c r="AA47" s="1097"/>
      <c r="AB47" s="1097"/>
      <c r="AC47" s="1097"/>
      <c r="AD47" s="1097"/>
      <c r="AE47" s="1098"/>
      <c r="AF47" s="1072"/>
      <c r="AG47" s="1073"/>
      <c r="AH47" s="1073"/>
      <c r="AI47" s="1073"/>
      <c r="AJ47" s="1074"/>
      <c r="AK47" s="1031"/>
      <c r="AL47" s="1022"/>
      <c r="AM47" s="1022"/>
      <c r="AN47" s="1022"/>
      <c r="AO47" s="1022"/>
      <c r="AP47" s="1022"/>
      <c r="AQ47" s="1022"/>
      <c r="AR47" s="1022"/>
      <c r="AS47" s="1022"/>
      <c r="AT47" s="1022"/>
      <c r="AU47" s="1022"/>
      <c r="AV47" s="1022"/>
      <c r="AW47" s="1022"/>
      <c r="AX47" s="1022"/>
      <c r="AY47" s="1022"/>
      <c r="AZ47" s="1095"/>
      <c r="BA47" s="1095"/>
      <c r="BB47" s="1095"/>
      <c r="BC47" s="1095"/>
      <c r="BD47" s="1095"/>
      <c r="BE47" s="1085"/>
      <c r="BF47" s="1085"/>
      <c r="BG47" s="1085"/>
      <c r="BH47" s="1085"/>
      <c r="BI47" s="1086"/>
      <c r="BJ47" s="252"/>
      <c r="BK47" s="252"/>
      <c r="BL47" s="252"/>
      <c r="BM47" s="252"/>
      <c r="BN47" s="252"/>
      <c r="BO47" s="265"/>
      <c r="BP47" s="265"/>
      <c r="BQ47" s="262">
        <v>41</v>
      </c>
      <c r="BR47" s="263"/>
      <c r="BS47" s="1067"/>
      <c r="BT47" s="1068"/>
      <c r="BU47" s="1068"/>
      <c r="BV47" s="1068"/>
      <c r="BW47" s="1068"/>
      <c r="BX47" s="1068"/>
      <c r="BY47" s="1068"/>
      <c r="BZ47" s="1068"/>
      <c r="CA47" s="1068"/>
      <c r="CB47" s="1068"/>
      <c r="CC47" s="1068"/>
      <c r="CD47" s="1068"/>
      <c r="CE47" s="1068"/>
      <c r="CF47" s="1068"/>
      <c r="CG47" s="1069"/>
      <c r="CH47" s="1042"/>
      <c r="CI47" s="1043"/>
      <c r="CJ47" s="1043"/>
      <c r="CK47" s="1043"/>
      <c r="CL47" s="1044"/>
      <c r="CM47" s="1042"/>
      <c r="CN47" s="1043"/>
      <c r="CO47" s="1043"/>
      <c r="CP47" s="1043"/>
      <c r="CQ47" s="1044"/>
      <c r="CR47" s="1042"/>
      <c r="CS47" s="1043"/>
      <c r="CT47" s="1043"/>
      <c r="CU47" s="1043"/>
      <c r="CV47" s="1044"/>
      <c r="CW47" s="1042"/>
      <c r="CX47" s="1043"/>
      <c r="CY47" s="1043"/>
      <c r="CZ47" s="1043"/>
      <c r="DA47" s="1044"/>
      <c r="DB47" s="1042"/>
      <c r="DC47" s="1043"/>
      <c r="DD47" s="1043"/>
      <c r="DE47" s="1043"/>
      <c r="DF47" s="1044"/>
      <c r="DG47" s="1042"/>
      <c r="DH47" s="1043"/>
      <c r="DI47" s="1043"/>
      <c r="DJ47" s="1043"/>
      <c r="DK47" s="1044"/>
      <c r="DL47" s="1042"/>
      <c r="DM47" s="1043"/>
      <c r="DN47" s="1043"/>
      <c r="DO47" s="1043"/>
      <c r="DP47" s="1044"/>
      <c r="DQ47" s="1042"/>
      <c r="DR47" s="1043"/>
      <c r="DS47" s="1043"/>
      <c r="DT47" s="1043"/>
      <c r="DU47" s="1044"/>
      <c r="DV47" s="1045"/>
      <c r="DW47" s="1046"/>
      <c r="DX47" s="1046"/>
      <c r="DY47" s="1046"/>
      <c r="DZ47" s="1047"/>
      <c r="EA47" s="246"/>
    </row>
    <row r="48" spans="1:131" s="247" customFormat="1" ht="26.25" customHeight="1" x14ac:dyDescent="0.15">
      <c r="A48" s="261">
        <v>21</v>
      </c>
      <c r="B48" s="1090"/>
      <c r="C48" s="1091"/>
      <c r="D48" s="1091"/>
      <c r="E48" s="1091"/>
      <c r="F48" s="1091"/>
      <c r="G48" s="1091"/>
      <c r="H48" s="1091"/>
      <c r="I48" s="1091"/>
      <c r="J48" s="1091"/>
      <c r="K48" s="1091"/>
      <c r="L48" s="1091"/>
      <c r="M48" s="1091"/>
      <c r="N48" s="1091"/>
      <c r="O48" s="1091"/>
      <c r="P48" s="1092"/>
      <c r="Q48" s="1096"/>
      <c r="R48" s="1097"/>
      <c r="S48" s="1097"/>
      <c r="T48" s="1097"/>
      <c r="U48" s="1097"/>
      <c r="V48" s="1097"/>
      <c r="W48" s="1097"/>
      <c r="X48" s="1097"/>
      <c r="Y48" s="1097"/>
      <c r="Z48" s="1097"/>
      <c r="AA48" s="1097"/>
      <c r="AB48" s="1097"/>
      <c r="AC48" s="1097"/>
      <c r="AD48" s="1097"/>
      <c r="AE48" s="1098"/>
      <c r="AF48" s="1072"/>
      <c r="AG48" s="1073"/>
      <c r="AH48" s="1073"/>
      <c r="AI48" s="1073"/>
      <c r="AJ48" s="1074"/>
      <c r="AK48" s="1031"/>
      <c r="AL48" s="1022"/>
      <c r="AM48" s="1022"/>
      <c r="AN48" s="1022"/>
      <c r="AO48" s="1022"/>
      <c r="AP48" s="1022"/>
      <c r="AQ48" s="1022"/>
      <c r="AR48" s="1022"/>
      <c r="AS48" s="1022"/>
      <c r="AT48" s="1022"/>
      <c r="AU48" s="1022"/>
      <c r="AV48" s="1022"/>
      <c r="AW48" s="1022"/>
      <c r="AX48" s="1022"/>
      <c r="AY48" s="1022"/>
      <c r="AZ48" s="1095"/>
      <c r="BA48" s="1095"/>
      <c r="BB48" s="1095"/>
      <c r="BC48" s="1095"/>
      <c r="BD48" s="1095"/>
      <c r="BE48" s="1085"/>
      <c r="BF48" s="1085"/>
      <c r="BG48" s="1085"/>
      <c r="BH48" s="1085"/>
      <c r="BI48" s="1086"/>
      <c r="BJ48" s="252"/>
      <c r="BK48" s="252"/>
      <c r="BL48" s="252"/>
      <c r="BM48" s="252"/>
      <c r="BN48" s="252"/>
      <c r="BO48" s="265"/>
      <c r="BP48" s="265"/>
      <c r="BQ48" s="262">
        <v>42</v>
      </c>
      <c r="BR48" s="263"/>
      <c r="BS48" s="1067"/>
      <c r="BT48" s="1068"/>
      <c r="BU48" s="1068"/>
      <c r="BV48" s="1068"/>
      <c r="BW48" s="1068"/>
      <c r="BX48" s="1068"/>
      <c r="BY48" s="1068"/>
      <c r="BZ48" s="1068"/>
      <c r="CA48" s="1068"/>
      <c r="CB48" s="1068"/>
      <c r="CC48" s="1068"/>
      <c r="CD48" s="1068"/>
      <c r="CE48" s="1068"/>
      <c r="CF48" s="1068"/>
      <c r="CG48" s="1069"/>
      <c r="CH48" s="1042"/>
      <c r="CI48" s="1043"/>
      <c r="CJ48" s="1043"/>
      <c r="CK48" s="1043"/>
      <c r="CL48" s="1044"/>
      <c r="CM48" s="1042"/>
      <c r="CN48" s="1043"/>
      <c r="CO48" s="1043"/>
      <c r="CP48" s="1043"/>
      <c r="CQ48" s="1044"/>
      <c r="CR48" s="1042"/>
      <c r="CS48" s="1043"/>
      <c r="CT48" s="1043"/>
      <c r="CU48" s="1043"/>
      <c r="CV48" s="1044"/>
      <c r="CW48" s="1042"/>
      <c r="CX48" s="1043"/>
      <c r="CY48" s="1043"/>
      <c r="CZ48" s="1043"/>
      <c r="DA48" s="1044"/>
      <c r="DB48" s="1042"/>
      <c r="DC48" s="1043"/>
      <c r="DD48" s="1043"/>
      <c r="DE48" s="1043"/>
      <c r="DF48" s="1044"/>
      <c r="DG48" s="1042"/>
      <c r="DH48" s="1043"/>
      <c r="DI48" s="1043"/>
      <c r="DJ48" s="1043"/>
      <c r="DK48" s="1044"/>
      <c r="DL48" s="1042"/>
      <c r="DM48" s="1043"/>
      <c r="DN48" s="1043"/>
      <c r="DO48" s="1043"/>
      <c r="DP48" s="1044"/>
      <c r="DQ48" s="1042"/>
      <c r="DR48" s="1043"/>
      <c r="DS48" s="1043"/>
      <c r="DT48" s="1043"/>
      <c r="DU48" s="1044"/>
      <c r="DV48" s="1045"/>
      <c r="DW48" s="1046"/>
      <c r="DX48" s="1046"/>
      <c r="DY48" s="1046"/>
      <c r="DZ48" s="1047"/>
      <c r="EA48" s="246"/>
    </row>
    <row r="49" spans="1:131" s="247" customFormat="1" ht="26.25" customHeight="1" x14ac:dyDescent="0.15">
      <c r="A49" s="261">
        <v>22</v>
      </c>
      <c r="B49" s="1090"/>
      <c r="C49" s="1091"/>
      <c r="D49" s="1091"/>
      <c r="E49" s="1091"/>
      <c r="F49" s="1091"/>
      <c r="G49" s="1091"/>
      <c r="H49" s="1091"/>
      <c r="I49" s="1091"/>
      <c r="J49" s="1091"/>
      <c r="K49" s="1091"/>
      <c r="L49" s="1091"/>
      <c r="M49" s="1091"/>
      <c r="N49" s="1091"/>
      <c r="O49" s="1091"/>
      <c r="P49" s="1092"/>
      <c r="Q49" s="1096"/>
      <c r="R49" s="1097"/>
      <c r="S49" s="1097"/>
      <c r="T49" s="1097"/>
      <c r="U49" s="1097"/>
      <c r="V49" s="1097"/>
      <c r="W49" s="1097"/>
      <c r="X49" s="1097"/>
      <c r="Y49" s="1097"/>
      <c r="Z49" s="1097"/>
      <c r="AA49" s="1097"/>
      <c r="AB49" s="1097"/>
      <c r="AC49" s="1097"/>
      <c r="AD49" s="1097"/>
      <c r="AE49" s="1098"/>
      <c r="AF49" s="1072"/>
      <c r="AG49" s="1073"/>
      <c r="AH49" s="1073"/>
      <c r="AI49" s="1073"/>
      <c r="AJ49" s="1074"/>
      <c r="AK49" s="1031"/>
      <c r="AL49" s="1022"/>
      <c r="AM49" s="1022"/>
      <c r="AN49" s="1022"/>
      <c r="AO49" s="1022"/>
      <c r="AP49" s="1022"/>
      <c r="AQ49" s="1022"/>
      <c r="AR49" s="1022"/>
      <c r="AS49" s="1022"/>
      <c r="AT49" s="1022"/>
      <c r="AU49" s="1022"/>
      <c r="AV49" s="1022"/>
      <c r="AW49" s="1022"/>
      <c r="AX49" s="1022"/>
      <c r="AY49" s="1022"/>
      <c r="AZ49" s="1095"/>
      <c r="BA49" s="1095"/>
      <c r="BB49" s="1095"/>
      <c r="BC49" s="1095"/>
      <c r="BD49" s="1095"/>
      <c r="BE49" s="1085"/>
      <c r="BF49" s="1085"/>
      <c r="BG49" s="1085"/>
      <c r="BH49" s="1085"/>
      <c r="BI49" s="1086"/>
      <c r="BJ49" s="252"/>
      <c r="BK49" s="252"/>
      <c r="BL49" s="252"/>
      <c r="BM49" s="252"/>
      <c r="BN49" s="252"/>
      <c r="BO49" s="265"/>
      <c r="BP49" s="265"/>
      <c r="BQ49" s="262">
        <v>43</v>
      </c>
      <c r="BR49" s="263"/>
      <c r="BS49" s="1067"/>
      <c r="BT49" s="1068"/>
      <c r="BU49" s="1068"/>
      <c r="BV49" s="1068"/>
      <c r="BW49" s="1068"/>
      <c r="BX49" s="1068"/>
      <c r="BY49" s="1068"/>
      <c r="BZ49" s="1068"/>
      <c r="CA49" s="1068"/>
      <c r="CB49" s="1068"/>
      <c r="CC49" s="1068"/>
      <c r="CD49" s="1068"/>
      <c r="CE49" s="1068"/>
      <c r="CF49" s="1068"/>
      <c r="CG49" s="1069"/>
      <c r="CH49" s="1042"/>
      <c r="CI49" s="1043"/>
      <c r="CJ49" s="1043"/>
      <c r="CK49" s="1043"/>
      <c r="CL49" s="1044"/>
      <c r="CM49" s="1042"/>
      <c r="CN49" s="1043"/>
      <c r="CO49" s="1043"/>
      <c r="CP49" s="1043"/>
      <c r="CQ49" s="1044"/>
      <c r="CR49" s="1042"/>
      <c r="CS49" s="1043"/>
      <c r="CT49" s="1043"/>
      <c r="CU49" s="1043"/>
      <c r="CV49" s="1044"/>
      <c r="CW49" s="1042"/>
      <c r="CX49" s="1043"/>
      <c r="CY49" s="1043"/>
      <c r="CZ49" s="1043"/>
      <c r="DA49" s="1044"/>
      <c r="DB49" s="1042"/>
      <c r="DC49" s="1043"/>
      <c r="DD49" s="1043"/>
      <c r="DE49" s="1043"/>
      <c r="DF49" s="1044"/>
      <c r="DG49" s="1042"/>
      <c r="DH49" s="1043"/>
      <c r="DI49" s="1043"/>
      <c r="DJ49" s="1043"/>
      <c r="DK49" s="1044"/>
      <c r="DL49" s="1042"/>
      <c r="DM49" s="1043"/>
      <c r="DN49" s="1043"/>
      <c r="DO49" s="1043"/>
      <c r="DP49" s="1044"/>
      <c r="DQ49" s="1042"/>
      <c r="DR49" s="1043"/>
      <c r="DS49" s="1043"/>
      <c r="DT49" s="1043"/>
      <c r="DU49" s="1044"/>
      <c r="DV49" s="1045"/>
      <c r="DW49" s="1046"/>
      <c r="DX49" s="1046"/>
      <c r="DY49" s="1046"/>
      <c r="DZ49" s="1047"/>
      <c r="EA49" s="246"/>
    </row>
    <row r="50" spans="1:131" s="247" customFormat="1" ht="26.25" customHeight="1" x14ac:dyDescent="0.15">
      <c r="A50" s="261">
        <v>23</v>
      </c>
      <c r="B50" s="1090"/>
      <c r="C50" s="1091"/>
      <c r="D50" s="1091"/>
      <c r="E50" s="1091"/>
      <c r="F50" s="1091"/>
      <c r="G50" s="1091"/>
      <c r="H50" s="1091"/>
      <c r="I50" s="1091"/>
      <c r="J50" s="1091"/>
      <c r="K50" s="1091"/>
      <c r="L50" s="1091"/>
      <c r="M50" s="1091"/>
      <c r="N50" s="1091"/>
      <c r="O50" s="1091"/>
      <c r="P50" s="1092"/>
      <c r="Q50" s="1093"/>
      <c r="R50" s="1076"/>
      <c r="S50" s="1076"/>
      <c r="T50" s="1076"/>
      <c r="U50" s="1076"/>
      <c r="V50" s="1076"/>
      <c r="W50" s="1076"/>
      <c r="X50" s="1076"/>
      <c r="Y50" s="1076"/>
      <c r="Z50" s="1076"/>
      <c r="AA50" s="1076"/>
      <c r="AB50" s="1076"/>
      <c r="AC50" s="1076"/>
      <c r="AD50" s="1076"/>
      <c r="AE50" s="1094"/>
      <c r="AF50" s="1072"/>
      <c r="AG50" s="1073"/>
      <c r="AH50" s="1073"/>
      <c r="AI50" s="1073"/>
      <c r="AJ50" s="1074"/>
      <c r="AK50" s="1075"/>
      <c r="AL50" s="1076"/>
      <c r="AM50" s="1076"/>
      <c r="AN50" s="1076"/>
      <c r="AO50" s="1076"/>
      <c r="AP50" s="1076"/>
      <c r="AQ50" s="1076"/>
      <c r="AR50" s="1076"/>
      <c r="AS50" s="1076"/>
      <c r="AT50" s="1076"/>
      <c r="AU50" s="1076"/>
      <c r="AV50" s="1076"/>
      <c r="AW50" s="1076"/>
      <c r="AX50" s="1076"/>
      <c r="AY50" s="1076"/>
      <c r="AZ50" s="1077"/>
      <c r="BA50" s="1077"/>
      <c r="BB50" s="1077"/>
      <c r="BC50" s="1077"/>
      <c r="BD50" s="1077"/>
      <c r="BE50" s="1085"/>
      <c r="BF50" s="1085"/>
      <c r="BG50" s="1085"/>
      <c r="BH50" s="1085"/>
      <c r="BI50" s="1086"/>
      <c r="BJ50" s="252"/>
      <c r="BK50" s="252"/>
      <c r="BL50" s="252"/>
      <c r="BM50" s="252"/>
      <c r="BN50" s="252"/>
      <c r="BO50" s="265"/>
      <c r="BP50" s="265"/>
      <c r="BQ50" s="262">
        <v>44</v>
      </c>
      <c r="BR50" s="263"/>
      <c r="BS50" s="1067"/>
      <c r="BT50" s="1068"/>
      <c r="BU50" s="1068"/>
      <c r="BV50" s="1068"/>
      <c r="BW50" s="1068"/>
      <c r="BX50" s="1068"/>
      <c r="BY50" s="1068"/>
      <c r="BZ50" s="1068"/>
      <c r="CA50" s="1068"/>
      <c r="CB50" s="1068"/>
      <c r="CC50" s="1068"/>
      <c r="CD50" s="1068"/>
      <c r="CE50" s="1068"/>
      <c r="CF50" s="1068"/>
      <c r="CG50" s="1069"/>
      <c r="CH50" s="1042"/>
      <c r="CI50" s="1043"/>
      <c r="CJ50" s="1043"/>
      <c r="CK50" s="1043"/>
      <c r="CL50" s="1044"/>
      <c r="CM50" s="1042"/>
      <c r="CN50" s="1043"/>
      <c r="CO50" s="1043"/>
      <c r="CP50" s="1043"/>
      <c r="CQ50" s="1044"/>
      <c r="CR50" s="1042"/>
      <c r="CS50" s="1043"/>
      <c r="CT50" s="1043"/>
      <c r="CU50" s="1043"/>
      <c r="CV50" s="1044"/>
      <c r="CW50" s="1042"/>
      <c r="CX50" s="1043"/>
      <c r="CY50" s="1043"/>
      <c r="CZ50" s="1043"/>
      <c r="DA50" s="1044"/>
      <c r="DB50" s="1042"/>
      <c r="DC50" s="1043"/>
      <c r="DD50" s="1043"/>
      <c r="DE50" s="1043"/>
      <c r="DF50" s="1044"/>
      <c r="DG50" s="1042"/>
      <c r="DH50" s="1043"/>
      <c r="DI50" s="1043"/>
      <c r="DJ50" s="1043"/>
      <c r="DK50" s="1044"/>
      <c r="DL50" s="1042"/>
      <c r="DM50" s="1043"/>
      <c r="DN50" s="1043"/>
      <c r="DO50" s="1043"/>
      <c r="DP50" s="1044"/>
      <c r="DQ50" s="1042"/>
      <c r="DR50" s="1043"/>
      <c r="DS50" s="1043"/>
      <c r="DT50" s="1043"/>
      <c r="DU50" s="1044"/>
      <c r="DV50" s="1045"/>
      <c r="DW50" s="1046"/>
      <c r="DX50" s="1046"/>
      <c r="DY50" s="1046"/>
      <c r="DZ50" s="1047"/>
      <c r="EA50" s="246"/>
    </row>
    <row r="51" spans="1:131" s="247" customFormat="1" ht="26.25" customHeight="1" x14ac:dyDescent="0.15">
      <c r="A51" s="261">
        <v>24</v>
      </c>
      <c r="B51" s="1090"/>
      <c r="C51" s="1091"/>
      <c r="D51" s="1091"/>
      <c r="E51" s="1091"/>
      <c r="F51" s="1091"/>
      <c r="G51" s="1091"/>
      <c r="H51" s="1091"/>
      <c r="I51" s="1091"/>
      <c r="J51" s="1091"/>
      <c r="K51" s="1091"/>
      <c r="L51" s="1091"/>
      <c r="M51" s="1091"/>
      <c r="N51" s="1091"/>
      <c r="O51" s="1091"/>
      <c r="P51" s="1092"/>
      <c r="Q51" s="1093"/>
      <c r="R51" s="1076"/>
      <c r="S51" s="1076"/>
      <c r="T51" s="1076"/>
      <c r="U51" s="1076"/>
      <c r="V51" s="1076"/>
      <c r="W51" s="1076"/>
      <c r="X51" s="1076"/>
      <c r="Y51" s="1076"/>
      <c r="Z51" s="1076"/>
      <c r="AA51" s="1076"/>
      <c r="AB51" s="1076"/>
      <c r="AC51" s="1076"/>
      <c r="AD51" s="1076"/>
      <c r="AE51" s="1094"/>
      <c r="AF51" s="1072"/>
      <c r="AG51" s="1073"/>
      <c r="AH51" s="1073"/>
      <c r="AI51" s="1073"/>
      <c r="AJ51" s="1074"/>
      <c r="AK51" s="1075"/>
      <c r="AL51" s="1076"/>
      <c r="AM51" s="1076"/>
      <c r="AN51" s="1076"/>
      <c r="AO51" s="1076"/>
      <c r="AP51" s="1076"/>
      <c r="AQ51" s="1076"/>
      <c r="AR51" s="1076"/>
      <c r="AS51" s="1076"/>
      <c r="AT51" s="1076"/>
      <c r="AU51" s="1076"/>
      <c r="AV51" s="1076"/>
      <c r="AW51" s="1076"/>
      <c r="AX51" s="1076"/>
      <c r="AY51" s="1076"/>
      <c r="AZ51" s="1077"/>
      <c r="BA51" s="1077"/>
      <c r="BB51" s="1077"/>
      <c r="BC51" s="1077"/>
      <c r="BD51" s="1077"/>
      <c r="BE51" s="1085"/>
      <c r="BF51" s="1085"/>
      <c r="BG51" s="1085"/>
      <c r="BH51" s="1085"/>
      <c r="BI51" s="1086"/>
      <c r="BJ51" s="252"/>
      <c r="BK51" s="252"/>
      <c r="BL51" s="252"/>
      <c r="BM51" s="252"/>
      <c r="BN51" s="252"/>
      <c r="BO51" s="265"/>
      <c r="BP51" s="265"/>
      <c r="BQ51" s="262">
        <v>45</v>
      </c>
      <c r="BR51" s="263"/>
      <c r="BS51" s="1067"/>
      <c r="BT51" s="1068"/>
      <c r="BU51" s="1068"/>
      <c r="BV51" s="1068"/>
      <c r="BW51" s="1068"/>
      <c r="BX51" s="1068"/>
      <c r="BY51" s="1068"/>
      <c r="BZ51" s="1068"/>
      <c r="CA51" s="1068"/>
      <c r="CB51" s="1068"/>
      <c r="CC51" s="1068"/>
      <c r="CD51" s="1068"/>
      <c r="CE51" s="1068"/>
      <c r="CF51" s="1068"/>
      <c r="CG51" s="1069"/>
      <c r="CH51" s="1042"/>
      <c r="CI51" s="1043"/>
      <c r="CJ51" s="1043"/>
      <c r="CK51" s="1043"/>
      <c r="CL51" s="1044"/>
      <c r="CM51" s="1042"/>
      <c r="CN51" s="1043"/>
      <c r="CO51" s="1043"/>
      <c r="CP51" s="1043"/>
      <c r="CQ51" s="1044"/>
      <c r="CR51" s="1042"/>
      <c r="CS51" s="1043"/>
      <c r="CT51" s="1043"/>
      <c r="CU51" s="1043"/>
      <c r="CV51" s="1044"/>
      <c r="CW51" s="1042"/>
      <c r="CX51" s="1043"/>
      <c r="CY51" s="1043"/>
      <c r="CZ51" s="1043"/>
      <c r="DA51" s="1044"/>
      <c r="DB51" s="1042"/>
      <c r="DC51" s="1043"/>
      <c r="DD51" s="1043"/>
      <c r="DE51" s="1043"/>
      <c r="DF51" s="1044"/>
      <c r="DG51" s="1042"/>
      <c r="DH51" s="1043"/>
      <c r="DI51" s="1043"/>
      <c r="DJ51" s="1043"/>
      <c r="DK51" s="1044"/>
      <c r="DL51" s="1042"/>
      <c r="DM51" s="1043"/>
      <c r="DN51" s="1043"/>
      <c r="DO51" s="1043"/>
      <c r="DP51" s="1044"/>
      <c r="DQ51" s="1042"/>
      <c r="DR51" s="1043"/>
      <c r="DS51" s="1043"/>
      <c r="DT51" s="1043"/>
      <c r="DU51" s="1044"/>
      <c r="DV51" s="1045"/>
      <c r="DW51" s="1046"/>
      <c r="DX51" s="1046"/>
      <c r="DY51" s="1046"/>
      <c r="DZ51" s="1047"/>
      <c r="EA51" s="246"/>
    </row>
    <row r="52" spans="1:131" s="247" customFormat="1" ht="26.25" customHeight="1" x14ac:dyDescent="0.15">
      <c r="A52" s="261">
        <v>25</v>
      </c>
      <c r="B52" s="1090"/>
      <c r="C52" s="1091"/>
      <c r="D52" s="1091"/>
      <c r="E52" s="1091"/>
      <c r="F52" s="1091"/>
      <c r="G52" s="1091"/>
      <c r="H52" s="1091"/>
      <c r="I52" s="1091"/>
      <c r="J52" s="1091"/>
      <c r="K52" s="1091"/>
      <c r="L52" s="1091"/>
      <c r="M52" s="1091"/>
      <c r="N52" s="1091"/>
      <c r="O52" s="1091"/>
      <c r="P52" s="1092"/>
      <c r="Q52" s="1093"/>
      <c r="R52" s="1076"/>
      <c r="S52" s="1076"/>
      <c r="T52" s="1076"/>
      <c r="U52" s="1076"/>
      <c r="V52" s="1076"/>
      <c r="W52" s="1076"/>
      <c r="X52" s="1076"/>
      <c r="Y52" s="1076"/>
      <c r="Z52" s="1076"/>
      <c r="AA52" s="1076"/>
      <c r="AB52" s="1076"/>
      <c r="AC52" s="1076"/>
      <c r="AD52" s="1076"/>
      <c r="AE52" s="1094"/>
      <c r="AF52" s="1072"/>
      <c r="AG52" s="1073"/>
      <c r="AH52" s="1073"/>
      <c r="AI52" s="1073"/>
      <c r="AJ52" s="1074"/>
      <c r="AK52" s="1075"/>
      <c r="AL52" s="1076"/>
      <c r="AM52" s="1076"/>
      <c r="AN52" s="1076"/>
      <c r="AO52" s="1076"/>
      <c r="AP52" s="1076"/>
      <c r="AQ52" s="1076"/>
      <c r="AR52" s="1076"/>
      <c r="AS52" s="1076"/>
      <c r="AT52" s="1076"/>
      <c r="AU52" s="1076"/>
      <c r="AV52" s="1076"/>
      <c r="AW52" s="1076"/>
      <c r="AX52" s="1076"/>
      <c r="AY52" s="1076"/>
      <c r="AZ52" s="1077"/>
      <c r="BA52" s="1077"/>
      <c r="BB52" s="1077"/>
      <c r="BC52" s="1077"/>
      <c r="BD52" s="1077"/>
      <c r="BE52" s="1085"/>
      <c r="BF52" s="1085"/>
      <c r="BG52" s="1085"/>
      <c r="BH52" s="1085"/>
      <c r="BI52" s="1086"/>
      <c r="BJ52" s="252"/>
      <c r="BK52" s="252"/>
      <c r="BL52" s="252"/>
      <c r="BM52" s="252"/>
      <c r="BN52" s="252"/>
      <c r="BO52" s="265"/>
      <c r="BP52" s="265"/>
      <c r="BQ52" s="262">
        <v>46</v>
      </c>
      <c r="BR52" s="263"/>
      <c r="BS52" s="1067"/>
      <c r="BT52" s="1068"/>
      <c r="BU52" s="1068"/>
      <c r="BV52" s="1068"/>
      <c r="BW52" s="1068"/>
      <c r="BX52" s="1068"/>
      <c r="BY52" s="1068"/>
      <c r="BZ52" s="1068"/>
      <c r="CA52" s="1068"/>
      <c r="CB52" s="1068"/>
      <c r="CC52" s="1068"/>
      <c r="CD52" s="1068"/>
      <c r="CE52" s="1068"/>
      <c r="CF52" s="1068"/>
      <c r="CG52" s="1069"/>
      <c r="CH52" s="1042"/>
      <c r="CI52" s="1043"/>
      <c r="CJ52" s="1043"/>
      <c r="CK52" s="1043"/>
      <c r="CL52" s="1044"/>
      <c r="CM52" s="1042"/>
      <c r="CN52" s="1043"/>
      <c r="CO52" s="1043"/>
      <c r="CP52" s="1043"/>
      <c r="CQ52" s="1044"/>
      <c r="CR52" s="1042"/>
      <c r="CS52" s="1043"/>
      <c r="CT52" s="1043"/>
      <c r="CU52" s="1043"/>
      <c r="CV52" s="1044"/>
      <c r="CW52" s="1042"/>
      <c r="CX52" s="1043"/>
      <c r="CY52" s="1043"/>
      <c r="CZ52" s="1043"/>
      <c r="DA52" s="1044"/>
      <c r="DB52" s="1042"/>
      <c r="DC52" s="1043"/>
      <c r="DD52" s="1043"/>
      <c r="DE52" s="1043"/>
      <c r="DF52" s="1044"/>
      <c r="DG52" s="1042"/>
      <c r="DH52" s="1043"/>
      <c r="DI52" s="1043"/>
      <c r="DJ52" s="1043"/>
      <c r="DK52" s="1044"/>
      <c r="DL52" s="1042"/>
      <c r="DM52" s="1043"/>
      <c r="DN52" s="1043"/>
      <c r="DO52" s="1043"/>
      <c r="DP52" s="1044"/>
      <c r="DQ52" s="1042"/>
      <c r="DR52" s="1043"/>
      <c r="DS52" s="1043"/>
      <c r="DT52" s="1043"/>
      <c r="DU52" s="1044"/>
      <c r="DV52" s="1045"/>
      <c r="DW52" s="1046"/>
      <c r="DX52" s="1046"/>
      <c r="DY52" s="1046"/>
      <c r="DZ52" s="1047"/>
      <c r="EA52" s="246"/>
    </row>
    <row r="53" spans="1:131" s="247" customFormat="1" ht="26.25" customHeight="1" x14ac:dyDescent="0.15">
      <c r="A53" s="261">
        <v>26</v>
      </c>
      <c r="B53" s="1090"/>
      <c r="C53" s="1091"/>
      <c r="D53" s="1091"/>
      <c r="E53" s="1091"/>
      <c r="F53" s="1091"/>
      <c r="G53" s="1091"/>
      <c r="H53" s="1091"/>
      <c r="I53" s="1091"/>
      <c r="J53" s="1091"/>
      <c r="K53" s="1091"/>
      <c r="L53" s="1091"/>
      <c r="M53" s="1091"/>
      <c r="N53" s="1091"/>
      <c r="O53" s="1091"/>
      <c r="P53" s="1092"/>
      <c r="Q53" s="1093"/>
      <c r="R53" s="1076"/>
      <c r="S53" s="1076"/>
      <c r="T53" s="1076"/>
      <c r="U53" s="1076"/>
      <c r="V53" s="1076"/>
      <c r="W53" s="1076"/>
      <c r="X53" s="1076"/>
      <c r="Y53" s="1076"/>
      <c r="Z53" s="1076"/>
      <c r="AA53" s="1076"/>
      <c r="AB53" s="1076"/>
      <c r="AC53" s="1076"/>
      <c r="AD53" s="1076"/>
      <c r="AE53" s="1094"/>
      <c r="AF53" s="1072"/>
      <c r="AG53" s="1073"/>
      <c r="AH53" s="1073"/>
      <c r="AI53" s="1073"/>
      <c r="AJ53" s="1074"/>
      <c r="AK53" s="1075"/>
      <c r="AL53" s="1076"/>
      <c r="AM53" s="1076"/>
      <c r="AN53" s="1076"/>
      <c r="AO53" s="1076"/>
      <c r="AP53" s="1076"/>
      <c r="AQ53" s="1076"/>
      <c r="AR53" s="1076"/>
      <c r="AS53" s="1076"/>
      <c r="AT53" s="1076"/>
      <c r="AU53" s="1076"/>
      <c r="AV53" s="1076"/>
      <c r="AW53" s="1076"/>
      <c r="AX53" s="1076"/>
      <c r="AY53" s="1076"/>
      <c r="AZ53" s="1077"/>
      <c r="BA53" s="1077"/>
      <c r="BB53" s="1077"/>
      <c r="BC53" s="1077"/>
      <c r="BD53" s="1077"/>
      <c r="BE53" s="1085"/>
      <c r="BF53" s="1085"/>
      <c r="BG53" s="1085"/>
      <c r="BH53" s="1085"/>
      <c r="BI53" s="1086"/>
      <c r="BJ53" s="252"/>
      <c r="BK53" s="252"/>
      <c r="BL53" s="252"/>
      <c r="BM53" s="252"/>
      <c r="BN53" s="252"/>
      <c r="BO53" s="265"/>
      <c r="BP53" s="265"/>
      <c r="BQ53" s="262">
        <v>47</v>
      </c>
      <c r="BR53" s="263"/>
      <c r="BS53" s="1067"/>
      <c r="BT53" s="1068"/>
      <c r="BU53" s="1068"/>
      <c r="BV53" s="1068"/>
      <c r="BW53" s="1068"/>
      <c r="BX53" s="1068"/>
      <c r="BY53" s="1068"/>
      <c r="BZ53" s="1068"/>
      <c r="CA53" s="1068"/>
      <c r="CB53" s="1068"/>
      <c r="CC53" s="1068"/>
      <c r="CD53" s="1068"/>
      <c r="CE53" s="1068"/>
      <c r="CF53" s="1068"/>
      <c r="CG53" s="1069"/>
      <c r="CH53" s="1042"/>
      <c r="CI53" s="1043"/>
      <c r="CJ53" s="1043"/>
      <c r="CK53" s="1043"/>
      <c r="CL53" s="1044"/>
      <c r="CM53" s="1042"/>
      <c r="CN53" s="1043"/>
      <c r="CO53" s="1043"/>
      <c r="CP53" s="1043"/>
      <c r="CQ53" s="1044"/>
      <c r="CR53" s="1042"/>
      <c r="CS53" s="1043"/>
      <c r="CT53" s="1043"/>
      <c r="CU53" s="1043"/>
      <c r="CV53" s="1044"/>
      <c r="CW53" s="1042"/>
      <c r="CX53" s="1043"/>
      <c r="CY53" s="1043"/>
      <c r="CZ53" s="1043"/>
      <c r="DA53" s="1044"/>
      <c r="DB53" s="1042"/>
      <c r="DC53" s="1043"/>
      <c r="DD53" s="1043"/>
      <c r="DE53" s="1043"/>
      <c r="DF53" s="1044"/>
      <c r="DG53" s="1042"/>
      <c r="DH53" s="1043"/>
      <c r="DI53" s="1043"/>
      <c r="DJ53" s="1043"/>
      <c r="DK53" s="1044"/>
      <c r="DL53" s="1042"/>
      <c r="DM53" s="1043"/>
      <c r="DN53" s="1043"/>
      <c r="DO53" s="1043"/>
      <c r="DP53" s="1044"/>
      <c r="DQ53" s="1042"/>
      <c r="DR53" s="1043"/>
      <c r="DS53" s="1043"/>
      <c r="DT53" s="1043"/>
      <c r="DU53" s="1044"/>
      <c r="DV53" s="1045"/>
      <c r="DW53" s="1046"/>
      <c r="DX53" s="1046"/>
      <c r="DY53" s="1046"/>
      <c r="DZ53" s="1047"/>
      <c r="EA53" s="246"/>
    </row>
    <row r="54" spans="1:131" s="247" customFormat="1" ht="26.25" customHeight="1" x14ac:dyDescent="0.15">
      <c r="A54" s="261">
        <v>27</v>
      </c>
      <c r="B54" s="1090"/>
      <c r="C54" s="1091"/>
      <c r="D54" s="1091"/>
      <c r="E54" s="1091"/>
      <c r="F54" s="1091"/>
      <c r="G54" s="1091"/>
      <c r="H54" s="1091"/>
      <c r="I54" s="1091"/>
      <c r="J54" s="1091"/>
      <c r="K54" s="1091"/>
      <c r="L54" s="1091"/>
      <c r="M54" s="1091"/>
      <c r="N54" s="1091"/>
      <c r="O54" s="1091"/>
      <c r="P54" s="1092"/>
      <c r="Q54" s="1093"/>
      <c r="R54" s="1076"/>
      <c r="S54" s="1076"/>
      <c r="T54" s="1076"/>
      <c r="U54" s="1076"/>
      <c r="V54" s="1076"/>
      <c r="W54" s="1076"/>
      <c r="X54" s="1076"/>
      <c r="Y54" s="1076"/>
      <c r="Z54" s="1076"/>
      <c r="AA54" s="1076"/>
      <c r="AB54" s="1076"/>
      <c r="AC54" s="1076"/>
      <c r="AD54" s="1076"/>
      <c r="AE54" s="1094"/>
      <c r="AF54" s="1072"/>
      <c r="AG54" s="1073"/>
      <c r="AH54" s="1073"/>
      <c r="AI54" s="1073"/>
      <c r="AJ54" s="1074"/>
      <c r="AK54" s="1075"/>
      <c r="AL54" s="1076"/>
      <c r="AM54" s="1076"/>
      <c r="AN54" s="1076"/>
      <c r="AO54" s="1076"/>
      <c r="AP54" s="1076"/>
      <c r="AQ54" s="1076"/>
      <c r="AR54" s="1076"/>
      <c r="AS54" s="1076"/>
      <c r="AT54" s="1076"/>
      <c r="AU54" s="1076"/>
      <c r="AV54" s="1076"/>
      <c r="AW54" s="1076"/>
      <c r="AX54" s="1076"/>
      <c r="AY54" s="1076"/>
      <c r="AZ54" s="1077"/>
      <c r="BA54" s="1077"/>
      <c r="BB54" s="1077"/>
      <c r="BC54" s="1077"/>
      <c r="BD54" s="1077"/>
      <c r="BE54" s="1085"/>
      <c r="BF54" s="1085"/>
      <c r="BG54" s="1085"/>
      <c r="BH54" s="1085"/>
      <c r="BI54" s="1086"/>
      <c r="BJ54" s="252"/>
      <c r="BK54" s="252"/>
      <c r="BL54" s="252"/>
      <c r="BM54" s="252"/>
      <c r="BN54" s="252"/>
      <c r="BO54" s="265"/>
      <c r="BP54" s="265"/>
      <c r="BQ54" s="262">
        <v>48</v>
      </c>
      <c r="BR54" s="263"/>
      <c r="BS54" s="1067"/>
      <c r="BT54" s="1068"/>
      <c r="BU54" s="1068"/>
      <c r="BV54" s="1068"/>
      <c r="BW54" s="1068"/>
      <c r="BX54" s="1068"/>
      <c r="BY54" s="1068"/>
      <c r="BZ54" s="1068"/>
      <c r="CA54" s="1068"/>
      <c r="CB54" s="1068"/>
      <c r="CC54" s="1068"/>
      <c r="CD54" s="1068"/>
      <c r="CE54" s="1068"/>
      <c r="CF54" s="1068"/>
      <c r="CG54" s="1069"/>
      <c r="CH54" s="1042"/>
      <c r="CI54" s="1043"/>
      <c r="CJ54" s="1043"/>
      <c r="CK54" s="1043"/>
      <c r="CL54" s="1044"/>
      <c r="CM54" s="1042"/>
      <c r="CN54" s="1043"/>
      <c r="CO54" s="1043"/>
      <c r="CP54" s="1043"/>
      <c r="CQ54" s="1044"/>
      <c r="CR54" s="1042"/>
      <c r="CS54" s="1043"/>
      <c r="CT54" s="1043"/>
      <c r="CU54" s="1043"/>
      <c r="CV54" s="1044"/>
      <c r="CW54" s="1042"/>
      <c r="CX54" s="1043"/>
      <c r="CY54" s="1043"/>
      <c r="CZ54" s="1043"/>
      <c r="DA54" s="1044"/>
      <c r="DB54" s="1042"/>
      <c r="DC54" s="1043"/>
      <c r="DD54" s="1043"/>
      <c r="DE54" s="1043"/>
      <c r="DF54" s="1044"/>
      <c r="DG54" s="1042"/>
      <c r="DH54" s="1043"/>
      <c r="DI54" s="1043"/>
      <c r="DJ54" s="1043"/>
      <c r="DK54" s="1044"/>
      <c r="DL54" s="1042"/>
      <c r="DM54" s="1043"/>
      <c r="DN54" s="1043"/>
      <c r="DO54" s="1043"/>
      <c r="DP54" s="1044"/>
      <c r="DQ54" s="1042"/>
      <c r="DR54" s="1043"/>
      <c r="DS54" s="1043"/>
      <c r="DT54" s="1043"/>
      <c r="DU54" s="1044"/>
      <c r="DV54" s="1045"/>
      <c r="DW54" s="1046"/>
      <c r="DX54" s="1046"/>
      <c r="DY54" s="1046"/>
      <c r="DZ54" s="1047"/>
      <c r="EA54" s="246"/>
    </row>
    <row r="55" spans="1:131" s="247" customFormat="1" ht="26.25" customHeight="1" x14ac:dyDescent="0.15">
      <c r="A55" s="261">
        <v>28</v>
      </c>
      <c r="B55" s="1090"/>
      <c r="C55" s="1091"/>
      <c r="D55" s="1091"/>
      <c r="E55" s="1091"/>
      <c r="F55" s="1091"/>
      <c r="G55" s="1091"/>
      <c r="H55" s="1091"/>
      <c r="I55" s="1091"/>
      <c r="J55" s="1091"/>
      <c r="K55" s="1091"/>
      <c r="L55" s="1091"/>
      <c r="M55" s="1091"/>
      <c r="N55" s="1091"/>
      <c r="O55" s="1091"/>
      <c r="P55" s="1092"/>
      <c r="Q55" s="1093"/>
      <c r="R55" s="1076"/>
      <c r="S55" s="1076"/>
      <c r="T55" s="1076"/>
      <c r="U55" s="1076"/>
      <c r="V55" s="1076"/>
      <c r="W55" s="1076"/>
      <c r="X55" s="1076"/>
      <c r="Y55" s="1076"/>
      <c r="Z55" s="1076"/>
      <c r="AA55" s="1076"/>
      <c r="AB55" s="1076"/>
      <c r="AC55" s="1076"/>
      <c r="AD55" s="1076"/>
      <c r="AE55" s="1094"/>
      <c r="AF55" s="1072"/>
      <c r="AG55" s="1073"/>
      <c r="AH55" s="1073"/>
      <c r="AI55" s="1073"/>
      <c r="AJ55" s="1074"/>
      <c r="AK55" s="1075"/>
      <c r="AL55" s="1076"/>
      <c r="AM55" s="1076"/>
      <c r="AN55" s="1076"/>
      <c r="AO55" s="1076"/>
      <c r="AP55" s="1076"/>
      <c r="AQ55" s="1076"/>
      <c r="AR55" s="1076"/>
      <c r="AS55" s="1076"/>
      <c r="AT55" s="1076"/>
      <c r="AU55" s="1076"/>
      <c r="AV55" s="1076"/>
      <c r="AW55" s="1076"/>
      <c r="AX55" s="1076"/>
      <c r="AY55" s="1076"/>
      <c r="AZ55" s="1077"/>
      <c r="BA55" s="1077"/>
      <c r="BB55" s="1077"/>
      <c r="BC55" s="1077"/>
      <c r="BD55" s="1077"/>
      <c r="BE55" s="1085"/>
      <c r="BF55" s="1085"/>
      <c r="BG55" s="1085"/>
      <c r="BH55" s="1085"/>
      <c r="BI55" s="1086"/>
      <c r="BJ55" s="252"/>
      <c r="BK55" s="252"/>
      <c r="BL55" s="252"/>
      <c r="BM55" s="252"/>
      <c r="BN55" s="252"/>
      <c r="BO55" s="265"/>
      <c r="BP55" s="265"/>
      <c r="BQ55" s="262">
        <v>49</v>
      </c>
      <c r="BR55" s="263"/>
      <c r="BS55" s="1067"/>
      <c r="BT55" s="1068"/>
      <c r="BU55" s="1068"/>
      <c r="BV55" s="1068"/>
      <c r="BW55" s="1068"/>
      <c r="BX55" s="1068"/>
      <c r="BY55" s="1068"/>
      <c r="BZ55" s="1068"/>
      <c r="CA55" s="1068"/>
      <c r="CB55" s="1068"/>
      <c r="CC55" s="1068"/>
      <c r="CD55" s="1068"/>
      <c r="CE55" s="1068"/>
      <c r="CF55" s="1068"/>
      <c r="CG55" s="1069"/>
      <c r="CH55" s="1042"/>
      <c r="CI55" s="1043"/>
      <c r="CJ55" s="1043"/>
      <c r="CK55" s="1043"/>
      <c r="CL55" s="1044"/>
      <c r="CM55" s="1042"/>
      <c r="CN55" s="1043"/>
      <c r="CO55" s="1043"/>
      <c r="CP55" s="1043"/>
      <c r="CQ55" s="1044"/>
      <c r="CR55" s="1042"/>
      <c r="CS55" s="1043"/>
      <c r="CT55" s="1043"/>
      <c r="CU55" s="1043"/>
      <c r="CV55" s="1044"/>
      <c r="CW55" s="1042"/>
      <c r="CX55" s="1043"/>
      <c r="CY55" s="1043"/>
      <c r="CZ55" s="1043"/>
      <c r="DA55" s="1044"/>
      <c r="DB55" s="1042"/>
      <c r="DC55" s="1043"/>
      <c r="DD55" s="1043"/>
      <c r="DE55" s="1043"/>
      <c r="DF55" s="1044"/>
      <c r="DG55" s="1042"/>
      <c r="DH55" s="1043"/>
      <c r="DI55" s="1043"/>
      <c r="DJ55" s="1043"/>
      <c r="DK55" s="1044"/>
      <c r="DL55" s="1042"/>
      <c r="DM55" s="1043"/>
      <c r="DN55" s="1043"/>
      <c r="DO55" s="1043"/>
      <c r="DP55" s="1044"/>
      <c r="DQ55" s="1042"/>
      <c r="DR55" s="1043"/>
      <c r="DS55" s="1043"/>
      <c r="DT55" s="1043"/>
      <c r="DU55" s="1044"/>
      <c r="DV55" s="1045"/>
      <c r="DW55" s="1046"/>
      <c r="DX55" s="1046"/>
      <c r="DY55" s="1046"/>
      <c r="DZ55" s="1047"/>
      <c r="EA55" s="246"/>
    </row>
    <row r="56" spans="1:131" s="247" customFormat="1" ht="26.25" customHeight="1" x14ac:dyDescent="0.15">
      <c r="A56" s="261">
        <v>29</v>
      </c>
      <c r="B56" s="1090"/>
      <c r="C56" s="1091"/>
      <c r="D56" s="1091"/>
      <c r="E56" s="1091"/>
      <c r="F56" s="1091"/>
      <c r="G56" s="1091"/>
      <c r="H56" s="1091"/>
      <c r="I56" s="1091"/>
      <c r="J56" s="1091"/>
      <c r="K56" s="1091"/>
      <c r="L56" s="1091"/>
      <c r="M56" s="1091"/>
      <c r="N56" s="1091"/>
      <c r="O56" s="1091"/>
      <c r="P56" s="1092"/>
      <c r="Q56" s="1093"/>
      <c r="R56" s="1076"/>
      <c r="S56" s="1076"/>
      <c r="T56" s="1076"/>
      <c r="U56" s="1076"/>
      <c r="V56" s="1076"/>
      <c r="W56" s="1076"/>
      <c r="X56" s="1076"/>
      <c r="Y56" s="1076"/>
      <c r="Z56" s="1076"/>
      <c r="AA56" s="1076"/>
      <c r="AB56" s="1076"/>
      <c r="AC56" s="1076"/>
      <c r="AD56" s="1076"/>
      <c r="AE56" s="1094"/>
      <c r="AF56" s="1072"/>
      <c r="AG56" s="1073"/>
      <c r="AH56" s="1073"/>
      <c r="AI56" s="1073"/>
      <c r="AJ56" s="1074"/>
      <c r="AK56" s="1075"/>
      <c r="AL56" s="1076"/>
      <c r="AM56" s="1076"/>
      <c r="AN56" s="1076"/>
      <c r="AO56" s="1076"/>
      <c r="AP56" s="1076"/>
      <c r="AQ56" s="1076"/>
      <c r="AR56" s="1076"/>
      <c r="AS56" s="1076"/>
      <c r="AT56" s="1076"/>
      <c r="AU56" s="1076"/>
      <c r="AV56" s="1076"/>
      <c r="AW56" s="1076"/>
      <c r="AX56" s="1076"/>
      <c r="AY56" s="1076"/>
      <c r="AZ56" s="1077"/>
      <c r="BA56" s="1077"/>
      <c r="BB56" s="1077"/>
      <c r="BC56" s="1077"/>
      <c r="BD56" s="1077"/>
      <c r="BE56" s="1085"/>
      <c r="BF56" s="1085"/>
      <c r="BG56" s="1085"/>
      <c r="BH56" s="1085"/>
      <c r="BI56" s="1086"/>
      <c r="BJ56" s="252"/>
      <c r="BK56" s="252"/>
      <c r="BL56" s="252"/>
      <c r="BM56" s="252"/>
      <c r="BN56" s="252"/>
      <c r="BO56" s="265"/>
      <c r="BP56" s="265"/>
      <c r="BQ56" s="262">
        <v>50</v>
      </c>
      <c r="BR56" s="263"/>
      <c r="BS56" s="1067"/>
      <c r="BT56" s="1068"/>
      <c r="BU56" s="1068"/>
      <c r="BV56" s="1068"/>
      <c r="BW56" s="1068"/>
      <c r="BX56" s="1068"/>
      <c r="BY56" s="1068"/>
      <c r="BZ56" s="1068"/>
      <c r="CA56" s="1068"/>
      <c r="CB56" s="1068"/>
      <c r="CC56" s="1068"/>
      <c r="CD56" s="1068"/>
      <c r="CE56" s="1068"/>
      <c r="CF56" s="1068"/>
      <c r="CG56" s="1069"/>
      <c r="CH56" s="1042"/>
      <c r="CI56" s="1043"/>
      <c r="CJ56" s="1043"/>
      <c r="CK56" s="1043"/>
      <c r="CL56" s="1044"/>
      <c r="CM56" s="1042"/>
      <c r="CN56" s="1043"/>
      <c r="CO56" s="1043"/>
      <c r="CP56" s="1043"/>
      <c r="CQ56" s="1044"/>
      <c r="CR56" s="1042"/>
      <c r="CS56" s="1043"/>
      <c r="CT56" s="1043"/>
      <c r="CU56" s="1043"/>
      <c r="CV56" s="1044"/>
      <c r="CW56" s="1042"/>
      <c r="CX56" s="1043"/>
      <c r="CY56" s="1043"/>
      <c r="CZ56" s="1043"/>
      <c r="DA56" s="1044"/>
      <c r="DB56" s="1042"/>
      <c r="DC56" s="1043"/>
      <c r="DD56" s="1043"/>
      <c r="DE56" s="1043"/>
      <c r="DF56" s="1044"/>
      <c r="DG56" s="1042"/>
      <c r="DH56" s="1043"/>
      <c r="DI56" s="1043"/>
      <c r="DJ56" s="1043"/>
      <c r="DK56" s="1044"/>
      <c r="DL56" s="1042"/>
      <c r="DM56" s="1043"/>
      <c r="DN56" s="1043"/>
      <c r="DO56" s="1043"/>
      <c r="DP56" s="1044"/>
      <c r="DQ56" s="1042"/>
      <c r="DR56" s="1043"/>
      <c r="DS56" s="1043"/>
      <c r="DT56" s="1043"/>
      <c r="DU56" s="1044"/>
      <c r="DV56" s="1045"/>
      <c r="DW56" s="1046"/>
      <c r="DX56" s="1046"/>
      <c r="DY56" s="1046"/>
      <c r="DZ56" s="1047"/>
      <c r="EA56" s="246"/>
    </row>
    <row r="57" spans="1:131" s="247" customFormat="1" ht="26.25" customHeight="1" x14ac:dyDescent="0.15">
      <c r="A57" s="261">
        <v>30</v>
      </c>
      <c r="B57" s="1090"/>
      <c r="C57" s="1091"/>
      <c r="D57" s="1091"/>
      <c r="E57" s="1091"/>
      <c r="F57" s="1091"/>
      <c r="G57" s="1091"/>
      <c r="H57" s="1091"/>
      <c r="I57" s="1091"/>
      <c r="J57" s="1091"/>
      <c r="K57" s="1091"/>
      <c r="L57" s="1091"/>
      <c r="M57" s="1091"/>
      <c r="N57" s="1091"/>
      <c r="O57" s="1091"/>
      <c r="P57" s="1092"/>
      <c r="Q57" s="1093"/>
      <c r="R57" s="1076"/>
      <c r="S57" s="1076"/>
      <c r="T57" s="1076"/>
      <c r="U57" s="1076"/>
      <c r="V57" s="1076"/>
      <c r="W57" s="1076"/>
      <c r="X57" s="1076"/>
      <c r="Y57" s="1076"/>
      <c r="Z57" s="1076"/>
      <c r="AA57" s="1076"/>
      <c r="AB57" s="1076"/>
      <c r="AC57" s="1076"/>
      <c r="AD57" s="1076"/>
      <c r="AE57" s="1094"/>
      <c r="AF57" s="1072"/>
      <c r="AG57" s="1073"/>
      <c r="AH57" s="1073"/>
      <c r="AI57" s="1073"/>
      <c r="AJ57" s="1074"/>
      <c r="AK57" s="1075"/>
      <c r="AL57" s="1076"/>
      <c r="AM57" s="1076"/>
      <c r="AN57" s="1076"/>
      <c r="AO57" s="1076"/>
      <c r="AP57" s="1076"/>
      <c r="AQ57" s="1076"/>
      <c r="AR57" s="1076"/>
      <c r="AS57" s="1076"/>
      <c r="AT57" s="1076"/>
      <c r="AU57" s="1076"/>
      <c r="AV57" s="1076"/>
      <c r="AW57" s="1076"/>
      <c r="AX57" s="1076"/>
      <c r="AY57" s="1076"/>
      <c r="AZ57" s="1077"/>
      <c r="BA57" s="1077"/>
      <c r="BB57" s="1077"/>
      <c r="BC57" s="1077"/>
      <c r="BD57" s="1077"/>
      <c r="BE57" s="1085"/>
      <c r="BF57" s="1085"/>
      <c r="BG57" s="1085"/>
      <c r="BH57" s="1085"/>
      <c r="BI57" s="1086"/>
      <c r="BJ57" s="252"/>
      <c r="BK57" s="252"/>
      <c r="BL57" s="252"/>
      <c r="BM57" s="252"/>
      <c r="BN57" s="252"/>
      <c r="BO57" s="265"/>
      <c r="BP57" s="265"/>
      <c r="BQ57" s="262">
        <v>51</v>
      </c>
      <c r="BR57" s="263"/>
      <c r="BS57" s="1067"/>
      <c r="BT57" s="1068"/>
      <c r="BU57" s="1068"/>
      <c r="BV57" s="1068"/>
      <c r="BW57" s="1068"/>
      <c r="BX57" s="1068"/>
      <c r="BY57" s="1068"/>
      <c r="BZ57" s="1068"/>
      <c r="CA57" s="1068"/>
      <c r="CB57" s="1068"/>
      <c r="CC57" s="1068"/>
      <c r="CD57" s="1068"/>
      <c r="CE57" s="1068"/>
      <c r="CF57" s="1068"/>
      <c r="CG57" s="1069"/>
      <c r="CH57" s="1042"/>
      <c r="CI57" s="1043"/>
      <c r="CJ57" s="1043"/>
      <c r="CK57" s="1043"/>
      <c r="CL57" s="1044"/>
      <c r="CM57" s="1042"/>
      <c r="CN57" s="1043"/>
      <c r="CO57" s="1043"/>
      <c r="CP57" s="1043"/>
      <c r="CQ57" s="1044"/>
      <c r="CR57" s="1042"/>
      <c r="CS57" s="1043"/>
      <c r="CT57" s="1043"/>
      <c r="CU57" s="1043"/>
      <c r="CV57" s="1044"/>
      <c r="CW57" s="1042"/>
      <c r="CX57" s="1043"/>
      <c r="CY57" s="1043"/>
      <c r="CZ57" s="1043"/>
      <c r="DA57" s="1044"/>
      <c r="DB57" s="1042"/>
      <c r="DC57" s="1043"/>
      <c r="DD57" s="1043"/>
      <c r="DE57" s="1043"/>
      <c r="DF57" s="1044"/>
      <c r="DG57" s="1042"/>
      <c r="DH57" s="1043"/>
      <c r="DI57" s="1043"/>
      <c r="DJ57" s="1043"/>
      <c r="DK57" s="1044"/>
      <c r="DL57" s="1042"/>
      <c r="DM57" s="1043"/>
      <c r="DN57" s="1043"/>
      <c r="DO57" s="1043"/>
      <c r="DP57" s="1044"/>
      <c r="DQ57" s="1042"/>
      <c r="DR57" s="1043"/>
      <c r="DS57" s="1043"/>
      <c r="DT57" s="1043"/>
      <c r="DU57" s="1044"/>
      <c r="DV57" s="1045"/>
      <c r="DW57" s="1046"/>
      <c r="DX57" s="1046"/>
      <c r="DY57" s="1046"/>
      <c r="DZ57" s="1047"/>
      <c r="EA57" s="246"/>
    </row>
    <row r="58" spans="1:131" s="247" customFormat="1" ht="26.25" customHeight="1" x14ac:dyDescent="0.15">
      <c r="A58" s="261">
        <v>31</v>
      </c>
      <c r="B58" s="1090"/>
      <c r="C58" s="1091"/>
      <c r="D58" s="1091"/>
      <c r="E58" s="1091"/>
      <c r="F58" s="1091"/>
      <c r="G58" s="1091"/>
      <c r="H58" s="1091"/>
      <c r="I58" s="1091"/>
      <c r="J58" s="1091"/>
      <c r="K58" s="1091"/>
      <c r="L58" s="1091"/>
      <c r="M58" s="1091"/>
      <c r="N58" s="1091"/>
      <c r="O58" s="1091"/>
      <c r="P58" s="1092"/>
      <c r="Q58" s="1093"/>
      <c r="R58" s="1076"/>
      <c r="S58" s="1076"/>
      <c r="T58" s="1076"/>
      <c r="U58" s="1076"/>
      <c r="V58" s="1076"/>
      <c r="W58" s="1076"/>
      <c r="X58" s="1076"/>
      <c r="Y58" s="1076"/>
      <c r="Z58" s="1076"/>
      <c r="AA58" s="1076"/>
      <c r="AB58" s="1076"/>
      <c r="AC58" s="1076"/>
      <c r="AD58" s="1076"/>
      <c r="AE58" s="1094"/>
      <c r="AF58" s="1072"/>
      <c r="AG58" s="1073"/>
      <c r="AH58" s="1073"/>
      <c r="AI58" s="1073"/>
      <c r="AJ58" s="1074"/>
      <c r="AK58" s="1075"/>
      <c r="AL58" s="1076"/>
      <c r="AM58" s="1076"/>
      <c r="AN58" s="1076"/>
      <c r="AO58" s="1076"/>
      <c r="AP58" s="1076"/>
      <c r="AQ58" s="1076"/>
      <c r="AR58" s="1076"/>
      <c r="AS58" s="1076"/>
      <c r="AT58" s="1076"/>
      <c r="AU58" s="1076"/>
      <c r="AV58" s="1076"/>
      <c r="AW58" s="1076"/>
      <c r="AX58" s="1076"/>
      <c r="AY58" s="1076"/>
      <c r="AZ58" s="1077"/>
      <c r="BA58" s="1077"/>
      <c r="BB58" s="1077"/>
      <c r="BC58" s="1077"/>
      <c r="BD58" s="1077"/>
      <c r="BE58" s="1085"/>
      <c r="BF58" s="1085"/>
      <c r="BG58" s="1085"/>
      <c r="BH58" s="1085"/>
      <c r="BI58" s="1086"/>
      <c r="BJ58" s="252"/>
      <c r="BK58" s="252"/>
      <c r="BL58" s="252"/>
      <c r="BM58" s="252"/>
      <c r="BN58" s="252"/>
      <c r="BO58" s="265"/>
      <c r="BP58" s="265"/>
      <c r="BQ58" s="262">
        <v>52</v>
      </c>
      <c r="BR58" s="263"/>
      <c r="BS58" s="1067"/>
      <c r="BT58" s="1068"/>
      <c r="BU58" s="1068"/>
      <c r="BV58" s="1068"/>
      <c r="BW58" s="1068"/>
      <c r="BX58" s="1068"/>
      <c r="BY58" s="1068"/>
      <c r="BZ58" s="1068"/>
      <c r="CA58" s="1068"/>
      <c r="CB58" s="1068"/>
      <c r="CC58" s="1068"/>
      <c r="CD58" s="1068"/>
      <c r="CE58" s="1068"/>
      <c r="CF58" s="1068"/>
      <c r="CG58" s="1069"/>
      <c r="CH58" s="1042"/>
      <c r="CI58" s="1043"/>
      <c r="CJ58" s="1043"/>
      <c r="CK58" s="1043"/>
      <c r="CL58" s="1044"/>
      <c r="CM58" s="1042"/>
      <c r="CN58" s="1043"/>
      <c r="CO58" s="1043"/>
      <c r="CP58" s="1043"/>
      <c r="CQ58" s="1044"/>
      <c r="CR58" s="1042"/>
      <c r="CS58" s="1043"/>
      <c r="CT58" s="1043"/>
      <c r="CU58" s="1043"/>
      <c r="CV58" s="1044"/>
      <c r="CW58" s="1042"/>
      <c r="CX58" s="1043"/>
      <c r="CY58" s="1043"/>
      <c r="CZ58" s="1043"/>
      <c r="DA58" s="1044"/>
      <c r="DB58" s="1042"/>
      <c r="DC58" s="1043"/>
      <c r="DD58" s="1043"/>
      <c r="DE58" s="1043"/>
      <c r="DF58" s="1044"/>
      <c r="DG58" s="1042"/>
      <c r="DH58" s="1043"/>
      <c r="DI58" s="1043"/>
      <c r="DJ58" s="1043"/>
      <c r="DK58" s="1044"/>
      <c r="DL58" s="1042"/>
      <c r="DM58" s="1043"/>
      <c r="DN58" s="1043"/>
      <c r="DO58" s="1043"/>
      <c r="DP58" s="1044"/>
      <c r="DQ58" s="1042"/>
      <c r="DR58" s="1043"/>
      <c r="DS58" s="1043"/>
      <c r="DT58" s="1043"/>
      <c r="DU58" s="1044"/>
      <c r="DV58" s="1045"/>
      <c r="DW58" s="1046"/>
      <c r="DX58" s="1046"/>
      <c r="DY58" s="1046"/>
      <c r="DZ58" s="1047"/>
      <c r="EA58" s="246"/>
    </row>
    <row r="59" spans="1:131" s="247" customFormat="1" ht="26.25" customHeight="1" x14ac:dyDescent="0.15">
      <c r="A59" s="261">
        <v>32</v>
      </c>
      <c r="B59" s="1090"/>
      <c r="C59" s="1091"/>
      <c r="D59" s="1091"/>
      <c r="E59" s="1091"/>
      <c r="F59" s="1091"/>
      <c r="G59" s="1091"/>
      <c r="H59" s="1091"/>
      <c r="I59" s="1091"/>
      <c r="J59" s="1091"/>
      <c r="K59" s="1091"/>
      <c r="L59" s="1091"/>
      <c r="M59" s="1091"/>
      <c r="N59" s="1091"/>
      <c r="O59" s="1091"/>
      <c r="P59" s="1092"/>
      <c r="Q59" s="1093"/>
      <c r="R59" s="1076"/>
      <c r="S59" s="1076"/>
      <c r="T59" s="1076"/>
      <c r="U59" s="1076"/>
      <c r="V59" s="1076"/>
      <c r="W59" s="1076"/>
      <c r="X59" s="1076"/>
      <c r="Y59" s="1076"/>
      <c r="Z59" s="1076"/>
      <c r="AA59" s="1076"/>
      <c r="AB59" s="1076"/>
      <c r="AC59" s="1076"/>
      <c r="AD59" s="1076"/>
      <c r="AE59" s="1094"/>
      <c r="AF59" s="1072"/>
      <c r="AG59" s="1073"/>
      <c r="AH59" s="1073"/>
      <c r="AI59" s="1073"/>
      <c r="AJ59" s="1074"/>
      <c r="AK59" s="1075"/>
      <c r="AL59" s="1076"/>
      <c r="AM59" s="1076"/>
      <c r="AN59" s="1076"/>
      <c r="AO59" s="1076"/>
      <c r="AP59" s="1076"/>
      <c r="AQ59" s="1076"/>
      <c r="AR59" s="1076"/>
      <c r="AS59" s="1076"/>
      <c r="AT59" s="1076"/>
      <c r="AU59" s="1076"/>
      <c r="AV59" s="1076"/>
      <c r="AW59" s="1076"/>
      <c r="AX59" s="1076"/>
      <c r="AY59" s="1076"/>
      <c r="AZ59" s="1077"/>
      <c r="BA59" s="1077"/>
      <c r="BB59" s="1077"/>
      <c r="BC59" s="1077"/>
      <c r="BD59" s="1077"/>
      <c r="BE59" s="1085"/>
      <c r="BF59" s="1085"/>
      <c r="BG59" s="1085"/>
      <c r="BH59" s="1085"/>
      <c r="BI59" s="1086"/>
      <c r="BJ59" s="252"/>
      <c r="BK59" s="252"/>
      <c r="BL59" s="252"/>
      <c r="BM59" s="252"/>
      <c r="BN59" s="252"/>
      <c r="BO59" s="265"/>
      <c r="BP59" s="265"/>
      <c r="BQ59" s="262">
        <v>53</v>
      </c>
      <c r="BR59" s="263"/>
      <c r="BS59" s="1067"/>
      <c r="BT59" s="1068"/>
      <c r="BU59" s="1068"/>
      <c r="BV59" s="1068"/>
      <c r="BW59" s="1068"/>
      <c r="BX59" s="1068"/>
      <c r="BY59" s="1068"/>
      <c r="BZ59" s="1068"/>
      <c r="CA59" s="1068"/>
      <c r="CB59" s="1068"/>
      <c r="CC59" s="1068"/>
      <c r="CD59" s="1068"/>
      <c r="CE59" s="1068"/>
      <c r="CF59" s="1068"/>
      <c r="CG59" s="1069"/>
      <c r="CH59" s="1042"/>
      <c r="CI59" s="1043"/>
      <c r="CJ59" s="1043"/>
      <c r="CK59" s="1043"/>
      <c r="CL59" s="1044"/>
      <c r="CM59" s="1042"/>
      <c r="CN59" s="1043"/>
      <c r="CO59" s="1043"/>
      <c r="CP59" s="1043"/>
      <c r="CQ59" s="1044"/>
      <c r="CR59" s="1042"/>
      <c r="CS59" s="1043"/>
      <c r="CT59" s="1043"/>
      <c r="CU59" s="1043"/>
      <c r="CV59" s="1044"/>
      <c r="CW59" s="1042"/>
      <c r="CX59" s="1043"/>
      <c r="CY59" s="1043"/>
      <c r="CZ59" s="1043"/>
      <c r="DA59" s="1044"/>
      <c r="DB59" s="1042"/>
      <c r="DC59" s="1043"/>
      <c r="DD59" s="1043"/>
      <c r="DE59" s="1043"/>
      <c r="DF59" s="1044"/>
      <c r="DG59" s="1042"/>
      <c r="DH59" s="1043"/>
      <c r="DI59" s="1043"/>
      <c r="DJ59" s="1043"/>
      <c r="DK59" s="1044"/>
      <c r="DL59" s="1042"/>
      <c r="DM59" s="1043"/>
      <c r="DN59" s="1043"/>
      <c r="DO59" s="1043"/>
      <c r="DP59" s="1044"/>
      <c r="DQ59" s="1042"/>
      <c r="DR59" s="1043"/>
      <c r="DS59" s="1043"/>
      <c r="DT59" s="1043"/>
      <c r="DU59" s="1044"/>
      <c r="DV59" s="1045"/>
      <c r="DW59" s="1046"/>
      <c r="DX59" s="1046"/>
      <c r="DY59" s="1046"/>
      <c r="DZ59" s="1047"/>
      <c r="EA59" s="246"/>
    </row>
    <row r="60" spans="1:131" s="247" customFormat="1" ht="26.25" customHeight="1" x14ac:dyDescent="0.15">
      <c r="A60" s="261">
        <v>33</v>
      </c>
      <c r="B60" s="1090"/>
      <c r="C60" s="1091"/>
      <c r="D60" s="1091"/>
      <c r="E60" s="1091"/>
      <c r="F60" s="1091"/>
      <c r="G60" s="1091"/>
      <c r="H60" s="1091"/>
      <c r="I60" s="1091"/>
      <c r="J60" s="1091"/>
      <c r="K60" s="1091"/>
      <c r="L60" s="1091"/>
      <c r="M60" s="1091"/>
      <c r="N60" s="1091"/>
      <c r="O60" s="1091"/>
      <c r="P60" s="1092"/>
      <c r="Q60" s="1093"/>
      <c r="R60" s="1076"/>
      <c r="S60" s="1076"/>
      <c r="T60" s="1076"/>
      <c r="U60" s="1076"/>
      <c r="V60" s="1076"/>
      <c r="W60" s="1076"/>
      <c r="X60" s="1076"/>
      <c r="Y60" s="1076"/>
      <c r="Z60" s="1076"/>
      <c r="AA60" s="1076"/>
      <c r="AB60" s="1076"/>
      <c r="AC60" s="1076"/>
      <c r="AD60" s="1076"/>
      <c r="AE60" s="1094"/>
      <c r="AF60" s="1072"/>
      <c r="AG60" s="1073"/>
      <c r="AH60" s="1073"/>
      <c r="AI60" s="1073"/>
      <c r="AJ60" s="1074"/>
      <c r="AK60" s="1075"/>
      <c r="AL60" s="1076"/>
      <c r="AM60" s="1076"/>
      <c r="AN60" s="1076"/>
      <c r="AO60" s="1076"/>
      <c r="AP60" s="1076"/>
      <c r="AQ60" s="1076"/>
      <c r="AR60" s="1076"/>
      <c r="AS60" s="1076"/>
      <c r="AT60" s="1076"/>
      <c r="AU60" s="1076"/>
      <c r="AV60" s="1076"/>
      <c r="AW60" s="1076"/>
      <c r="AX60" s="1076"/>
      <c r="AY60" s="1076"/>
      <c r="AZ60" s="1077"/>
      <c r="BA60" s="1077"/>
      <c r="BB60" s="1077"/>
      <c r="BC60" s="1077"/>
      <c r="BD60" s="1077"/>
      <c r="BE60" s="1085"/>
      <c r="BF60" s="1085"/>
      <c r="BG60" s="1085"/>
      <c r="BH60" s="1085"/>
      <c r="BI60" s="1086"/>
      <c r="BJ60" s="252"/>
      <c r="BK60" s="252"/>
      <c r="BL60" s="252"/>
      <c r="BM60" s="252"/>
      <c r="BN60" s="252"/>
      <c r="BO60" s="265"/>
      <c r="BP60" s="265"/>
      <c r="BQ60" s="262">
        <v>54</v>
      </c>
      <c r="BR60" s="263"/>
      <c r="BS60" s="1067"/>
      <c r="BT60" s="1068"/>
      <c r="BU60" s="1068"/>
      <c r="BV60" s="1068"/>
      <c r="BW60" s="1068"/>
      <c r="BX60" s="1068"/>
      <c r="BY60" s="1068"/>
      <c r="BZ60" s="1068"/>
      <c r="CA60" s="1068"/>
      <c r="CB60" s="1068"/>
      <c r="CC60" s="1068"/>
      <c r="CD60" s="1068"/>
      <c r="CE60" s="1068"/>
      <c r="CF60" s="1068"/>
      <c r="CG60" s="1069"/>
      <c r="CH60" s="1042"/>
      <c r="CI60" s="1043"/>
      <c r="CJ60" s="1043"/>
      <c r="CK60" s="1043"/>
      <c r="CL60" s="1044"/>
      <c r="CM60" s="1042"/>
      <c r="CN60" s="1043"/>
      <c r="CO60" s="1043"/>
      <c r="CP60" s="1043"/>
      <c r="CQ60" s="1044"/>
      <c r="CR60" s="1042"/>
      <c r="CS60" s="1043"/>
      <c r="CT60" s="1043"/>
      <c r="CU60" s="1043"/>
      <c r="CV60" s="1044"/>
      <c r="CW60" s="1042"/>
      <c r="CX60" s="1043"/>
      <c r="CY60" s="1043"/>
      <c r="CZ60" s="1043"/>
      <c r="DA60" s="1044"/>
      <c r="DB60" s="1042"/>
      <c r="DC60" s="1043"/>
      <c r="DD60" s="1043"/>
      <c r="DE60" s="1043"/>
      <c r="DF60" s="1044"/>
      <c r="DG60" s="1042"/>
      <c r="DH60" s="1043"/>
      <c r="DI60" s="1043"/>
      <c r="DJ60" s="1043"/>
      <c r="DK60" s="1044"/>
      <c r="DL60" s="1042"/>
      <c r="DM60" s="1043"/>
      <c r="DN60" s="1043"/>
      <c r="DO60" s="1043"/>
      <c r="DP60" s="1044"/>
      <c r="DQ60" s="1042"/>
      <c r="DR60" s="1043"/>
      <c r="DS60" s="1043"/>
      <c r="DT60" s="1043"/>
      <c r="DU60" s="1044"/>
      <c r="DV60" s="1045"/>
      <c r="DW60" s="1046"/>
      <c r="DX60" s="1046"/>
      <c r="DY60" s="1046"/>
      <c r="DZ60" s="1047"/>
      <c r="EA60" s="246"/>
    </row>
    <row r="61" spans="1:131" s="247" customFormat="1" ht="26.25" customHeight="1" thickBot="1" x14ac:dyDescent="0.2">
      <c r="A61" s="261">
        <v>34</v>
      </c>
      <c r="B61" s="1090"/>
      <c r="C61" s="1091"/>
      <c r="D61" s="1091"/>
      <c r="E61" s="1091"/>
      <c r="F61" s="1091"/>
      <c r="G61" s="1091"/>
      <c r="H61" s="1091"/>
      <c r="I61" s="1091"/>
      <c r="J61" s="1091"/>
      <c r="K61" s="1091"/>
      <c r="L61" s="1091"/>
      <c r="M61" s="1091"/>
      <c r="N61" s="1091"/>
      <c r="O61" s="1091"/>
      <c r="P61" s="1092"/>
      <c r="Q61" s="1093"/>
      <c r="R61" s="1076"/>
      <c r="S61" s="1076"/>
      <c r="T61" s="1076"/>
      <c r="U61" s="1076"/>
      <c r="V61" s="1076"/>
      <c r="W61" s="1076"/>
      <c r="X61" s="1076"/>
      <c r="Y61" s="1076"/>
      <c r="Z61" s="1076"/>
      <c r="AA61" s="1076"/>
      <c r="AB61" s="1076"/>
      <c r="AC61" s="1076"/>
      <c r="AD61" s="1076"/>
      <c r="AE61" s="1094"/>
      <c r="AF61" s="1072"/>
      <c r="AG61" s="1073"/>
      <c r="AH61" s="1073"/>
      <c r="AI61" s="1073"/>
      <c r="AJ61" s="1074"/>
      <c r="AK61" s="1075"/>
      <c r="AL61" s="1076"/>
      <c r="AM61" s="1076"/>
      <c r="AN61" s="1076"/>
      <c r="AO61" s="1076"/>
      <c r="AP61" s="1076"/>
      <c r="AQ61" s="1076"/>
      <c r="AR61" s="1076"/>
      <c r="AS61" s="1076"/>
      <c r="AT61" s="1076"/>
      <c r="AU61" s="1076"/>
      <c r="AV61" s="1076"/>
      <c r="AW61" s="1076"/>
      <c r="AX61" s="1076"/>
      <c r="AY61" s="1076"/>
      <c r="AZ61" s="1077"/>
      <c r="BA61" s="1077"/>
      <c r="BB61" s="1077"/>
      <c r="BC61" s="1077"/>
      <c r="BD61" s="1077"/>
      <c r="BE61" s="1085"/>
      <c r="BF61" s="1085"/>
      <c r="BG61" s="1085"/>
      <c r="BH61" s="1085"/>
      <c r="BI61" s="1086"/>
      <c r="BJ61" s="252"/>
      <c r="BK61" s="252"/>
      <c r="BL61" s="252"/>
      <c r="BM61" s="252"/>
      <c r="BN61" s="252"/>
      <c r="BO61" s="265"/>
      <c r="BP61" s="265"/>
      <c r="BQ61" s="262">
        <v>55</v>
      </c>
      <c r="BR61" s="263"/>
      <c r="BS61" s="1067"/>
      <c r="BT61" s="1068"/>
      <c r="BU61" s="1068"/>
      <c r="BV61" s="1068"/>
      <c r="BW61" s="1068"/>
      <c r="BX61" s="1068"/>
      <c r="BY61" s="1068"/>
      <c r="BZ61" s="1068"/>
      <c r="CA61" s="1068"/>
      <c r="CB61" s="1068"/>
      <c r="CC61" s="1068"/>
      <c r="CD61" s="1068"/>
      <c r="CE61" s="1068"/>
      <c r="CF61" s="1068"/>
      <c r="CG61" s="1069"/>
      <c r="CH61" s="1042"/>
      <c r="CI61" s="1043"/>
      <c r="CJ61" s="1043"/>
      <c r="CK61" s="1043"/>
      <c r="CL61" s="1044"/>
      <c r="CM61" s="1042"/>
      <c r="CN61" s="1043"/>
      <c r="CO61" s="1043"/>
      <c r="CP61" s="1043"/>
      <c r="CQ61" s="1044"/>
      <c r="CR61" s="1042"/>
      <c r="CS61" s="1043"/>
      <c r="CT61" s="1043"/>
      <c r="CU61" s="1043"/>
      <c r="CV61" s="1044"/>
      <c r="CW61" s="1042"/>
      <c r="CX61" s="1043"/>
      <c r="CY61" s="1043"/>
      <c r="CZ61" s="1043"/>
      <c r="DA61" s="1044"/>
      <c r="DB61" s="1042"/>
      <c r="DC61" s="1043"/>
      <c r="DD61" s="1043"/>
      <c r="DE61" s="1043"/>
      <c r="DF61" s="1044"/>
      <c r="DG61" s="1042"/>
      <c r="DH61" s="1043"/>
      <c r="DI61" s="1043"/>
      <c r="DJ61" s="1043"/>
      <c r="DK61" s="1044"/>
      <c r="DL61" s="1042"/>
      <c r="DM61" s="1043"/>
      <c r="DN61" s="1043"/>
      <c r="DO61" s="1043"/>
      <c r="DP61" s="1044"/>
      <c r="DQ61" s="1042"/>
      <c r="DR61" s="1043"/>
      <c r="DS61" s="1043"/>
      <c r="DT61" s="1043"/>
      <c r="DU61" s="1044"/>
      <c r="DV61" s="1045"/>
      <c r="DW61" s="1046"/>
      <c r="DX61" s="1046"/>
      <c r="DY61" s="1046"/>
      <c r="DZ61" s="1047"/>
      <c r="EA61" s="246"/>
    </row>
    <row r="62" spans="1:131" s="247" customFormat="1" ht="26.25" customHeight="1" x14ac:dyDescent="0.15">
      <c r="A62" s="261">
        <v>35</v>
      </c>
      <c r="B62" s="1090"/>
      <c r="C62" s="1091"/>
      <c r="D62" s="1091"/>
      <c r="E62" s="1091"/>
      <c r="F62" s="1091"/>
      <c r="G62" s="1091"/>
      <c r="H62" s="1091"/>
      <c r="I62" s="1091"/>
      <c r="J62" s="1091"/>
      <c r="K62" s="1091"/>
      <c r="L62" s="1091"/>
      <c r="M62" s="1091"/>
      <c r="N62" s="1091"/>
      <c r="O62" s="1091"/>
      <c r="P62" s="1092"/>
      <c r="Q62" s="1093"/>
      <c r="R62" s="1076"/>
      <c r="S62" s="1076"/>
      <c r="T62" s="1076"/>
      <c r="U62" s="1076"/>
      <c r="V62" s="1076"/>
      <c r="W62" s="1076"/>
      <c r="X62" s="1076"/>
      <c r="Y62" s="1076"/>
      <c r="Z62" s="1076"/>
      <c r="AA62" s="1076"/>
      <c r="AB62" s="1076"/>
      <c r="AC62" s="1076"/>
      <c r="AD62" s="1076"/>
      <c r="AE62" s="1094"/>
      <c r="AF62" s="1072"/>
      <c r="AG62" s="1073"/>
      <c r="AH62" s="1073"/>
      <c r="AI62" s="1073"/>
      <c r="AJ62" s="1074"/>
      <c r="AK62" s="1075"/>
      <c r="AL62" s="1076"/>
      <c r="AM62" s="1076"/>
      <c r="AN62" s="1076"/>
      <c r="AO62" s="1076"/>
      <c r="AP62" s="1076"/>
      <c r="AQ62" s="1076"/>
      <c r="AR62" s="1076"/>
      <c r="AS62" s="1076"/>
      <c r="AT62" s="1076"/>
      <c r="AU62" s="1076"/>
      <c r="AV62" s="1076"/>
      <c r="AW62" s="1076"/>
      <c r="AX62" s="1076"/>
      <c r="AY62" s="1076"/>
      <c r="AZ62" s="1077"/>
      <c r="BA62" s="1077"/>
      <c r="BB62" s="1077"/>
      <c r="BC62" s="1077"/>
      <c r="BD62" s="1077"/>
      <c r="BE62" s="1085"/>
      <c r="BF62" s="1085"/>
      <c r="BG62" s="1085"/>
      <c r="BH62" s="1085"/>
      <c r="BI62" s="1086"/>
      <c r="BJ62" s="1087" t="s">
        <v>407</v>
      </c>
      <c r="BK62" s="1088"/>
      <c r="BL62" s="1088"/>
      <c r="BM62" s="1088"/>
      <c r="BN62" s="1089"/>
      <c r="BO62" s="265"/>
      <c r="BP62" s="265"/>
      <c r="BQ62" s="262">
        <v>56</v>
      </c>
      <c r="BR62" s="263"/>
      <c r="BS62" s="1067"/>
      <c r="BT62" s="1068"/>
      <c r="BU62" s="1068"/>
      <c r="BV62" s="1068"/>
      <c r="BW62" s="1068"/>
      <c r="BX62" s="1068"/>
      <c r="BY62" s="1068"/>
      <c r="BZ62" s="1068"/>
      <c r="CA62" s="1068"/>
      <c r="CB62" s="1068"/>
      <c r="CC62" s="1068"/>
      <c r="CD62" s="1068"/>
      <c r="CE62" s="1068"/>
      <c r="CF62" s="1068"/>
      <c r="CG62" s="1069"/>
      <c r="CH62" s="1042"/>
      <c r="CI62" s="1043"/>
      <c r="CJ62" s="1043"/>
      <c r="CK62" s="1043"/>
      <c r="CL62" s="1044"/>
      <c r="CM62" s="1042"/>
      <c r="CN62" s="1043"/>
      <c r="CO62" s="1043"/>
      <c r="CP62" s="1043"/>
      <c r="CQ62" s="1044"/>
      <c r="CR62" s="1042"/>
      <c r="CS62" s="1043"/>
      <c r="CT62" s="1043"/>
      <c r="CU62" s="1043"/>
      <c r="CV62" s="1044"/>
      <c r="CW62" s="1042"/>
      <c r="CX62" s="1043"/>
      <c r="CY62" s="1043"/>
      <c r="CZ62" s="1043"/>
      <c r="DA62" s="1044"/>
      <c r="DB62" s="1042"/>
      <c r="DC62" s="1043"/>
      <c r="DD62" s="1043"/>
      <c r="DE62" s="1043"/>
      <c r="DF62" s="1044"/>
      <c r="DG62" s="1042"/>
      <c r="DH62" s="1043"/>
      <c r="DI62" s="1043"/>
      <c r="DJ62" s="1043"/>
      <c r="DK62" s="1044"/>
      <c r="DL62" s="1042"/>
      <c r="DM62" s="1043"/>
      <c r="DN62" s="1043"/>
      <c r="DO62" s="1043"/>
      <c r="DP62" s="1044"/>
      <c r="DQ62" s="1042"/>
      <c r="DR62" s="1043"/>
      <c r="DS62" s="1043"/>
      <c r="DT62" s="1043"/>
      <c r="DU62" s="1044"/>
      <c r="DV62" s="1045"/>
      <c r="DW62" s="1046"/>
      <c r="DX62" s="1046"/>
      <c r="DY62" s="1046"/>
      <c r="DZ62" s="1047"/>
      <c r="EA62" s="246"/>
    </row>
    <row r="63" spans="1:131" s="247" customFormat="1" ht="26.25" customHeight="1" thickBot="1" x14ac:dyDescent="0.2">
      <c r="A63" s="264" t="s">
        <v>388</v>
      </c>
      <c r="B63" s="995" t="s">
        <v>408</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81"/>
      <c r="AF63" s="1082">
        <v>1450</v>
      </c>
      <c r="AG63" s="1010"/>
      <c r="AH63" s="1010"/>
      <c r="AI63" s="1010"/>
      <c r="AJ63" s="1083"/>
      <c r="AK63" s="1084"/>
      <c r="AL63" s="1014"/>
      <c r="AM63" s="1014"/>
      <c r="AN63" s="1014"/>
      <c r="AO63" s="1014"/>
      <c r="AP63" s="1010">
        <v>26389</v>
      </c>
      <c r="AQ63" s="1010"/>
      <c r="AR63" s="1010"/>
      <c r="AS63" s="1010"/>
      <c r="AT63" s="1010"/>
      <c r="AU63" s="1010">
        <v>20451</v>
      </c>
      <c r="AV63" s="1010"/>
      <c r="AW63" s="1010"/>
      <c r="AX63" s="1010"/>
      <c r="AY63" s="1010"/>
      <c r="AZ63" s="1078"/>
      <c r="BA63" s="1078"/>
      <c r="BB63" s="1078"/>
      <c r="BC63" s="1078"/>
      <c r="BD63" s="1078"/>
      <c r="BE63" s="1011"/>
      <c r="BF63" s="1011"/>
      <c r="BG63" s="1011"/>
      <c r="BH63" s="1011"/>
      <c r="BI63" s="1012"/>
      <c r="BJ63" s="1079" t="s">
        <v>409</v>
      </c>
      <c r="BK63" s="1002"/>
      <c r="BL63" s="1002"/>
      <c r="BM63" s="1002"/>
      <c r="BN63" s="1080"/>
      <c r="BO63" s="265"/>
      <c r="BP63" s="265"/>
      <c r="BQ63" s="262">
        <v>57</v>
      </c>
      <c r="BR63" s="263"/>
      <c r="BS63" s="1067"/>
      <c r="BT63" s="1068"/>
      <c r="BU63" s="1068"/>
      <c r="BV63" s="1068"/>
      <c r="BW63" s="1068"/>
      <c r="BX63" s="1068"/>
      <c r="BY63" s="1068"/>
      <c r="BZ63" s="1068"/>
      <c r="CA63" s="1068"/>
      <c r="CB63" s="1068"/>
      <c r="CC63" s="1068"/>
      <c r="CD63" s="1068"/>
      <c r="CE63" s="1068"/>
      <c r="CF63" s="1068"/>
      <c r="CG63" s="1069"/>
      <c r="CH63" s="1042"/>
      <c r="CI63" s="1043"/>
      <c r="CJ63" s="1043"/>
      <c r="CK63" s="1043"/>
      <c r="CL63" s="1044"/>
      <c r="CM63" s="1042"/>
      <c r="CN63" s="1043"/>
      <c r="CO63" s="1043"/>
      <c r="CP63" s="1043"/>
      <c r="CQ63" s="1044"/>
      <c r="CR63" s="1042"/>
      <c r="CS63" s="1043"/>
      <c r="CT63" s="1043"/>
      <c r="CU63" s="1043"/>
      <c r="CV63" s="1044"/>
      <c r="CW63" s="1042"/>
      <c r="CX63" s="1043"/>
      <c r="CY63" s="1043"/>
      <c r="CZ63" s="1043"/>
      <c r="DA63" s="1044"/>
      <c r="DB63" s="1042"/>
      <c r="DC63" s="1043"/>
      <c r="DD63" s="1043"/>
      <c r="DE63" s="1043"/>
      <c r="DF63" s="1044"/>
      <c r="DG63" s="1042"/>
      <c r="DH63" s="1043"/>
      <c r="DI63" s="1043"/>
      <c r="DJ63" s="1043"/>
      <c r="DK63" s="1044"/>
      <c r="DL63" s="1042"/>
      <c r="DM63" s="1043"/>
      <c r="DN63" s="1043"/>
      <c r="DO63" s="1043"/>
      <c r="DP63" s="1044"/>
      <c r="DQ63" s="1042"/>
      <c r="DR63" s="1043"/>
      <c r="DS63" s="1043"/>
      <c r="DT63" s="1043"/>
      <c r="DU63" s="1044"/>
      <c r="DV63" s="1045"/>
      <c r="DW63" s="1046"/>
      <c r="DX63" s="1046"/>
      <c r="DY63" s="1046"/>
      <c r="DZ63" s="1047"/>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7"/>
      <c r="BT64" s="1068"/>
      <c r="BU64" s="1068"/>
      <c r="BV64" s="1068"/>
      <c r="BW64" s="1068"/>
      <c r="BX64" s="1068"/>
      <c r="BY64" s="1068"/>
      <c r="BZ64" s="1068"/>
      <c r="CA64" s="1068"/>
      <c r="CB64" s="1068"/>
      <c r="CC64" s="1068"/>
      <c r="CD64" s="1068"/>
      <c r="CE64" s="1068"/>
      <c r="CF64" s="1068"/>
      <c r="CG64" s="1069"/>
      <c r="CH64" s="1042"/>
      <c r="CI64" s="1043"/>
      <c r="CJ64" s="1043"/>
      <c r="CK64" s="1043"/>
      <c r="CL64" s="1044"/>
      <c r="CM64" s="1042"/>
      <c r="CN64" s="1043"/>
      <c r="CO64" s="1043"/>
      <c r="CP64" s="1043"/>
      <c r="CQ64" s="1044"/>
      <c r="CR64" s="1042"/>
      <c r="CS64" s="1043"/>
      <c r="CT64" s="1043"/>
      <c r="CU64" s="1043"/>
      <c r="CV64" s="1044"/>
      <c r="CW64" s="1042"/>
      <c r="CX64" s="1043"/>
      <c r="CY64" s="1043"/>
      <c r="CZ64" s="1043"/>
      <c r="DA64" s="1044"/>
      <c r="DB64" s="1042"/>
      <c r="DC64" s="1043"/>
      <c r="DD64" s="1043"/>
      <c r="DE64" s="1043"/>
      <c r="DF64" s="1044"/>
      <c r="DG64" s="1042"/>
      <c r="DH64" s="1043"/>
      <c r="DI64" s="1043"/>
      <c r="DJ64" s="1043"/>
      <c r="DK64" s="1044"/>
      <c r="DL64" s="1042"/>
      <c r="DM64" s="1043"/>
      <c r="DN64" s="1043"/>
      <c r="DO64" s="1043"/>
      <c r="DP64" s="1044"/>
      <c r="DQ64" s="1042"/>
      <c r="DR64" s="1043"/>
      <c r="DS64" s="1043"/>
      <c r="DT64" s="1043"/>
      <c r="DU64" s="1044"/>
      <c r="DV64" s="1045"/>
      <c r="DW64" s="1046"/>
      <c r="DX64" s="1046"/>
      <c r="DY64" s="1046"/>
      <c r="DZ64" s="1047"/>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7"/>
      <c r="BT65" s="1068"/>
      <c r="BU65" s="1068"/>
      <c r="BV65" s="1068"/>
      <c r="BW65" s="1068"/>
      <c r="BX65" s="1068"/>
      <c r="BY65" s="1068"/>
      <c r="BZ65" s="1068"/>
      <c r="CA65" s="1068"/>
      <c r="CB65" s="1068"/>
      <c r="CC65" s="1068"/>
      <c r="CD65" s="1068"/>
      <c r="CE65" s="1068"/>
      <c r="CF65" s="1068"/>
      <c r="CG65" s="1069"/>
      <c r="CH65" s="1042"/>
      <c r="CI65" s="1043"/>
      <c r="CJ65" s="1043"/>
      <c r="CK65" s="1043"/>
      <c r="CL65" s="1044"/>
      <c r="CM65" s="1042"/>
      <c r="CN65" s="1043"/>
      <c r="CO65" s="1043"/>
      <c r="CP65" s="1043"/>
      <c r="CQ65" s="1044"/>
      <c r="CR65" s="1042"/>
      <c r="CS65" s="1043"/>
      <c r="CT65" s="1043"/>
      <c r="CU65" s="1043"/>
      <c r="CV65" s="1044"/>
      <c r="CW65" s="1042"/>
      <c r="CX65" s="1043"/>
      <c r="CY65" s="1043"/>
      <c r="CZ65" s="1043"/>
      <c r="DA65" s="1044"/>
      <c r="DB65" s="1042"/>
      <c r="DC65" s="1043"/>
      <c r="DD65" s="1043"/>
      <c r="DE65" s="1043"/>
      <c r="DF65" s="1044"/>
      <c r="DG65" s="1042"/>
      <c r="DH65" s="1043"/>
      <c r="DI65" s="1043"/>
      <c r="DJ65" s="1043"/>
      <c r="DK65" s="1044"/>
      <c r="DL65" s="1042"/>
      <c r="DM65" s="1043"/>
      <c r="DN65" s="1043"/>
      <c r="DO65" s="1043"/>
      <c r="DP65" s="1044"/>
      <c r="DQ65" s="1042"/>
      <c r="DR65" s="1043"/>
      <c r="DS65" s="1043"/>
      <c r="DT65" s="1043"/>
      <c r="DU65" s="1044"/>
      <c r="DV65" s="1045"/>
      <c r="DW65" s="1046"/>
      <c r="DX65" s="1046"/>
      <c r="DY65" s="1046"/>
      <c r="DZ65" s="1047"/>
      <c r="EA65" s="246"/>
    </row>
    <row r="66" spans="1:131" s="247" customFormat="1" ht="26.25" customHeight="1" x14ac:dyDescent="0.15">
      <c r="A66" s="1048" t="s">
        <v>411</v>
      </c>
      <c r="B66" s="1049"/>
      <c r="C66" s="1049"/>
      <c r="D66" s="1049"/>
      <c r="E66" s="1049"/>
      <c r="F66" s="1049"/>
      <c r="G66" s="1049"/>
      <c r="H66" s="1049"/>
      <c r="I66" s="1049"/>
      <c r="J66" s="1049"/>
      <c r="K66" s="1049"/>
      <c r="L66" s="1049"/>
      <c r="M66" s="1049"/>
      <c r="N66" s="1049"/>
      <c r="O66" s="1049"/>
      <c r="P66" s="1050"/>
      <c r="Q66" s="1054" t="s">
        <v>412</v>
      </c>
      <c r="R66" s="1055"/>
      <c r="S66" s="1055"/>
      <c r="T66" s="1055"/>
      <c r="U66" s="1056"/>
      <c r="V66" s="1054" t="s">
        <v>413</v>
      </c>
      <c r="W66" s="1055"/>
      <c r="X66" s="1055"/>
      <c r="Y66" s="1055"/>
      <c r="Z66" s="1056"/>
      <c r="AA66" s="1054" t="s">
        <v>414</v>
      </c>
      <c r="AB66" s="1055"/>
      <c r="AC66" s="1055"/>
      <c r="AD66" s="1055"/>
      <c r="AE66" s="1056"/>
      <c r="AF66" s="1060" t="s">
        <v>415</v>
      </c>
      <c r="AG66" s="1061"/>
      <c r="AH66" s="1061"/>
      <c r="AI66" s="1061"/>
      <c r="AJ66" s="1062"/>
      <c r="AK66" s="1054" t="s">
        <v>416</v>
      </c>
      <c r="AL66" s="1049"/>
      <c r="AM66" s="1049"/>
      <c r="AN66" s="1049"/>
      <c r="AO66" s="1050"/>
      <c r="AP66" s="1054" t="s">
        <v>397</v>
      </c>
      <c r="AQ66" s="1055"/>
      <c r="AR66" s="1055"/>
      <c r="AS66" s="1055"/>
      <c r="AT66" s="1056"/>
      <c r="AU66" s="1054" t="s">
        <v>417</v>
      </c>
      <c r="AV66" s="1055"/>
      <c r="AW66" s="1055"/>
      <c r="AX66" s="1055"/>
      <c r="AY66" s="1056"/>
      <c r="AZ66" s="1054" t="s">
        <v>374</v>
      </c>
      <c r="BA66" s="1055"/>
      <c r="BB66" s="1055"/>
      <c r="BC66" s="1055"/>
      <c r="BD66" s="1070"/>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51"/>
      <c r="B67" s="1052"/>
      <c r="C67" s="1052"/>
      <c r="D67" s="1052"/>
      <c r="E67" s="1052"/>
      <c r="F67" s="1052"/>
      <c r="G67" s="1052"/>
      <c r="H67" s="1052"/>
      <c r="I67" s="1052"/>
      <c r="J67" s="1052"/>
      <c r="K67" s="1052"/>
      <c r="L67" s="1052"/>
      <c r="M67" s="1052"/>
      <c r="N67" s="1052"/>
      <c r="O67" s="1052"/>
      <c r="P67" s="1053"/>
      <c r="Q67" s="1057"/>
      <c r="R67" s="1058"/>
      <c r="S67" s="1058"/>
      <c r="T67" s="1058"/>
      <c r="U67" s="1059"/>
      <c r="V67" s="1057"/>
      <c r="W67" s="1058"/>
      <c r="X67" s="1058"/>
      <c r="Y67" s="1058"/>
      <c r="Z67" s="1059"/>
      <c r="AA67" s="1057"/>
      <c r="AB67" s="1058"/>
      <c r="AC67" s="1058"/>
      <c r="AD67" s="1058"/>
      <c r="AE67" s="1059"/>
      <c r="AF67" s="1063"/>
      <c r="AG67" s="1064"/>
      <c r="AH67" s="1064"/>
      <c r="AI67" s="1064"/>
      <c r="AJ67" s="1065"/>
      <c r="AK67" s="1066"/>
      <c r="AL67" s="1052"/>
      <c r="AM67" s="1052"/>
      <c r="AN67" s="1052"/>
      <c r="AO67" s="1053"/>
      <c r="AP67" s="1057"/>
      <c r="AQ67" s="1058"/>
      <c r="AR67" s="1058"/>
      <c r="AS67" s="1058"/>
      <c r="AT67" s="1059"/>
      <c r="AU67" s="1057"/>
      <c r="AV67" s="1058"/>
      <c r="AW67" s="1058"/>
      <c r="AX67" s="1058"/>
      <c r="AY67" s="1059"/>
      <c r="AZ67" s="1057"/>
      <c r="BA67" s="1058"/>
      <c r="BB67" s="1058"/>
      <c r="BC67" s="1058"/>
      <c r="BD67" s="1071"/>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580</v>
      </c>
      <c r="C68" s="1037"/>
      <c r="D68" s="1037"/>
      <c r="E68" s="1037"/>
      <c r="F68" s="1037"/>
      <c r="G68" s="1037"/>
      <c r="H68" s="1037"/>
      <c r="I68" s="1037"/>
      <c r="J68" s="1037"/>
      <c r="K68" s="1037"/>
      <c r="L68" s="1037"/>
      <c r="M68" s="1037"/>
      <c r="N68" s="1037"/>
      <c r="O68" s="1037"/>
      <c r="P68" s="1038"/>
      <c r="Q68" s="1039">
        <v>2656</v>
      </c>
      <c r="R68" s="1040"/>
      <c r="S68" s="1040"/>
      <c r="T68" s="1040"/>
      <c r="U68" s="1041"/>
      <c r="V68" s="1033">
        <v>2622</v>
      </c>
      <c r="W68" s="1033"/>
      <c r="X68" s="1033"/>
      <c r="Y68" s="1033"/>
      <c r="Z68" s="1033"/>
      <c r="AA68" s="1033">
        <v>35</v>
      </c>
      <c r="AB68" s="1033"/>
      <c r="AC68" s="1033"/>
      <c r="AD68" s="1033"/>
      <c r="AE68" s="1033"/>
      <c r="AF68" s="1033">
        <v>35</v>
      </c>
      <c r="AG68" s="1033"/>
      <c r="AH68" s="1033"/>
      <c r="AI68" s="1033"/>
      <c r="AJ68" s="1033"/>
      <c r="AK68" s="1033">
        <v>0</v>
      </c>
      <c r="AL68" s="1033"/>
      <c r="AM68" s="1033"/>
      <c r="AN68" s="1033"/>
      <c r="AO68" s="1033"/>
      <c r="AP68" s="1033">
        <v>940</v>
      </c>
      <c r="AQ68" s="1033"/>
      <c r="AR68" s="1033"/>
      <c r="AS68" s="1033"/>
      <c r="AT68" s="1033"/>
      <c r="AU68" s="1033">
        <v>629</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581</v>
      </c>
      <c r="C69" s="1026"/>
      <c r="D69" s="1026"/>
      <c r="E69" s="1026"/>
      <c r="F69" s="1026"/>
      <c r="G69" s="1026"/>
      <c r="H69" s="1026"/>
      <c r="I69" s="1026"/>
      <c r="J69" s="1026"/>
      <c r="K69" s="1026"/>
      <c r="L69" s="1026"/>
      <c r="M69" s="1026"/>
      <c r="N69" s="1026"/>
      <c r="O69" s="1026"/>
      <c r="P69" s="1027"/>
      <c r="Q69" s="1029">
        <v>6833</v>
      </c>
      <c r="R69" s="1030"/>
      <c r="S69" s="1030"/>
      <c r="T69" s="1030"/>
      <c r="U69" s="1031"/>
      <c r="V69" s="1022">
        <v>5904</v>
      </c>
      <c r="W69" s="1022"/>
      <c r="X69" s="1022"/>
      <c r="Y69" s="1022"/>
      <c r="Z69" s="1022"/>
      <c r="AA69" s="1022">
        <v>929</v>
      </c>
      <c r="AB69" s="1022"/>
      <c r="AC69" s="1022"/>
      <c r="AD69" s="1022"/>
      <c r="AE69" s="1022"/>
      <c r="AF69" s="1022">
        <v>929</v>
      </c>
      <c r="AG69" s="1022"/>
      <c r="AH69" s="1022"/>
      <c r="AI69" s="1022"/>
      <c r="AJ69" s="1022"/>
      <c r="AK69" s="1022">
        <v>830</v>
      </c>
      <c r="AL69" s="1022"/>
      <c r="AM69" s="1022"/>
      <c r="AN69" s="1022"/>
      <c r="AO69" s="1022"/>
      <c r="AP69" s="1022" t="s">
        <v>513</v>
      </c>
      <c r="AQ69" s="1022"/>
      <c r="AR69" s="1022"/>
      <c r="AS69" s="1022"/>
      <c r="AT69" s="1022"/>
      <c r="AU69" s="1022" t="s">
        <v>513</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582</v>
      </c>
      <c r="C70" s="1026"/>
      <c r="D70" s="1026"/>
      <c r="E70" s="1026"/>
      <c r="F70" s="1026"/>
      <c r="G70" s="1026"/>
      <c r="H70" s="1026"/>
      <c r="I70" s="1026"/>
      <c r="J70" s="1026"/>
      <c r="K70" s="1026"/>
      <c r="L70" s="1026"/>
      <c r="M70" s="1026"/>
      <c r="N70" s="1026"/>
      <c r="O70" s="1026"/>
      <c r="P70" s="1027"/>
      <c r="Q70" s="1029">
        <v>167</v>
      </c>
      <c r="R70" s="1030"/>
      <c r="S70" s="1030"/>
      <c r="T70" s="1030"/>
      <c r="U70" s="1031"/>
      <c r="V70" s="1022">
        <v>140</v>
      </c>
      <c r="W70" s="1022"/>
      <c r="X70" s="1022"/>
      <c r="Y70" s="1022"/>
      <c r="Z70" s="1022"/>
      <c r="AA70" s="1022">
        <v>27</v>
      </c>
      <c r="AB70" s="1022"/>
      <c r="AC70" s="1022"/>
      <c r="AD70" s="1022"/>
      <c r="AE70" s="1022"/>
      <c r="AF70" s="1022">
        <v>27</v>
      </c>
      <c r="AG70" s="1022"/>
      <c r="AH70" s="1022"/>
      <c r="AI70" s="1022"/>
      <c r="AJ70" s="1022"/>
      <c r="AK70" s="1022">
        <v>23</v>
      </c>
      <c r="AL70" s="1022"/>
      <c r="AM70" s="1022"/>
      <c r="AN70" s="1022"/>
      <c r="AO70" s="1022"/>
      <c r="AP70" s="1022" t="s">
        <v>513</v>
      </c>
      <c r="AQ70" s="1022"/>
      <c r="AR70" s="1022"/>
      <c r="AS70" s="1022"/>
      <c r="AT70" s="1022"/>
      <c r="AU70" s="1022" t="s">
        <v>513</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583</v>
      </c>
      <c r="C71" s="1026"/>
      <c r="D71" s="1026"/>
      <c r="E71" s="1026"/>
      <c r="F71" s="1026"/>
      <c r="G71" s="1026"/>
      <c r="H71" s="1026"/>
      <c r="I71" s="1026"/>
      <c r="J71" s="1026"/>
      <c r="K71" s="1026"/>
      <c r="L71" s="1026"/>
      <c r="M71" s="1026"/>
      <c r="N71" s="1026"/>
      <c r="O71" s="1026"/>
      <c r="P71" s="1027"/>
      <c r="Q71" s="1029">
        <v>94</v>
      </c>
      <c r="R71" s="1030"/>
      <c r="S71" s="1030"/>
      <c r="T71" s="1030"/>
      <c r="U71" s="1031"/>
      <c r="V71" s="1022">
        <v>86</v>
      </c>
      <c r="W71" s="1022"/>
      <c r="X71" s="1022"/>
      <c r="Y71" s="1022"/>
      <c r="Z71" s="1022"/>
      <c r="AA71" s="1022">
        <v>8</v>
      </c>
      <c r="AB71" s="1022"/>
      <c r="AC71" s="1022"/>
      <c r="AD71" s="1022"/>
      <c r="AE71" s="1022"/>
      <c r="AF71" s="1022">
        <v>8</v>
      </c>
      <c r="AG71" s="1022"/>
      <c r="AH71" s="1022"/>
      <c r="AI71" s="1022"/>
      <c r="AJ71" s="1022"/>
      <c r="AK71" s="1022">
        <v>9</v>
      </c>
      <c r="AL71" s="1022"/>
      <c r="AM71" s="1022"/>
      <c r="AN71" s="1022"/>
      <c r="AO71" s="1022"/>
      <c r="AP71" s="1022" t="s">
        <v>513</v>
      </c>
      <c r="AQ71" s="1022"/>
      <c r="AR71" s="1022"/>
      <c r="AS71" s="1022"/>
      <c r="AT71" s="1022"/>
      <c r="AU71" s="1022" t="s">
        <v>513</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584</v>
      </c>
      <c r="C72" s="1026"/>
      <c r="D72" s="1026"/>
      <c r="E72" s="1026"/>
      <c r="F72" s="1026"/>
      <c r="G72" s="1026"/>
      <c r="H72" s="1026"/>
      <c r="I72" s="1026"/>
      <c r="J72" s="1026"/>
      <c r="K72" s="1026"/>
      <c r="L72" s="1026"/>
      <c r="M72" s="1026"/>
      <c r="N72" s="1026"/>
      <c r="O72" s="1026"/>
      <c r="P72" s="1027"/>
      <c r="Q72" s="1029">
        <v>237427</v>
      </c>
      <c r="R72" s="1030"/>
      <c r="S72" s="1030"/>
      <c r="T72" s="1030"/>
      <c r="U72" s="1031"/>
      <c r="V72" s="1022">
        <v>231302</v>
      </c>
      <c r="W72" s="1022"/>
      <c r="X72" s="1022"/>
      <c r="Y72" s="1022"/>
      <c r="Z72" s="1022"/>
      <c r="AA72" s="1022">
        <v>6125</v>
      </c>
      <c r="AB72" s="1022"/>
      <c r="AC72" s="1022"/>
      <c r="AD72" s="1022"/>
      <c r="AE72" s="1022"/>
      <c r="AF72" s="1022">
        <v>6125</v>
      </c>
      <c r="AG72" s="1022"/>
      <c r="AH72" s="1022"/>
      <c r="AI72" s="1022"/>
      <c r="AJ72" s="1022"/>
      <c r="AK72" s="1022">
        <v>1029</v>
      </c>
      <c r="AL72" s="1022"/>
      <c r="AM72" s="1022"/>
      <c r="AN72" s="1022"/>
      <c r="AO72" s="1022"/>
      <c r="AP72" s="1022" t="s">
        <v>513</v>
      </c>
      <c r="AQ72" s="1022"/>
      <c r="AR72" s="1022"/>
      <c r="AS72" s="1022"/>
      <c r="AT72" s="1022"/>
      <c r="AU72" s="1022" t="s">
        <v>513</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585</v>
      </c>
      <c r="C73" s="1026"/>
      <c r="D73" s="1026"/>
      <c r="E73" s="1026"/>
      <c r="F73" s="1026"/>
      <c r="G73" s="1026"/>
      <c r="H73" s="1026"/>
      <c r="I73" s="1026"/>
      <c r="J73" s="1026"/>
      <c r="K73" s="1026"/>
      <c r="L73" s="1026"/>
      <c r="M73" s="1026"/>
      <c r="N73" s="1026"/>
      <c r="O73" s="1026"/>
      <c r="P73" s="1027"/>
      <c r="Q73" s="1029">
        <v>9320</v>
      </c>
      <c r="R73" s="1030"/>
      <c r="S73" s="1030"/>
      <c r="T73" s="1030"/>
      <c r="U73" s="1031"/>
      <c r="V73" s="1022">
        <v>8565</v>
      </c>
      <c r="W73" s="1022"/>
      <c r="X73" s="1022"/>
      <c r="Y73" s="1022"/>
      <c r="Z73" s="1022"/>
      <c r="AA73" s="1022">
        <v>755</v>
      </c>
      <c r="AB73" s="1022"/>
      <c r="AC73" s="1022"/>
      <c r="AD73" s="1022"/>
      <c r="AE73" s="1022"/>
      <c r="AF73" s="1022">
        <v>5538</v>
      </c>
      <c r="AG73" s="1022"/>
      <c r="AH73" s="1022"/>
      <c r="AI73" s="1022"/>
      <c r="AJ73" s="1022"/>
      <c r="AK73" s="1022" t="s">
        <v>513</v>
      </c>
      <c r="AL73" s="1022"/>
      <c r="AM73" s="1022"/>
      <c r="AN73" s="1022"/>
      <c r="AO73" s="1022"/>
      <c r="AP73" s="1022">
        <v>23253</v>
      </c>
      <c r="AQ73" s="1022"/>
      <c r="AR73" s="1022"/>
      <c r="AS73" s="1022"/>
      <c r="AT73" s="1022"/>
      <c r="AU73" s="1022" t="s">
        <v>513</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388</v>
      </c>
      <c r="B88" s="995" t="s">
        <v>418</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f>SUM(AF68:AJ87)</f>
        <v>12662</v>
      </c>
      <c r="AG88" s="1010"/>
      <c r="AH88" s="1010"/>
      <c r="AI88" s="1010"/>
      <c r="AJ88" s="1010"/>
      <c r="AK88" s="1014"/>
      <c r="AL88" s="1014"/>
      <c r="AM88" s="1014"/>
      <c r="AN88" s="1014"/>
      <c r="AO88" s="1014"/>
      <c r="AP88" s="1010">
        <f>SUM(AP68:AT87)</f>
        <v>24193</v>
      </c>
      <c r="AQ88" s="1010"/>
      <c r="AR88" s="1010"/>
      <c r="AS88" s="1010"/>
      <c r="AT88" s="1010"/>
      <c r="AU88" s="1010">
        <f>SUM(AU68:AY87)</f>
        <v>629</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995" t="s">
        <v>419</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f>SUM(CR7:CV88)</f>
        <v>549</v>
      </c>
      <c r="CS102" s="1002"/>
      <c r="CT102" s="1002"/>
      <c r="CU102" s="1002"/>
      <c r="CV102" s="1003"/>
      <c r="CW102" s="1001">
        <f>SUM(CW7:DA88)</f>
        <v>292</v>
      </c>
      <c r="CX102" s="1002"/>
      <c r="CY102" s="1002"/>
      <c r="CZ102" s="1002"/>
      <c r="DA102" s="1003"/>
      <c r="DB102" s="1001">
        <f>SUM(DB7:DF88)</f>
        <v>90</v>
      </c>
      <c r="DC102" s="1002"/>
      <c r="DD102" s="1002"/>
      <c r="DE102" s="1002"/>
      <c r="DF102" s="1003"/>
      <c r="DG102" s="1001">
        <f>SUM(DG7:DK88)</f>
        <v>6668</v>
      </c>
      <c r="DH102" s="1002"/>
      <c r="DI102" s="1002"/>
      <c r="DJ102" s="1002"/>
      <c r="DK102" s="1003"/>
      <c r="DL102" s="1001" t="s">
        <v>579</v>
      </c>
      <c r="DM102" s="1002"/>
      <c r="DN102" s="1002"/>
      <c r="DO102" s="1002"/>
      <c r="DP102" s="1003"/>
      <c r="DQ102" s="1001" t="s">
        <v>579</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420</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421</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424</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425</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426</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427</v>
      </c>
      <c r="AB109" s="945"/>
      <c r="AC109" s="945"/>
      <c r="AD109" s="945"/>
      <c r="AE109" s="946"/>
      <c r="AF109" s="947" t="s">
        <v>304</v>
      </c>
      <c r="AG109" s="945"/>
      <c r="AH109" s="945"/>
      <c r="AI109" s="945"/>
      <c r="AJ109" s="946"/>
      <c r="AK109" s="947" t="s">
        <v>303</v>
      </c>
      <c r="AL109" s="945"/>
      <c r="AM109" s="945"/>
      <c r="AN109" s="945"/>
      <c r="AO109" s="946"/>
      <c r="AP109" s="947" t="s">
        <v>428</v>
      </c>
      <c r="AQ109" s="945"/>
      <c r="AR109" s="945"/>
      <c r="AS109" s="945"/>
      <c r="AT109" s="976"/>
      <c r="AU109" s="944" t="s">
        <v>426</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427</v>
      </c>
      <c r="BR109" s="945"/>
      <c r="BS109" s="945"/>
      <c r="BT109" s="945"/>
      <c r="BU109" s="946"/>
      <c r="BV109" s="947" t="s">
        <v>304</v>
      </c>
      <c r="BW109" s="945"/>
      <c r="BX109" s="945"/>
      <c r="BY109" s="945"/>
      <c r="BZ109" s="946"/>
      <c r="CA109" s="947" t="s">
        <v>303</v>
      </c>
      <c r="CB109" s="945"/>
      <c r="CC109" s="945"/>
      <c r="CD109" s="945"/>
      <c r="CE109" s="946"/>
      <c r="CF109" s="983" t="s">
        <v>428</v>
      </c>
      <c r="CG109" s="983"/>
      <c r="CH109" s="983"/>
      <c r="CI109" s="983"/>
      <c r="CJ109" s="983"/>
      <c r="CK109" s="947" t="s">
        <v>429</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427</v>
      </c>
      <c r="DH109" s="945"/>
      <c r="DI109" s="945"/>
      <c r="DJ109" s="945"/>
      <c r="DK109" s="946"/>
      <c r="DL109" s="947" t="s">
        <v>304</v>
      </c>
      <c r="DM109" s="945"/>
      <c r="DN109" s="945"/>
      <c r="DO109" s="945"/>
      <c r="DP109" s="946"/>
      <c r="DQ109" s="947" t="s">
        <v>303</v>
      </c>
      <c r="DR109" s="945"/>
      <c r="DS109" s="945"/>
      <c r="DT109" s="945"/>
      <c r="DU109" s="946"/>
      <c r="DV109" s="947" t="s">
        <v>428</v>
      </c>
      <c r="DW109" s="945"/>
      <c r="DX109" s="945"/>
      <c r="DY109" s="945"/>
      <c r="DZ109" s="976"/>
    </row>
    <row r="110" spans="1:131" s="246" customFormat="1" ht="26.25" customHeight="1" x14ac:dyDescent="0.15">
      <c r="A110" s="847" t="s">
        <v>430</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7250447</v>
      </c>
      <c r="AB110" s="938"/>
      <c r="AC110" s="938"/>
      <c r="AD110" s="938"/>
      <c r="AE110" s="939"/>
      <c r="AF110" s="940">
        <v>7461182</v>
      </c>
      <c r="AG110" s="938"/>
      <c r="AH110" s="938"/>
      <c r="AI110" s="938"/>
      <c r="AJ110" s="939"/>
      <c r="AK110" s="940">
        <v>7409829</v>
      </c>
      <c r="AL110" s="938"/>
      <c r="AM110" s="938"/>
      <c r="AN110" s="938"/>
      <c r="AO110" s="939"/>
      <c r="AP110" s="941">
        <v>18.8</v>
      </c>
      <c r="AQ110" s="942"/>
      <c r="AR110" s="942"/>
      <c r="AS110" s="942"/>
      <c r="AT110" s="943"/>
      <c r="AU110" s="977" t="s">
        <v>73</v>
      </c>
      <c r="AV110" s="978"/>
      <c r="AW110" s="978"/>
      <c r="AX110" s="978"/>
      <c r="AY110" s="978"/>
      <c r="AZ110" s="903" t="s">
        <v>431</v>
      </c>
      <c r="BA110" s="848"/>
      <c r="BB110" s="848"/>
      <c r="BC110" s="848"/>
      <c r="BD110" s="848"/>
      <c r="BE110" s="848"/>
      <c r="BF110" s="848"/>
      <c r="BG110" s="848"/>
      <c r="BH110" s="848"/>
      <c r="BI110" s="848"/>
      <c r="BJ110" s="848"/>
      <c r="BK110" s="848"/>
      <c r="BL110" s="848"/>
      <c r="BM110" s="848"/>
      <c r="BN110" s="848"/>
      <c r="BO110" s="848"/>
      <c r="BP110" s="849"/>
      <c r="BQ110" s="904">
        <v>72999851</v>
      </c>
      <c r="BR110" s="885"/>
      <c r="BS110" s="885"/>
      <c r="BT110" s="885"/>
      <c r="BU110" s="885"/>
      <c r="BV110" s="885">
        <v>69041240</v>
      </c>
      <c r="BW110" s="885"/>
      <c r="BX110" s="885"/>
      <c r="BY110" s="885"/>
      <c r="BZ110" s="885"/>
      <c r="CA110" s="885">
        <v>65140284</v>
      </c>
      <c r="CB110" s="885"/>
      <c r="CC110" s="885"/>
      <c r="CD110" s="885"/>
      <c r="CE110" s="885"/>
      <c r="CF110" s="909">
        <v>165.1</v>
      </c>
      <c r="CG110" s="910"/>
      <c r="CH110" s="910"/>
      <c r="CI110" s="910"/>
      <c r="CJ110" s="910"/>
      <c r="CK110" s="973" t="s">
        <v>432</v>
      </c>
      <c r="CL110" s="859"/>
      <c r="CM110" s="934" t="s">
        <v>433</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434</v>
      </c>
      <c r="DH110" s="885"/>
      <c r="DI110" s="885"/>
      <c r="DJ110" s="885"/>
      <c r="DK110" s="885"/>
      <c r="DL110" s="885" t="s">
        <v>435</v>
      </c>
      <c r="DM110" s="885"/>
      <c r="DN110" s="885"/>
      <c r="DO110" s="885"/>
      <c r="DP110" s="885"/>
      <c r="DQ110" s="885" t="s">
        <v>436</v>
      </c>
      <c r="DR110" s="885"/>
      <c r="DS110" s="885"/>
      <c r="DT110" s="885"/>
      <c r="DU110" s="885"/>
      <c r="DV110" s="886" t="s">
        <v>435</v>
      </c>
      <c r="DW110" s="886"/>
      <c r="DX110" s="886"/>
      <c r="DY110" s="886"/>
      <c r="DZ110" s="887"/>
    </row>
    <row r="111" spans="1:131" s="246" customFormat="1" ht="26.25" customHeight="1" x14ac:dyDescent="0.15">
      <c r="A111" s="814" t="s">
        <v>437</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438</v>
      </c>
      <c r="AB111" s="966"/>
      <c r="AC111" s="966"/>
      <c r="AD111" s="966"/>
      <c r="AE111" s="967"/>
      <c r="AF111" s="968" t="s">
        <v>438</v>
      </c>
      <c r="AG111" s="966"/>
      <c r="AH111" s="966"/>
      <c r="AI111" s="966"/>
      <c r="AJ111" s="967"/>
      <c r="AK111" s="968" t="s">
        <v>435</v>
      </c>
      <c r="AL111" s="966"/>
      <c r="AM111" s="966"/>
      <c r="AN111" s="966"/>
      <c r="AO111" s="967"/>
      <c r="AP111" s="969" t="s">
        <v>409</v>
      </c>
      <c r="AQ111" s="970"/>
      <c r="AR111" s="970"/>
      <c r="AS111" s="970"/>
      <c r="AT111" s="971"/>
      <c r="AU111" s="979"/>
      <c r="AV111" s="980"/>
      <c r="AW111" s="980"/>
      <c r="AX111" s="980"/>
      <c r="AY111" s="980"/>
      <c r="AZ111" s="855" t="s">
        <v>439</v>
      </c>
      <c r="BA111" s="790"/>
      <c r="BB111" s="790"/>
      <c r="BC111" s="790"/>
      <c r="BD111" s="790"/>
      <c r="BE111" s="790"/>
      <c r="BF111" s="790"/>
      <c r="BG111" s="790"/>
      <c r="BH111" s="790"/>
      <c r="BI111" s="790"/>
      <c r="BJ111" s="790"/>
      <c r="BK111" s="790"/>
      <c r="BL111" s="790"/>
      <c r="BM111" s="790"/>
      <c r="BN111" s="790"/>
      <c r="BO111" s="790"/>
      <c r="BP111" s="791"/>
      <c r="BQ111" s="856">
        <v>248920</v>
      </c>
      <c r="BR111" s="857"/>
      <c r="BS111" s="857"/>
      <c r="BT111" s="857"/>
      <c r="BU111" s="857"/>
      <c r="BV111" s="857">
        <v>531223</v>
      </c>
      <c r="BW111" s="857"/>
      <c r="BX111" s="857"/>
      <c r="BY111" s="857"/>
      <c r="BZ111" s="857"/>
      <c r="CA111" s="857">
        <v>489332</v>
      </c>
      <c r="CB111" s="857"/>
      <c r="CC111" s="857"/>
      <c r="CD111" s="857"/>
      <c r="CE111" s="857"/>
      <c r="CF111" s="918">
        <v>1.2</v>
      </c>
      <c r="CG111" s="919"/>
      <c r="CH111" s="919"/>
      <c r="CI111" s="919"/>
      <c r="CJ111" s="919"/>
      <c r="CK111" s="974"/>
      <c r="CL111" s="861"/>
      <c r="CM111" s="864" t="s">
        <v>440</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435</v>
      </c>
      <c r="DH111" s="857"/>
      <c r="DI111" s="857"/>
      <c r="DJ111" s="857"/>
      <c r="DK111" s="857"/>
      <c r="DL111" s="857" t="s">
        <v>438</v>
      </c>
      <c r="DM111" s="857"/>
      <c r="DN111" s="857"/>
      <c r="DO111" s="857"/>
      <c r="DP111" s="857"/>
      <c r="DQ111" s="857" t="s">
        <v>438</v>
      </c>
      <c r="DR111" s="857"/>
      <c r="DS111" s="857"/>
      <c r="DT111" s="857"/>
      <c r="DU111" s="857"/>
      <c r="DV111" s="834" t="s">
        <v>438</v>
      </c>
      <c r="DW111" s="834"/>
      <c r="DX111" s="834"/>
      <c r="DY111" s="834"/>
      <c r="DZ111" s="835"/>
    </row>
    <row r="112" spans="1:131" s="246" customFormat="1" ht="26.25" customHeight="1" x14ac:dyDescent="0.15">
      <c r="A112" s="959" t="s">
        <v>441</v>
      </c>
      <c r="B112" s="960"/>
      <c r="C112" s="790" t="s">
        <v>442</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v>100000</v>
      </c>
      <c r="AB112" s="820"/>
      <c r="AC112" s="820"/>
      <c r="AD112" s="820"/>
      <c r="AE112" s="821"/>
      <c r="AF112" s="822">
        <v>83333</v>
      </c>
      <c r="AG112" s="820"/>
      <c r="AH112" s="820"/>
      <c r="AI112" s="820"/>
      <c r="AJ112" s="821"/>
      <c r="AK112" s="822">
        <v>66667</v>
      </c>
      <c r="AL112" s="820"/>
      <c r="AM112" s="820"/>
      <c r="AN112" s="820"/>
      <c r="AO112" s="821"/>
      <c r="AP112" s="867">
        <v>0.2</v>
      </c>
      <c r="AQ112" s="868"/>
      <c r="AR112" s="868"/>
      <c r="AS112" s="868"/>
      <c r="AT112" s="869"/>
      <c r="AU112" s="979"/>
      <c r="AV112" s="980"/>
      <c r="AW112" s="980"/>
      <c r="AX112" s="980"/>
      <c r="AY112" s="980"/>
      <c r="AZ112" s="855" t="s">
        <v>443</v>
      </c>
      <c r="BA112" s="790"/>
      <c r="BB112" s="790"/>
      <c r="BC112" s="790"/>
      <c r="BD112" s="790"/>
      <c r="BE112" s="790"/>
      <c r="BF112" s="790"/>
      <c r="BG112" s="790"/>
      <c r="BH112" s="790"/>
      <c r="BI112" s="790"/>
      <c r="BJ112" s="790"/>
      <c r="BK112" s="790"/>
      <c r="BL112" s="790"/>
      <c r="BM112" s="790"/>
      <c r="BN112" s="790"/>
      <c r="BO112" s="790"/>
      <c r="BP112" s="791"/>
      <c r="BQ112" s="856">
        <v>26190622</v>
      </c>
      <c r="BR112" s="857"/>
      <c r="BS112" s="857"/>
      <c r="BT112" s="857"/>
      <c r="BU112" s="857"/>
      <c r="BV112" s="857">
        <v>22394135</v>
      </c>
      <c r="BW112" s="857"/>
      <c r="BX112" s="857"/>
      <c r="BY112" s="857"/>
      <c r="BZ112" s="857"/>
      <c r="CA112" s="857">
        <v>20450549</v>
      </c>
      <c r="CB112" s="857"/>
      <c r="CC112" s="857"/>
      <c r="CD112" s="857"/>
      <c r="CE112" s="857"/>
      <c r="CF112" s="918">
        <v>51.8</v>
      </c>
      <c r="CG112" s="919"/>
      <c r="CH112" s="919"/>
      <c r="CI112" s="919"/>
      <c r="CJ112" s="919"/>
      <c r="CK112" s="974"/>
      <c r="CL112" s="861"/>
      <c r="CM112" s="864" t="s">
        <v>444</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435</v>
      </c>
      <c r="DH112" s="857"/>
      <c r="DI112" s="857"/>
      <c r="DJ112" s="857"/>
      <c r="DK112" s="857"/>
      <c r="DL112" s="857" t="s">
        <v>179</v>
      </c>
      <c r="DM112" s="857"/>
      <c r="DN112" s="857"/>
      <c r="DO112" s="857"/>
      <c r="DP112" s="857"/>
      <c r="DQ112" s="857" t="s">
        <v>179</v>
      </c>
      <c r="DR112" s="857"/>
      <c r="DS112" s="857"/>
      <c r="DT112" s="857"/>
      <c r="DU112" s="857"/>
      <c r="DV112" s="834" t="s">
        <v>434</v>
      </c>
      <c r="DW112" s="834"/>
      <c r="DX112" s="834"/>
      <c r="DY112" s="834"/>
      <c r="DZ112" s="835"/>
    </row>
    <row r="113" spans="1:130" s="246" customFormat="1" ht="26.25" customHeight="1" x14ac:dyDescent="0.15">
      <c r="A113" s="961"/>
      <c r="B113" s="962"/>
      <c r="C113" s="790" t="s">
        <v>445</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2007823</v>
      </c>
      <c r="AB113" s="966"/>
      <c r="AC113" s="966"/>
      <c r="AD113" s="966"/>
      <c r="AE113" s="967"/>
      <c r="AF113" s="968">
        <v>1708414</v>
      </c>
      <c r="AG113" s="966"/>
      <c r="AH113" s="966"/>
      <c r="AI113" s="966"/>
      <c r="AJ113" s="967"/>
      <c r="AK113" s="968">
        <v>1660985</v>
      </c>
      <c r="AL113" s="966"/>
      <c r="AM113" s="966"/>
      <c r="AN113" s="966"/>
      <c r="AO113" s="967"/>
      <c r="AP113" s="969">
        <v>4.2</v>
      </c>
      <c r="AQ113" s="970"/>
      <c r="AR113" s="970"/>
      <c r="AS113" s="970"/>
      <c r="AT113" s="971"/>
      <c r="AU113" s="979"/>
      <c r="AV113" s="980"/>
      <c r="AW113" s="980"/>
      <c r="AX113" s="980"/>
      <c r="AY113" s="980"/>
      <c r="AZ113" s="855" t="s">
        <v>446</v>
      </c>
      <c r="BA113" s="790"/>
      <c r="BB113" s="790"/>
      <c r="BC113" s="790"/>
      <c r="BD113" s="790"/>
      <c r="BE113" s="790"/>
      <c r="BF113" s="790"/>
      <c r="BG113" s="790"/>
      <c r="BH113" s="790"/>
      <c r="BI113" s="790"/>
      <c r="BJ113" s="790"/>
      <c r="BK113" s="790"/>
      <c r="BL113" s="790"/>
      <c r="BM113" s="790"/>
      <c r="BN113" s="790"/>
      <c r="BO113" s="790"/>
      <c r="BP113" s="791"/>
      <c r="BQ113" s="856">
        <v>224685</v>
      </c>
      <c r="BR113" s="857"/>
      <c r="BS113" s="857"/>
      <c r="BT113" s="857"/>
      <c r="BU113" s="857"/>
      <c r="BV113" s="857">
        <v>113141</v>
      </c>
      <c r="BW113" s="857"/>
      <c r="BX113" s="857"/>
      <c r="BY113" s="857"/>
      <c r="BZ113" s="857"/>
      <c r="CA113" s="857">
        <v>629021</v>
      </c>
      <c r="CB113" s="857"/>
      <c r="CC113" s="857"/>
      <c r="CD113" s="857"/>
      <c r="CE113" s="857"/>
      <c r="CF113" s="918">
        <v>1.6</v>
      </c>
      <c r="CG113" s="919"/>
      <c r="CH113" s="919"/>
      <c r="CI113" s="919"/>
      <c r="CJ113" s="919"/>
      <c r="CK113" s="974"/>
      <c r="CL113" s="861"/>
      <c r="CM113" s="864" t="s">
        <v>447</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179</v>
      </c>
      <c r="DH113" s="820"/>
      <c r="DI113" s="820"/>
      <c r="DJ113" s="820"/>
      <c r="DK113" s="821"/>
      <c r="DL113" s="822" t="s">
        <v>435</v>
      </c>
      <c r="DM113" s="820"/>
      <c r="DN113" s="820"/>
      <c r="DO113" s="820"/>
      <c r="DP113" s="821"/>
      <c r="DQ113" s="822" t="s">
        <v>435</v>
      </c>
      <c r="DR113" s="820"/>
      <c r="DS113" s="820"/>
      <c r="DT113" s="820"/>
      <c r="DU113" s="821"/>
      <c r="DV113" s="867" t="s">
        <v>179</v>
      </c>
      <c r="DW113" s="868"/>
      <c r="DX113" s="868"/>
      <c r="DY113" s="868"/>
      <c r="DZ113" s="869"/>
    </row>
    <row r="114" spans="1:130" s="246" customFormat="1" ht="26.25" customHeight="1" x14ac:dyDescent="0.15">
      <c r="A114" s="961"/>
      <c r="B114" s="962"/>
      <c r="C114" s="790" t="s">
        <v>448</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114352</v>
      </c>
      <c r="AB114" s="820"/>
      <c r="AC114" s="820"/>
      <c r="AD114" s="820"/>
      <c r="AE114" s="821"/>
      <c r="AF114" s="822">
        <v>114351</v>
      </c>
      <c r="AG114" s="820"/>
      <c r="AH114" s="820"/>
      <c r="AI114" s="820"/>
      <c r="AJ114" s="821"/>
      <c r="AK114" s="822">
        <v>114351</v>
      </c>
      <c r="AL114" s="820"/>
      <c r="AM114" s="820"/>
      <c r="AN114" s="820"/>
      <c r="AO114" s="821"/>
      <c r="AP114" s="867">
        <v>0.3</v>
      </c>
      <c r="AQ114" s="868"/>
      <c r="AR114" s="868"/>
      <c r="AS114" s="868"/>
      <c r="AT114" s="869"/>
      <c r="AU114" s="979"/>
      <c r="AV114" s="980"/>
      <c r="AW114" s="980"/>
      <c r="AX114" s="980"/>
      <c r="AY114" s="980"/>
      <c r="AZ114" s="855" t="s">
        <v>449</v>
      </c>
      <c r="BA114" s="790"/>
      <c r="BB114" s="790"/>
      <c r="BC114" s="790"/>
      <c r="BD114" s="790"/>
      <c r="BE114" s="790"/>
      <c r="BF114" s="790"/>
      <c r="BG114" s="790"/>
      <c r="BH114" s="790"/>
      <c r="BI114" s="790"/>
      <c r="BJ114" s="790"/>
      <c r="BK114" s="790"/>
      <c r="BL114" s="790"/>
      <c r="BM114" s="790"/>
      <c r="BN114" s="790"/>
      <c r="BO114" s="790"/>
      <c r="BP114" s="791"/>
      <c r="BQ114" s="856">
        <v>12177954</v>
      </c>
      <c r="BR114" s="857"/>
      <c r="BS114" s="857"/>
      <c r="BT114" s="857"/>
      <c r="BU114" s="857"/>
      <c r="BV114" s="857">
        <v>11599374</v>
      </c>
      <c r="BW114" s="857"/>
      <c r="BX114" s="857"/>
      <c r="BY114" s="857"/>
      <c r="BZ114" s="857"/>
      <c r="CA114" s="857">
        <v>11487725</v>
      </c>
      <c r="CB114" s="857"/>
      <c r="CC114" s="857"/>
      <c r="CD114" s="857"/>
      <c r="CE114" s="857"/>
      <c r="CF114" s="918">
        <v>29.1</v>
      </c>
      <c r="CG114" s="919"/>
      <c r="CH114" s="919"/>
      <c r="CI114" s="919"/>
      <c r="CJ114" s="919"/>
      <c r="CK114" s="974"/>
      <c r="CL114" s="861"/>
      <c r="CM114" s="864" t="s">
        <v>450</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435</v>
      </c>
      <c r="DH114" s="820"/>
      <c r="DI114" s="820"/>
      <c r="DJ114" s="820"/>
      <c r="DK114" s="821"/>
      <c r="DL114" s="822" t="s">
        <v>434</v>
      </c>
      <c r="DM114" s="820"/>
      <c r="DN114" s="820"/>
      <c r="DO114" s="820"/>
      <c r="DP114" s="821"/>
      <c r="DQ114" s="822" t="s">
        <v>435</v>
      </c>
      <c r="DR114" s="820"/>
      <c r="DS114" s="820"/>
      <c r="DT114" s="820"/>
      <c r="DU114" s="821"/>
      <c r="DV114" s="867" t="s">
        <v>438</v>
      </c>
      <c r="DW114" s="868"/>
      <c r="DX114" s="868"/>
      <c r="DY114" s="868"/>
      <c r="DZ114" s="869"/>
    </row>
    <row r="115" spans="1:130" s="246" customFormat="1" ht="26.25" customHeight="1" x14ac:dyDescent="0.15">
      <c r="A115" s="961"/>
      <c r="B115" s="962"/>
      <c r="C115" s="790" t="s">
        <v>451</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51359</v>
      </c>
      <c r="AB115" s="966"/>
      <c r="AC115" s="966"/>
      <c r="AD115" s="966"/>
      <c r="AE115" s="967"/>
      <c r="AF115" s="968">
        <v>47014</v>
      </c>
      <c r="AG115" s="966"/>
      <c r="AH115" s="966"/>
      <c r="AI115" s="966"/>
      <c r="AJ115" s="967"/>
      <c r="AK115" s="968">
        <v>37921</v>
      </c>
      <c r="AL115" s="966"/>
      <c r="AM115" s="966"/>
      <c r="AN115" s="966"/>
      <c r="AO115" s="967"/>
      <c r="AP115" s="969">
        <v>0.1</v>
      </c>
      <c r="AQ115" s="970"/>
      <c r="AR115" s="970"/>
      <c r="AS115" s="970"/>
      <c r="AT115" s="971"/>
      <c r="AU115" s="979"/>
      <c r="AV115" s="980"/>
      <c r="AW115" s="980"/>
      <c r="AX115" s="980"/>
      <c r="AY115" s="980"/>
      <c r="AZ115" s="855" t="s">
        <v>452</v>
      </c>
      <c r="BA115" s="790"/>
      <c r="BB115" s="790"/>
      <c r="BC115" s="790"/>
      <c r="BD115" s="790"/>
      <c r="BE115" s="790"/>
      <c r="BF115" s="790"/>
      <c r="BG115" s="790"/>
      <c r="BH115" s="790"/>
      <c r="BI115" s="790"/>
      <c r="BJ115" s="790"/>
      <c r="BK115" s="790"/>
      <c r="BL115" s="790"/>
      <c r="BM115" s="790"/>
      <c r="BN115" s="790"/>
      <c r="BO115" s="790"/>
      <c r="BP115" s="791"/>
      <c r="BQ115" s="856">
        <v>105302</v>
      </c>
      <c r="BR115" s="857"/>
      <c r="BS115" s="857"/>
      <c r="BT115" s="857"/>
      <c r="BU115" s="857"/>
      <c r="BV115" s="857">
        <v>90325</v>
      </c>
      <c r="BW115" s="857"/>
      <c r="BX115" s="857"/>
      <c r="BY115" s="857"/>
      <c r="BZ115" s="857"/>
      <c r="CA115" s="857">
        <v>96434</v>
      </c>
      <c r="CB115" s="857"/>
      <c r="CC115" s="857"/>
      <c r="CD115" s="857"/>
      <c r="CE115" s="857"/>
      <c r="CF115" s="918">
        <v>0.2</v>
      </c>
      <c r="CG115" s="919"/>
      <c r="CH115" s="919"/>
      <c r="CI115" s="919"/>
      <c r="CJ115" s="919"/>
      <c r="CK115" s="974"/>
      <c r="CL115" s="861"/>
      <c r="CM115" s="855" t="s">
        <v>453</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v>5195</v>
      </c>
      <c r="DH115" s="820"/>
      <c r="DI115" s="820"/>
      <c r="DJ115" s="820"/>
      <c r="DK115" s="821"/>
      <c r="DL115" s="822">
        <v>335425</v>
      </c>
      <c r="DM115" s="820"/>
      <c r="DN115" s="820"/>
      <c r="DO115" s="820"/>
      <c r="DP115" s="821"/>
      <c r="DQ115" s="822">
        <v>331455</v>
      </c>
      <c r="DR115" s="820"/>
      <c r="DS115" s="820"/>
      <c r="DT115" s="820"/>
      <c r="DU115" s="821"/>
      <c r="DV115" s="867">
        <v>0.8</v>
      </c>
      <c r="DW115" s="868"/>
      <c r="DX115" s="868"/>
      <c r="DY115" s="868"/>
      <c r="DZ115" s="869"/>
    </row>
    <row r="116" spans="1:130" s="246" customFormat="1" ht="26.25" customHeight="1" x14ac:dyDescent="0.15">
      <c r="A116" s="963"/>
      <c r="B116" s="964"/>
      <c r="C116" s="923" t="s">
        <v>454</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106</v>
      </c>
      <c r="AB116" s="820"/>
      <c r="AC116" s="820"/>
      <c r="AD116" s="820"/>
      <c r="AE116" s="821"/>
      <c r="AF116" s="822" t="s">
        <v>435</v>
      </c>
      <c r="AG116" s="820"/>
      <c r="AH116" s="820"/>
      <c r="AI116" s="820"/>
      <c r="AJ116" s="821"/>
      <c r="AK116" s="822" t="s">
        <v>438</v>
      </c>
      <c r="AL116" s="820"/>
      <c r="AM116" s="820"/>
      <c r="AN116" s="820"/>
      <c r="AO116" s="821"/>
      <c r="AP116" s="867" t="s">
        <v>438</v>
      </c>
      <c r="AQ116" s="868"/>
      <c r="AR116" s="868"/>
      <c r="AS116" s="868"/>
      <c r="AT116" s="869"/>
      <c r="AU116" s="979"/>
      <c r="AV116" s="980"/>
      <c r="AW116" s="980"/>
      <c r="AX116" s="980"/>
      <c r="AY116" s="980"/>
      <c r="AZ116" s="906" t="s">
        <v>455</v>
      </c>
      <c r="BA116" s="907"/>
      <c r="BB116" s="907"/>
      <c r="BC116" s="907"/>
      <c r="BD116" s="907"/>
      <c r="BE116" s="907"/>
      <c r="BF116" s="907"/>
      <c r="BG116" s="907"/>
      <c r="BH116" s="907"/>
      <c r="BI116" s="907"/>
      <c r="BJ116" s="907"/>
      <c r="BK116" s="907"/>
      <c r="BL116" s="907"/>
      <c r="BM116" s="907"/>
      <c r="BN116" s="907"/>
      <c r="BO116" s="907"/>
      <c r="BP116" s="908"/>
      <c r="BQ116" s="856" t="s">
        <v>438</v>
      </c>
      <c r="BR116" s="857"/>
      <c r="BS116" s="857"/>
      <c r="BT116" s="857"/>
      <c r="BU116" s="857"/>
      <c r="BV116" s="857" t="s">
        <v>435</v>
      </c>
      <c r="BW116" s="857"/>
      <c r="BX116" s="857"/>
      <c r="BY116" s="857"/>
      <c r="BZ116" s="857"/>
      <c r="CA116" s="857" t="s">
        <v>434</v>
      </c>
      <c r="CB116" s="857"/>
      <c r="CC116" s="857"/>
      <c r="CD116" s="857"/>
      <c r="CE116" s="857"/>
      <c r="CF116" s="918" t="s">
        <v>438</v>
      </c>
      <c r="CG116" s="919"/>
      <c r="CH116" s="919"/>
      <c r="CI116" s="919"/>
      <c r="CJ116" s="919"/>
      <c r="CK116" s="974"/>
      <c r="CL116" s="861"/>
      <c r="CM116" s="864" t="s">
        <v>456</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435</v>
      </c>
      <c r="DH116" s="820"/>
      <c r="DI116" s="820"/>
      <c r="DJ116" s="820"/>
      <c r="DK116" s="821"/>
      <c r="DL116" s="822" t="s">
        <v>438</v>
      </c>
      <c r="DM116" s="820"/>
      <c r="DN116" s="820"/>
      <c r="DO116" s="820"/>
      <c r="DP116" s="821"/>
      <c r="DQ116" s="822" t="s">
        <v>435</v>
      </c>
      <c r="DR116" s="820"/>
      <c r="DS116" s="820"/>
      <c r="DT116" s="820"/>
      <c r="DU116" s="821"/>
      <c r="DV116" s="867" t="s">
        <v>434</v>
      </c>
      <c r="DW116" s="868"/>
      <c r="DX116" s="868"/>
      <c r="DY116" s="868"/>
      <c r="DZ116" s="869"/>
    </row>
    <row r="117" spans="1:130" s="246" customFormat="1" ht="26.25" customHeight="1" x14ac:dyDescent="0.15">
      <c r="A117" s="944" t="s">
        <v>188</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457</v>
      </c>
      <c r="Z117" s="946"/>
      <c r="AA117" s="951">
        <v>9524087</v>
      </c>
      <c r="AB117" s="952"/>
      <c r="AC117" s="952"/>
      <c r="AD117" s="952"/>
      <c r="AE117" s="953"/>
      <c r="AF117" s="954">
        <v>9414294</v>
      </c>
      <c r="AG117" s="952"/>
      <c r="AH117" s="952"/>
      <c r="AI117" s="952"/>
      <c r="AJ117" s="953"/>
      <c r="AK117" s="954">
        <v>9289753</v>
      </c>
      <c r="AL117" s="952"/>
      <c r="AM117" s="952"/>
      <c r="AN117" s="952"/>
      <c r="AO117" s="953"/>
      <c r="AP117" s="955"/>
      <c r="AQ117" s="956"/>
      <c r="AR117" s="956"/>
      <c r="AS117" s="956"/>
      <c r="AT117" s="957"/>
      <c r="AU117" s="979"/>
      <c r="AV117" s="980"/>
      <c r="AW117" s="980"/>
      <c r="AX117" s="980"/>
      <c r="AY117" s="980"/>
      <c r="AZ117" s="906" t="s">
        <v>458</v>
      </c>
      <c r="BA117" s="907"/>
      <c r="BB117" s="907"/>
      <c r="BC117" s="907"/>
      <c r="BD117" s="907"/>
      <c r="BE117" s="907"/>
      <c r="BF117" s="907"/>
      <c r="BG117" s="907"/>
      <c r="BH117" s="907"/>
      <c r="BI117" s="907"/>
      <c r="BJ117" s="907"/>
      <c r="BK117" s="907"/>
      <c r="BL117" s="907"/>
      <c r="BM117" s="907"/>
      <c r="BN117" s="907"/>
      <c r="BO117" s="907"/>
      <c r="BP117" s="908"/>
      <c r="BQ117" s="856" t="s">
        <v>436</v>
      </c>
      <c r="BR117" s="857"/>
      <c r="BS117" s="857"/>
      <c r="BT117" s="857"/>
      <c r="BU117" s="857"/>
      <c r="BV117" s="857" t="s">
        <v>438</v>
      </c>
      <c r="BW117" s="857"/>
      <c r="BX117" s="857"/>
      <c r="BY117" s="857"/>
      <c r="BZ117" s="857"/>
      <c r="CA117" s="857" t="s">
        <v>438</v>
      </c>
      <c r="CB117" s="857"/>
      <c r="CC117" s="857"/>
      <c r="CD117" s="857"/>
      <c r="CE117" s="857"/>
      <c r="CF117" s="918" t="s">
        <v>436</v>
      </c>
      <c r="CG117" s="919"/>
      <c r="CH117" s="919"/>
      <c r="CI117" s="919"/>
      <c r="CJ117" s="919"/>
      <c r="CK117" s="974"/>
      <c r="CL117" s="861"/>
      <c r="CM117" s="864" t="s">
        <v>459</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435</v>
      </c>
      <c r="DH117" s="820"/>
      <c r="DI117" s="820"/>
      <c r="DJ117" s="820"/>
      <c r="DK117" s="821"/>
      <c r="DL117" s="822" t="s">
        <v>438</v>
      </c>
      <c r="DM117" s="820"/>
      <c r="DN117" s="820"/>
      <c r="DO117" s="820"/>
      <c r="DP117" s="821"/>
      <c r="DQ117" s="822" t="s">
        <v>438</v>
      </c>
      <c r="DR117" s="820"/>
      <c r="DS117" s="820"/>
      <c r="DT117" s="820"/>
      <c r="DU117" s="821"/>
      <c r="DV117" s="867" t="s">
        <v>435</v>
      </c>
      <c r="DW117" s="868"/>
      <c r="DX117" s="868"/>
      <c r="DY117" s="868"/>
      <c r="DZ117" s="869"/>
    </row>
    <row r="118" spans="1:130" s="246" customFormat="1" ht="26.25" customHeight="1" x14ac:dyDescent="0.15">
      <c r="A118" s="944" t="s">
        <v>429</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427</v>
      </c>
      <c r="AB118" s="945"/>
      <c r="AC118" s="945"/>
      <c r="AD118" s="945"/>
      <c r="AE118" s="946"/>
      <c r="AF118" s="947" t="s">
        <v>304</v>
      </c>
      <c r="AG118" s="945"/>
      <c r="AH118" s="945"/>
      <c r="AI118" s="945"/>
      <c r="AJ118" s="946"/>
      <c r="AK118" s="947" t="s">
        <v>303</v>
      </c>
      <c r="AL118" s="945"/>
      <c r="AM118" s="945"/>
      <c r="AN118" s="945"/>
      <c r="AO118" s="946"/>
      <c r="AP118" s="948" t="s">
        <v>428</v>
      </c>
      <c r="AQ118" s="949"/>
      <c r="AR118" s="949"/>
      <c r="AS118" s="949"/>
      <c r="AT118" s="950"/>
      <c r="AU118" s="979"/>
      <c r="AV118" s="980"/>
      <c r="AW118" s="980"/>
      <c r="AX118" s="980"/>
      <c r="AY118" s="980"/>
      <c r="AZ118" s="922" t="s">
        <v>460</v>
      </c>
      <c r="BA118" s="923"/>
      <c r="BB118" s="923"/>
      <c r="BC118" s="923"/>
      <c r="BD118" s="923"/>
      <c r="BE118" s="923"/>
      <c r="BF118" s="923"/>
      <c r="BG118" s="923"/>
      <c r="BH118" s="923"/>
      <c r="BI118" s="923"/>
      <c r="BJ118" s="923"/>
      <c r="BK118" s="923"/>
      <c r="BL118" s="923"/>
      <c r="BM118" s="923"/>
      <c r="BN118" s="923"/>
      <c r="BO118" s="923"/>
      <c r="BP118" s="924"/>
      <c r="BQ118" s="925" t="s">
        <v>434</v>
      </c>
      <c r="BR118" s="888"/>
      <c r="BS118" s="888"/>
      <c r="BT118" s="888"/>
      <c r="BU118" s="888"/>
      <c r="BV118" s="888" t="s">
        <v>438</v>
      </c>
      <c r="BW118" s="888"/>
      <c r="BX118" s="888"/>
      <c r="BY118" s="888"/>
      <c r="BZ118" s="888"/>
      <c r="CA118" s="888" t="s">
        <v>438</v>
      </c>
      <c r="CB118" s="888"/>
      <c r="CC118" s="888"/>
      <c r="CD118" s="888"/>
      <c r="CE118" s="888"/>
      <c r="CF118" s="918" t="s">
        <v>436</v>
      </c>
      <c r="CG118" s="919"/>
      <c r="CH118" s="919"/>
      <c r="CI118" s="919"/>
      <c r="CJ118" s="919"/>
      <c r="CK118" s="974"/>
      <c r="CL118" s="861"/>
      <c r="CM118" s="864" t="s">
        <v>461</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435</v>
      </c>
      <c r="DH118" s="820"/>
      <c r="DI118" s="820"/>
      <c r="DJ118" s="820"/>
      <c r="DK118" s="821"/>
      <c r="DL118" s="822" t="s">
        <v>435</v>
      </c>
      <c r="DM118" s="820"/>
      <c r="DN118" s="820"/>
      <c r="DO118" s="820"/>
      <c r="DP118" s="821"/>
      <c r="DQ118" s="822" t="s">
        <v>438</v>
      </c>
      <c r="DR118" s="820"/>
      <c r="DS118" s="820"/>
      <c r="DT118" s="820"/>
      <c r="DU118" s="821"/>
      <c r="DV118" s="867" t="s">
        <v>435</v>
      </c>
      <c r="DW118" s="868"/>
      <c r="DX118" s="868"/>
      <c r="DY118" s="868"/>
      <c r="DZ118" s="869"/>
    </row>
    <row r="119" spans="1:130" s="246" customFormat="1" ht="26.25" customHeight="1" x14ac:dyDescent="0.15">
      <c r="A119" s="858" t="s">
        <v>432</v>
      </c>
      <c r="B119" s="859"/>
      <c r="C119" s="934" t="s">
        <v>433</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436</v>
      </c>
      <c r="AB119" s="938"/>
      <c r="AC119" s="938"/>
      <c r="AD119" s="938"/>
      <c r="AE119" s="939"/>
      <c r="AF119" s="940" t="s">
        <v>435</v>
      </c>
      <c r="AG119" s="938"/>
      <c r="AH119" s="938"/>
      <c r="AI119" s="938"/>
      <c r="AJ119" s="939"/>
      <c r="AK119" s="940" t="s">
        <v>436</v>
      </c>
      <c r="AL119" s="938"/>
      <c r="AM119" s="938"/>
      <c r="AN119" s="938"/>
      <c r="AO119" s="939"/>
      <c r="AP119" s="941" t="s">
        <v>436</v>
      </c>
      <c r="AQ119" s="942"/>
      <c r="AR119" s="942"/>
      <c r="AS119" s="942"/>
      <c r="AT119" s="943"/>
      <c r="AU119" s="981"/>
      <c r="AV119" s="982"/>
      <c r="AW119" s="982"/>
      <c r="AX119" s="982"/>
      <c r="AY119" s="982"/>
      <c r="AZ119" s="277" t="s">
        <v>188</v>
      </c>
      <c r="BA119" s="277"/>
      <c r="BB119" s="277"/>
      <c r="BC119" s="277"/>
      <c r="BD119" s="277"/>
      <c r="BE119" s="277"/>
      <c r="BF119" s="277"/>
      <c r="BG119" s="277"/>
      <c r="BH119" s="277"/>
      <c r="BI119" s="277"/>
      <c r="BJ119" s="277"/>
      <c r="BK119" s="277"/>
      <c r="BL119" s="277"/>
      <c r="BM119" s="277"/>
      <c r="BN119" s="277"/>
      <c r="BO119" s="920" t="s">
        <v>462</v>
      </c>
      <c r="BP119" s="921"/>
      <c r="BQ119" s="925">
        <v>111947334</v>
      </c>
      <c r="BR119" s="888"/>
      <c r="BS119" s="888"/>
      <c r="BT119" s="888"/>
      <c r="BU119" s="888"/>
      <c r="BV119" s="888">
        <v>103769438</v>
      </c>
      <c r="BW119" s="888"/>
      <c r="BX119" s="888"/>
      <c r="BY119" s="888"/>
      <c r="BZ119" s="888"/>
      <c r="CA119" s="888">
        <v>98293345</v>
      </c>
      <c r="CB119" s="888"/>
      <c r="CC119" s="888"/>
      <c r="CD119" s="888"/>
      <c r="CE119" s="888"/>
      <c r="CF119" s="786"/>
      <c r="CG119" s="787"/>
      <c r="CH119" s="787"/>
      <c r="CI119" s="787"/>
      <c r="CJ119" s="877"/>
      <c r="CK119" s="975"/>
      <c r="CL119" s="863"/>
      <c r="CM119" s="881" t="s">
        <v>463</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243725</v>
      </c>
      <c r="DH119" s="803"/>
      <c r="DI119" s="803"/>
      <c r="DJ119" s="803"/>
      <c r="DK119" s="804"/>
      <c r="DL119" s="805">
        <v>195798</v>
      </c>
      <c r="DM119" s="803"/>
      <c r="DN119" s="803"/>
      <c r="DO119" s="803"/>
      <c r="DP119" s="804"/>
      <c r="DQ119" s="805">
        <v>157877</v>
      </c>
      <c r="DR119" s="803"/>
      <c r="DS119" s="803"/>
      <c r="DT119" s="803"/>
      <c r="DU119" s="804"/>
      <c r="DV119" s="891">
        <v>0.4</v>
      </c>
      <c r="DW119" s="892"/>
      <c r="DX119" s="892"/>
      <c r="DY119" s="892"/>
      <c r="DZ119" s="893"/>
    </row>
    <row r="120" spans="1:130" s="246" customFormat="1" ht="26.25" customHeight="1" x14ac:dyDescent="0.15">
      <c r="A120" s="860"/>
      <c r="B120" s="861"/>
      <c r="C120" s="864" t="s">
        <v>440</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436</v>
      </c>
      <c r="AB120" s="820"/>
      <c r="AC120" s="820"/>
      <c r="AD120" s="820"/>
      <c r="AE120" s="821"/>
      <c r="AF120" s="822" t="s">
        <v>434</v>
      </c>
      <c r="AG120" s="820"/>
      <c r="AH120" s="820"/>
      <c r="AI120" s="820"/>
      <c r="AJ120" s="821"/>
      <c r="AK120" s="822" t="s">
        <v>436</v>
      </c>
      <c r="AL120" s="820"/>
      <c r="AM120" s="820"/>
      <c r="AN120" s="820"/>
      <c r="AO120" s="821"/>
      <c r="AP120" s="867" t="s">
        <v>435</v>
      </c>
      <c r="AQ120" s="868"/>
      <c r="AR120" s="868"/>
      <c r="AS120" s="868"/>
      <c r="AT120" s="869"/>
      <c r="AU120" s="926" t="s">
        <v>464</v>
      </c>
      <c r="AV120" s="927"/>
      <c r="AW120" s="927"/>
      <c r="AX120" s="927"/>
      <c r="AY120" s="928"/>
      <c r="AZ120" s="903" t="s">
        <v>465</v>
      </c>
      <c r="BA120" s="848"/>
      <c r="BB120" s="848"/>
      <c r="BC120" s="848"/>
      <c r="BD120" s="848"/>
      <c r="BE120" s="848"/>
      <c r="BF120" s="848"/>
      <c r="BG120" s="848"/>
      <c r="BH120" s="848"/>
      <c r="BI120" s="848"/>
      <c r="BJ120" s="848"/>
      <c r="BK120" s="848"/>
      <c r="BL120" s="848"/>
      <c r="BM120" s="848"/>
      <c r="BN120" s="848"/>
      <c r="BO120" s="848"/>
      <c r="BP120" s="849"/>
      <c r="BQ120" s="904">
        <v>13245735</v>
      </c>
      <c r="BR120" s="885"/>
      <c r="BS120" s="885"/>
      <c r="BT120" s="885"/>
      <c r="BU120" s="885"/>
      <c r="BV120" s="885">
        <v>12797768</v>
      </c>
      <c r="BW120" s="885"/>
      <c r="BX120" s="885"/>
      <c r="BY120" s="885"/>
      <c r="BZ120" s="885"/>
      <c r="CA120" s="885">
        <v>14607958</v>
      </c>
      <c r="CB120" s="885"/>
      <c r="CC120" s="885"/>
      <c r="CD120" s="885"/>
      <c r="CE120" s="885"/>
      <c r="CF120" s="909">
        <v>37</v>
      </c>
      <c r="CG120" s="910"/>
      <c r="CH120" s="910"/>
      <c r="CI120" s="910"/>
      <c r="CJ120" s="910"/>
      <c r="CK120" s="911" t="s">
        <v>466</v>
      </c>
      <c r="CL120" s="895"/>
      <c r="CM120" s="895"/>
      <c r="CN120" s="895"/>
      <c r="CO120" s="896"/>
      <c r="CP120" s="915" t="s">
        <v>467</v>
      </c>
      <c r="CQ120" s="916"/>
      <c r="CR120" s="916"/>
      <c r="CS120" s="916"/>
      <c r="CT120" s="916"/>
      <c r="CU120" s="916"/>
      <c r="CV120" s="916"/>
      <c r="CW120" s="916"/>
      <c r="CX120" s="916"/>
      <c r="CY120" s="916"/>
      <c r="CZ120" s="916"/>
      <c r="DA120" s="916"/>
      <c r="DB120" s="916"/>
      <c r="DC120" s="916"/>
      <c r="DD120" s="916"/>
      <c r="DE120" s="916"/>
      <c r="DF120" s="917"/>
      <c r="DG120" s="904">
        <v>26190622</v>
      </c>
      <c r="DH120" s="885"/>
      <c r="DI120" s="885"/>
      <c r="DJ120" s="885"/>
      <c r="DK120" s="885"/>
      <c r="DL120" s="885">
        <v>22394135</v>
      </c>
      <c r="DM120" s="885"/>
      <c r="DN120" s="885"/>
      <c r="DO120" s="885"/>
      <c r="DP120" s="885"/>
      <c r="DQ120" s="885">
        <v>20450549</v>
      </c>
      <c r="DR120" s="885"/>
      <c r="DS120" s="885"/>
      <c r="DT120" s="885"/>
      <c r="DU120" s="885"/>
      <c r="DV120" s="886">
        <v>51.8</v>
      </c>
      <c r="DW120" s="886"/>
      <c r="DX120" s="886"/>
      <c r="DY120" s="886"/>
      <c r="DZ120" s="887"/>
    </row>
    <row r="121" spans="1:130" s="246" customFormat="1" ht="26.25" customHeight="1" x14ac:dyDescent="0.15">
      <c r="A121" s="860"/>
      <c r="B121" s="861"/>
      <c r="C121" s="906" t="s">
        <v>468</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438</v>
      </c>
      <c r="AB121" s="820"/>
      <c r="AC121" s="820"/>
      <c r="AD121" s="820"/>
      <c r="AE121" s="821"/>
      <c r="AF121" s="822" t="s">
        <v>438</v>
      </c>
      <c r="AG121" s="820"/>
      <c r="AH121" s="820"/>
      <c r="AI121" s="820"/>
      <c r="AJ121" s="821"/>
      <c r="AK121" s="822" t="s">
        <v>435</v>
      </c>
      <c r="AL121" s="820"/>
      <c r="AM121" s="820"/>
      <c r="AN121" s="820"/>
      <c r="AO121" s="821"/>
      <c r="AP121" s="867" t="s">
        <v>438</v>
      </c>
      <c r="AQ121" s="868"/>
      <c r="AR121" s="868"/>
      <c r="AS121" s="868"/>
      <c r="AT121" s="869"/>
      <c r="AU121" s="929"/>
      <c r="AV121" s="930"/>
      <c r="AW121" s="930"/>
      <c r="AX121" s="930"/>
      <c r="AY121" s="931"/>
      <c r="AZ121" s="855" t="s">
        <v>469</v>
      </c>
      <c r="BA121" s="790"/>
      <c r="BB121" s="790"/>
      <c r="BC121" s="790"/>
      <c r="BD121" s="790"/>
      <c r="BE121" s="790"/>
      <c r="BF121" s="790"/>
      <c r="BG121" s="790"/>
      <c r="BH121" s="790"/>
      <c r="BI121" s="790"/>
      <c r="BJ121" s="790"/>
      <c r="BK121" s="790"/>
      <c r="BL121" s="790"/>
      <c r="BM121" s="790"/>
      <c r="BN121" s="790"/>
      <c r="BO121" s="790"/>
      <c r="BP121" s="791"/>
      <c r="BQ121" s="856">
        <v>12502540</v>
      </c>
      <c r="BR121" s="857"/>
      <c r="BS121" s="857"/>
      <c r="BT121" s="857"/>
      <c r="BU121" s="857"/>
      <c r="BV121" s="857">
        <v>10058423</v>
      </c>
      <c r="BW121" s="857"/>
      <c r="BX121" s="857"/>
      <c r="BY121" s="857"/>
      <c r="BZ121" s="857"/>
      <c r="CA121" s="857">
        <v>9962456</v>
      </c>
      <c r="CB121" s="857"/>
      <c r="CC121" s="857"/>
      <c r="CD121" s="857"/>
      <c r="CE121" s="857"/>
      <c r="CF121" s="918">
        <v>25.3</v>
      </c>
      <c r="CG121" s="919"/>
      <c r="CH121" s="919"/>
      <c r="CI121" s="919"/>
      <c r="CJ121" s="919"/>
      <c r="CK121" s="912"/>
      <c r="CL121" s="898"/>
      <c r="CM121" s="898"/>
      <c r="CN121" s="898"/>
      <c r="CO121" s="899"/>
      <c r="CP121" s="878" t="s">
        <v>470</v>
      </c>
      <c r="CQ121" s="879"/>
      <c r="CR121" s="879"/>
      <c r="CS121" s="879"/>
      <c r="CT121" s="879"/>
      <c r="CU121" s="879"/>
      <c r="CV121" s="879"/>
      <c r="CW121" s="879"/>
      <c r="CX121" s="879"/>
      <c r="CY121" s="879"/>
      <c r="CZ121" s="879"/>
      <c r="DA121" s="879"/>
      <c r="DB121" s="879"/>
      <c r="DC121" s="879"/>
      <c r="DD121" s="879"/>
      <c r="DE121" s="879"/>
      <c r="DF121" s="880"/>
      <c r="DG121" s="856" t="s">
        <v>435</v>
      </c>
      <c r="DH121" s="857"/>
      <c r="DI121" s="857"/>
      <c r="DJ121" s="857"/>
      <c r="DK121" s="857"/>
      <c r="DL121" s="857" t="s">
        <v>438</v>
      </c>
      <c r="DM121" s="857"/>
      <c r="DN121" s="857"/>
      <c r="DO121" s="857"/>
      <c r="DP121" s="857"/>
      <c r="DQ121" s="857" t="s">
        <v>436</v>
      </c>
      <c r="DR121" s="857"/>
      <c r="DS121" s="857"/>
      <c r="DT121" s="857"/>
      <c r="DU121" s="857"/>
      <c r="DV121" s="834" t="s">
        <v>435</v>
      </c>
      <c r="DW121" s="834"/>
      <c r="DX121" s="834"/>
      <c r="DY121" s="834"/>
      <c r="DZ121" s="835"/>
    </row>
    <row r="122" spans="1:130" s="246" customFormat="1" ht="26.25" customHeight="1" x14ac:dyDescent="0.15">
      <c r="A122" s="860"/>
      <c r="B122" s="861"/>
      <c r="C122" s="864" t="s">
        <v>450</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438</v>
      </c>
      <c r="AB122" s="820"/>
      <c r="AC122" s="820"/>
      <c r="AD122" s="820"/>
      <c r="AE122" s="821"/>
      <c r="AF122" s="822" t="s">
        <v>438</v>
      </c>
      <c r="AG122" s="820"/>
      <c r="AH122" s="820"/>
      <c r="AI122" s="820"/>
      <c r="AJ122" s="821"/>
      <c r="AK122" s="822" t="s">
        <v>436</v>
      </c>
      <c r="AL122" s="820"/>
      <c r="AM122" s="820"/>
      <c r="AN122" s="820"/>
      <c r="AO122" s="821"/>
      <c r="AP122" s="867" t="s">
        <v>436</v>
      </c>
      <c r="AQ122" s="868"/>
      <c r="AR122" s="868"/>
      <c r="AS122" s="868"/>
      <c r="AT122" s="869"/>
      <c r="AU122" s="929"/>
      <c r="AV122" s="930"/>
      <c r="AW122" s="930"/>
      <c r="AX122" s="930"/>
      <c r="AY122" s="931"/>
      <c r="AZ122" s="922" t="s">
        <v>471</v>
      </c>
      <c r="BA122" s="923"/>
      <c r="BB122" s="923"/>
      <c r="BC122" s="923"/>
      <c r="BD122" s="923"/>
      <c r="BE122" s="923"/>
      <c r="BF122" s="923"/>
      <c r="BG122" s="923"/>
      <c r="BH122" s="923"/>
      <c r="BI122" s="923"/>
      <c r="BJ122" s="923"/>
      <c r="BK122" s="923"/>
      <c r="BL122" s="923"/>
      <c r="BM122" s="923"/>
      <c r="BN122" s="923"/>
      <c r="BO122" s="923"/>
      <c r="BP122" s="924"/>
      <c r="BQ122" s="925">
        <v>65141858</v>
      </c>
      <c r="BR122" s="888"/>
      <c r="BS122" s="888"/>
      <c r="BT122" s="888"/>
      <c r="BU122" s="888"/>
      <c r="BV122" s="888">
        <v>62147581</v>
      </c>
      <c r="BW122" s="888"/>
      <c r="BX122" s="888"/>
      <c r="BY122" s="888"/>
      <c r="BZ122" s="888"/>
      <c r="CA122" s="888">
        <v>59821035</v>
      </c>
      <c r="CB122" s="888"/>
      <c r="CC122" s="888"/>
      <c r="CD122" s="888"/>
      <c r="CE122" s="888"/>
      <c r="CF122" s="889">
        <v>151.6</v>
      </c>
      <c r="CG122" s="890"/>
      <c r="CH122" s="890"/>
      <c r="CI122" s="890"/>
      <c r="CJ122" s="890"/>
      <c r="CK122" s="912"/>
      <c r="CL122" s="898"/>
      <c r="CM122" s="898"/>
      <c r="CN122" s="898"/>
      <c r="CO122" s="899"/>
      <c r="CP122" s="878" t="s">
        <v>472</v>
      </c>
      <c r="CQ122" s="879"/>
      <c r="CR122" s="879"/>
      <c r="CS122" s="879"/>
      <c r="CT122" s="879"/>
      <c r="CU122" s="879"/>
      <c r="CV122" s="879"/>
      <c r="CW122" s="879"/>
      <c r="CX122" s="879"/>
      <c r="CY122" s="879"/>
      <c r="CZ122" s="879"/>
      <c r="DA122" s="879"/>
      <c r="DB122" s="879"/>
      <c r="DC122" s="879"/>
      <c r="DD122" s="879"/>
      <c r="DE122" s="879"/>
      <c r="DF122" s="880"/>
      <c r="DG122" s="856" t="s">
        <v>435</v>
      </c>
      <c r="DH122" s="857"/>
      <c r="DI122" s="857"/>
      <c r="DJ122" s="857"/>
      <c r="DK122" s="857"/>
      <c r="DL122" s="857" t="s">
        <v>436</v>
      </c>
      <c r="DM122" s="857"/>
      <c r="DN122" s="857"/>
      <c r="DO122" s="857"/>
      <c r="DP122" s="857"/>
      <c r="DQ122" s="857" t="s">
        <v>436</v>
      </c>
      <c r="DR122" s="857"/>
      <c r="DS122" s="857"/>
      <c r="DT122" s="857"/>
      <c r="DU122" s="857"/>
      <c r="DV122" s="834" t="s">
        <v>435</v>
      </c>
      <c r="DW122" s="834"/>
      <c r="DX122" s="834"/>
      <c r="DY122" s="834"/>
      <c r="DZ122" s="835"/>
    </row>
    <row r="123" spans="1:130" s="246" customFormat="1" ht="26.25" customHeight="1" x14ac:dyDescent="0.15">
      <c r="A123" s="860"/>
      <c r="B123" s="861"/>
      <c r="C123" s="864" t="s">
        <v>456</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436</v>
      </c>
      <c r="AB123" s="820"/>
      <c r="AC123" s="820"/>
      <c r="AD123" s="820"/>
      <c r="AE123" s="821"/>
      <c r="AF123" s="822" t="s">
        <v>435</v>
      </c>
      <c r="AG123" s="820"/>
      <c r="AH123" s="820"/>
      <c r="AI123" s="820"/>
      <c r="AJ123" s="821"/>
      <c r="AK123" s="822" t="s">
        <v>435</v>
      </c>
      <c r="AL123" s="820"/>
      <c r="AM123" s="820"/>
      <c r="AN123" s="820"/>
      <c r="AO123" s="821"/>
      <c r="AP123" s="867" t="s">
        <v>435</v>
      </c>
      <c r="AQ123" s="868"/>
      <c r="AR123" s="868"/>
      <c r="AS123" s="868"/>
      <c r="AT123" s="869"/>
      <c r="AU123" s="932"/>
      <c r="AV123" s="933"/>
      <c r="AW123" s="933"/>
      <c r="AX123" s="933"/>
      <c r="AY123" s="933"/>
      <c r="AZ123" s="277" t="s">
        <v>188</v>
      </c>
      <c r="BA123" s="277"/>
      <c r="BB123" s="277"/>
      <c r="BC123" s="277"/>
      <c r="BD123" s="277"/>
      <c r="BE123" s="277"/>
      <c r="BF123" s="277"/>
      <c r="BG123" s="277"/>
      <c r="BH123" s="277"/>
      <c r="BI123" s="277"/>
      <c r="BJ123" s="277"/>
      <c r="BK123" s="277"/>
      <c r="BL123" s="277"/>
      <c r="BM123" s="277"/>
      <c r="BN123" s="277"/>
      <c r="BO123" s="920" t="s">
        <v>473</v>
      </c>
      <c r="BP123" s="921"/>
      <c r="BQ123" s="875">
        <v>90890133</v>
      </c>
      <c r="BR123" s="876"/>
      <c r="BS123" s="876"/>
      <c r="BT123" s="876"/>
      <c r="BU123" s="876"/>
      <c r="BV123" s="876">
        <v>85003772</v>
      </c>
      <c r="BW123" s="876"/>
      <c r="BX123" s="876"/>
      <c r="BY123" s="876"/>
      <c r="BZ123" s="876"/>
      <c r="CA123" s="876">
        <v>84391449</v>
      </c>
      <c r="CB123" s="876"/>
      <c r="CC123" s="876"/>
      <c r="CD123" s="876"/>
      <c r="CE123" s="876"/>
      <c r="CF123" s="786"/>
      <c r="CG123" s="787"/>
      <c r="CH123" s="787"/>
      <c r="CI123" s="787"/>
      <c r="CJ123" s="877"/>
      <c r="CK123" s="912"/>
      <c r="CL123" s="898"/>
      <c r="CM123" s="898"/>
      <c r="CN123" s="898"/>
      <c r="CO123" s="899"/>
      <c r="CP123" s="878" t="s">
        <v>474</v>
      </c>
      <c r="CQ123" s="879"/>
      <c r="CR123" s="879"/>
      <c r="CS123" s="879"/>
      <c r="CT123" s="879"/>
      <c r="CU123" s="879"/>
      <c r="CV123" s="879"/>
      <c r="CW123" s="879"/>
      <c r="CX123" s="879"/>
      <c r="CY123" s="879"/>
      <c r="CZ123" s="879"/>
      <c r="DA123" s="879"/>
      <c r="DB123" s="879"/>
      <c r="DC123" s="879"/>
      <c r="DD123" s="879"/>
      <c r="DE123" s="879"/>
      <c r="DF123" s="880"/>
      <c r="DG123" s="819" t="s">
        <v>435</v>
      </c>
      <c r="DH123" s="820"/>
      <c r="DI123" s="820"/>
      <c r="DJ123" s="820"/>
      <c r="DK123" s="821"/>
      <c r="DL123" s="822" t="s">
        <v>434</v>
      </c>
      <c r="DM123" s="820"/>
      <c r="DN123" s="820"/>
      <c r="DO123" s="820"/>
      <c r="DP123" s="821"/>
      <c r="DQ123" s="822" t="s">
        <v>435</v>
      </c>
      <c r="DR123" s="820"/>
      <c r="DS123" s="820"/>
      <c r="DT123" s="820"/>
      <c r="DU123" s="821"/>
      <c r="DV123" s="867" t="s">
        <v>435</v>
      </c>
      <c r="DW123" s="868"/>
      <c r="DX123" s="868"/>
      <c r="DY123" s="868"/>
      <c r="DZ123" s="869"/>
    </row>
    <row r="124" spans="1:130" s="246" customFormat="1" ht="26.25" customHeight="1" thickBot="1" x14ac:dyDescent="0.2">
      <c r="A124" s="860"/>
      <c r="B124" s="861"/>
      <c r="C124" s="864" t="s">
        <v>459</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434</v>
      </c>
      <c r="AB124" s="820"/>
      <c r="AC124" s="820"/>
      <c r="AD124" s="820"/>
      <c r="AE124" s="821"/>
      <c r="AF124" s="822" t="s">
        <v>434</v>
      </c>
      <c r="AG124" s="820"/>
      <c r="AH124" s="820"/>
      <c r="AI124" s="820"/>
      <c r="AJ124" s="821"/>
      <c r="AK124" s="822" t="s">
        <v>435</v>
      </c>
      <c r="AL124" s="820"/>
      <c r="AM124" s="820"/>
      <c r="AN124" s="820"/>
      <c r="AO124" s="821"/>
      <c r="AP124" s="867" t="s">
        <v>434</v>
      </c>
      <c r="AQ124" s="868"/>
      <c r="AR124" s="868"/>
      <c r="AS124" s="868"/>
      <c r="AT124" s="869"/>
      <c r="AU124" s="870" t="s">
        <v>475</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50.6</v>
      </c>
      <c r="BR124" s="874"/>
      <c r="BS124" s="874"/>
      <c r="BT124" s="874"/>
      <c r="BU124" s="874"/>
      <c r="BV124" s="874">
        <v>41.8</v>
      </c>
      <c r="BW124" s="874"/>
      <c r="BX124" s="874"/>
      <c r="BY124" s="874"/>
      <c r="BZ124" s="874"/>
      <c r="CA124" s="874">
        <v>35.200000000000003</v>
      </c>
      <c r="CB124" s="874"/>
      <c r="CC124" s="874"/>
      <c r="CD124" s="874"/>
      <c r="CE124" s="874"/>
      <c r="CF124" s="764"/>
      <c r="CG124" s="765"/>
      <c r="CH124" s="765"/>
      <c r="CI124" s="765"/>
      <c r="CJ124" s="905"/>
      <c r="CK124" s="913"/>
      <c r="CL124" s="913"/>
      <c r="CM124" s="913"/>
      <c r="CN124" s="913"/>
      <c r="CO124" s="914"/>
      <c r="CP124" s="878" t="s">
        <v>476</v>
      </c>
      <c r="CQ124" s="879"/>
      <c r="CR124" s="879"/>
      <c r="CS124" s="879"/>
      <c r="CT124" s="879"/>
      <c r="CU124" s="879"/>
      <c r="CV124" s="879"/>
      <c r="CW124" s="879"/>
      <c r="CX124" s="879"/>
      <c r="CY124" s="879"/>
      <c r="CZ124" s="879"/>
      <c r="DA124" s="879"/>
      <c r="DB124" s="879"/>
      <c r="DC124" s="879"/>
      <c r="DD124" s="879"/>
      <c r="DE124" s="879"/>
      <c r="DF124" s="880"/>
      <c r="DG124" s="802" t="s">
        <v>436</v>
      </c>
      <c r="DH124" s="803"/>
      <c r="DI124" s="803"/>
      <c r="DJ124" s="803"/>
      <c r="DK124" s="804"/>
      <c r="DL124" s="805" t="s">
        <v>436</v>
      </c>
      <c r="DM124" s="803"/>
      <c r="DN124" s="803"/>
      <c r="DO124" s="803"/>
      <c r="DP124" s="804"/>
      <c r="DQ124" s="805" t="s">
        <v>409</v>
      </c>
      <c r="DR124" s="803"/>
      <c r="DS124" s="803"/>
      <c r="DT124" s="803"/>
      <c r="DU124" s="804"/>
      <c r="DV124" s="891" t="s">
        <v>477</v>
      </c>
      <c r="DW124" s="892"/>
      <c r="DX124" s="892"/>
      <c r="DY124" s="892"/>
      <c r="DZ124" s="893"/>
    </row>
    <row r="125" spans="1:130" s="246" customFormat="1" ht="26.25" customHeight="1" x14ac:dyDescent="0.15">
      <c r="A125" s="860"/>
      <c r="B125" s="861"/>
      <c r="C125" s="864" t="s">
        <v>461</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179</v>
      </c>
      <c r="AB125" s="820"/>
      <c r="AC125" s="820"/>
      <c r="AD125" s="820"/>
      <c r="AE125" s="821"/>
      <c r="AF125" s="822" t="s">
        <v>477</v>
      </c>
      <c r="AG125" s="820"/>
      <c r="AH125" s="820"/>
      <c r="AI125" s="820"/>
      <c r="AJ125" s="821"/>
      <c r="AK125" s="822" t="s">
        <v>477</v>
      </c>
      <c r="AL125" s="820"/>
      <c r="AM125" s="820"/>
      <c r="AN125" s="820"/>
      <c r="AO125" s="821"/>
      <c r="AP125" s="867" t="s">
        <v>477</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478</v>
      </c>
      <c r="CL125" s="895"/>
      <c r="CM125" s="895"/>
      <c r="CN125" s="895"/>
      <c r="CO125" s="896"/>
      <c r="CP125" s="903" t="s">
        <v>479</v>
      </c>
      <c r="CQ125" s="848"/>
      <c r="CR125" s="848"/>
      <c r="CS125" s="848"/>
      <c r="CT125" s="848"/>
      <c r="CU125" s="848"/>
      <c r="CV125" s="848"/>
      <c r="CW125" s="848"/>
      <c r="CX125" s="848"/>
      <c r="CY125" s="848"/>
      <c r="CZ125" s="848"/>
      <c r="DA125" s="848"/>
      <c r="DB125" s="848"/>
      <c r="DC125" s="848"/>
      <c r="DD125" s="848"/>
      <c r="DE125" s="848"/>
      <c r="DF125" s="849"/>
      <c r="DG125" s="904" t="s">
        <v>477</v>
      </c>
      <c r="DH125" s="885"/>
      <c r="DI125" s="885"/>
      <c r="DJ125" s="885"/>
      <c r="DK125" s="885"/>
      <c r="DL125" s="885" t="s">
        <v>477</v>
      </c>
      <c r="DM125" s="885"/>
      <c r="DN125" s="885"/>
      <c r="DO125" s="885"/>
      <c r="DP125" s="885"/>
      <c r="DQ125" s="885" t="s">
        <v>436</v>
      </c>
      <c r="DR125" s="885"/>
      <c r="DS125" s="885"/>
      <c r="DT125" s="885"/>
      <c r="DU125" s="885"/>
      <c r="DV125" s="886" t="s">
        <v>179</v>
      </c>
      <c r="DW125" s="886"/>
      <c r="DX125" s="886"/>
      <c r="DY125" s="886"/>
      <c r="DZ125" s="887"/>
    </row>
    <row r="126" spans="1:130" s="246" customFormat="1" ht="26.25" customHeight="1" thickBot="1" x14ac:dyDescent="0.2">
      <c r="A126" s="860"/>
      <c r="B126" s="861"/>
      <c r="C126" s="864" t="s">
        <v>463</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436</v>
      </c>
      <c r="AB126" s="820"/>
      <c r="AC126" s="820"/>
      <c r="AD126" s="820"/>
      <c r="AE126" s="821"/>
      <c r="AF126" s="822" t="s">
        <v>436</v>
      </c>
      <c r="AG126" s="820"/>
      <c r="AH126" s="820"/>
      <c r="AI126" s="820"/>
      <c r="AJ126" s="821"/>
      <c r="AK126" s="822" t="s">
        <v>436</v>
      </c>
      <c r="AL126" s="820"/>
      <c r="AM126" s="820"/>
      <c r="AN126" s="820"/>
      <c r="AO126" s="821"/>
      <c r="AP126" s="867" t="s">
        <v>179</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480</v>
      </c>
      <c r="CQ126" s="790"/>
      <c r="CR126" s="790"/>
      <c r="CS126" s="790"/>
      <c r="CT126" s="790"/>
      <c r="CU126" s="790"/>
      <c r="CV126" s="790"/>
      <c r="CW126" s="790"/>
      <c r="CX126" s="790"/>
      <c r="CY126" s="790"/>
      <c r="CZ126" s="790"/>
      <c r="DA126" s="790"/>
      <c r="DB126" s="790"/>
      <c r="DC126" s="790"/>
      <c r="DD126" s="790"/>
      <c r="DE126" s="790"/>
      <c r="DF126" s="791"/>
      <c r="DG126" s="856" t="s">
        <v>179</v>
      </c>
      <c r="DH126" s="857"/>
      <c r="DI126" s="857"/>
      <c r="DJ126" s="857"/>
      <c r="DK126" s="857"/>
      <c r="DL126" s="857" t="s">
        <v>436</v>
      </c>
      <c r="DM126" s="857"/>
      <c r="DN126" s="857"/>
      <c r="DO126" s="857"/>
      <c r="DP126" s="857"/>
      <c r="DQ126" s="857" t="s">
        <v>179</v>
      </c>
      <c r="DR126" s="857"/>
      <c r="DS126" s="857"/>
      <c r="DT126" s="857"/>
      <c r="DU126" s="857"/>
      <c r="DV126" s="834" t="s">
        <v>179</v>
      </c>
      <c r="DW126" s="834"/>
      <c r="DX126" s="834"/>
      <c r="DY126" s="834"/>
      <c r="DZ126" s="835"/>
    </row>
    <row r="127" spans="1:130" s="246" customFormat="1" ht="26.25" customHeight="1" x14ac:dyDescent="0.15">
      <c r="A127" s="862"/>
      <c r="B127" s="863"/>
      <c r="C127" s="881" t="s">
        <v>481</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51359</v>
      </c>
      <c r="AB127" s="820"/>
      <c r="AC127" s="820"/>
      <c r="AD127" s="820"/>
      <c r="AE127" s="821"/>
      <c r="AF127" s="822">
        <v>47014</v>
      </c>
      <c r="AG127" s="820"/>
      <c r="AH127" s="820"/>
      <c r="AI127" s="820"/>
      <c r="AJ127" s="821"/>
      <c r="AK127" s="822">
        <v>37921</v>
      </c>
      <c r="AL127" s="820"/>
      <c r="AM127" s="820"/>
      <c r="AN127" s="820"/>
      <c r="AO127" s="821"/>
      <c r="AP127" s="867">
        <v>0.1</v>
      </c>
      <c r="AQ127" s="868"/>
      <c r="AR127" s="868"/>
      <c r="AS127" s="868"/>
      <c r="AT127" s="869"/>
      <c r="AU127" s="282"/>
      <c r="AV127" s="282"/>
      <c r="AW127" s="282"/>
      <c r="AX127" s="884" t="s">
        <v>482</v>
      </c>
      <c r="AY127" s="852"/>
      <c r="AZ127" s="852"/>
      <c r="BA127" s="852"/>
      <c r="BB127" s="852"/>
      <c r="BC127" s="852"/>
      <c r="BD127" s="852"/>
      <c r="BE127" s="853"/>
      <c r="BF127" s="851" t="s">
        <v>483</v>
      </c>
      <c r="BG127" s="852"/>
      <c r="BH127" s="852"/>
      <c r="BI127" s="852"/>
      <c r="BJ127" s="852"/>
      <c r="BK127" s="852"/>
      <c r="BL127" s="853"/>
      <c r="BM127" s="851" t="s">
        <v>484</v>
      </c>
      <c r="BN127" s="852"/>
      <c r="BO127" s="852"/>
      <c r="BP127" s="852"/>
      <c r="BQ127" s="852"/>
      <c r="BR127" s="852"/>
      <c r="BS127" s="853"/>
      <c r="BT127" s="851" t="s">
        <v>485</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486</v>
      </c>
      <c r="CQ127" s="790"/>
      <c r="CR127" s="790"/>
      <c r="CS127" s="790"/>
      <c r="CT127" s="790"/>
      <c r="CU127" s="790"/>
      <c r="CV127" s="790"/>
      <c r="CW127" s="790"/>
      <c r="CX127" s="790"/>
      <c r="CY127" s="790"/>
      <c r="CZ127" s="790"/>
      <c r="DA127" s="790"/>
      <c r="DB127" s="790"/>
      <c r="DC127" s="790"/>
      <c r="DD127" s="790"/>
      <c r="DE127" s="790"/>
      <c r="DF127" s="791"/>
      <c r="DG127" s="856" t="s">
        <v>436</v>
      </c>
      <c r="DH127" s="857"/>
      <c r="DI127" s="857"/>
      <c r="DJ127" s="857"/>
      <c r="DK127" s="857"/>
      <c r="DL127" s="857" t="s">
        <v>409</v>
      </c>
      <c r="DM127" s="857"/>
      <c r="DN127" s="857"/>
      <c r="DO127" s="857"/>
      <c r="DP127" s="857"/>
      <c r="DQ127" s="857" t="s">
        <v>477</v>
      </c>
      <c r="DR127" s="857"/>
      <c r="DS127" s="857"/>
      <c r="DT127" s="857"/>
      <c r="DU127" s="857"/>
      <c r="DV127" s="834" t="s">
        <v>409</v>
      </c>
      <c r="DW127" s="834"/>
      <c r="DX127" s="834"/>
      <c r="DY127" s="834"/>
      <c r="DZ127" s="835"/>
    </row>
    <row r="128" spans="1:130" s="246" customFormat="1" ht="26.25" customHeight="1" thickBot="1" x14ac:dyDescent="0.2">
      <c r="A128" s="836" t="s">
        <v>487</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488</v>
      </c>
      <c r="X128" s="838"/>
      <c r="Y128" s="838"/>
      <c r="Z128" s="839"/>
      <c r="AA128" s="840">
        <v>1251713</v>
      </c>
      <c r="AB128" s="841"/>
      <c r="AC128" s="841"/>
      <c r="AD128" s="841"/>
      <c r="AE128" s="842"/>
      <c r="AF128" s="843">
        <v>1120015</v>
      </c>
      <c r="AG128" s="841"/>
      <c r="AH128" s="841"/>
      <c r="AI128" s="841"/>
      <c r="AJ128" s="842"/>
      <c r="AK128" s="843">
        <v>1093273</v>
      </c>
      <c r="AL128" s="841"/>
      <c r="AM128" s="841"/>
      <c r="AN128" s="841"/>
      <c r="AO128" s="842"/>
      <c r="AP128" s="844"/>
      <c r="AQ128" s="845"/>
      <c r="AR128" s="845"/>
      <c r="AS128" s="845"/>
      <c r="AT128" s="846"/>
      <c r="AU128" s="282"/>
      <c r="AV128" s="282"/>
      <c r="AW128" s="282"/>
      <c r="AX128" s="847" t="s">
        <v>489</v>
      </c>
      <c r="AY128" s="848"/>
      <c r="AZ128" s="848"/>
      <c r="BA128" s="848"/>
      <c r="BB128" s="848"/>
      <c r="BC128" s="848"/>
      <c r="BD128" s="848"/>
      <c r="BE128" s="849"/>
      <c r="BF128" s="826" t="s">
        <v>409</v>
      </c>
      <c r="BG128" s="827"/>
      <c r="BH128" s="827"/>
      <c r="BI128" s="827"/>
      <c r="BJ128" s="827"/>
      <c r="BK128" s="827"/>
      <c r="BL128" s="850"/>
      <c r="BM128" s="826">
        <v>11.34</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490</v>
      </c>
      <c r="CQ128" s="768"/>
      <c r="CR128" s="768"/>
      <c r="CS128" s="768"/>
      <c r="CT128" s="768"/>
      <c r="CU128" s="768"/>
      <c r="CV128" s="768"/>
      <c r="CW128" s="768"/>
      <c r="CX128" s="768"/>
      <c r="CY128" s="768"/>
      <c r="CZ128" s="768"/>
      <c r="DA128" s="768"/>
      <c r="DB128" s="768"/>
      <c r="DC128" s="768"/>
      <c r="DD128" s="768"/>
      <c r="DE128" s="768"/>
      <c r="DF128" s="769"/>
      <c r="DG128" s="830">
        <v>105302</v>
      </c>
      <c r="DH128" s="831"/>
      <c r="DI128" s="831"/>
      <c r="DJ128" s="831"/>
      <c r="DK128" s="831"/>
      <c r="DL128" s="831">
        <v>90325</v>
      </c>
      <c r="DM128" s="831"/>
      <c r="DN128" s="831"/>
      <c r="DO128" s="831"/>
      <c r="DP128" s="831"/>
      <c r="DQ128" s="831">
        <v>96434</v>
      </c>
      <c r="DR128" s="831"/>
      <c r="DS128" s="831"/>
      <c r="DT128" s="831"/>
      <c r="DU128" s="831"/>
      <c r="DV128" s="832">
        <v>0.2</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491</v>
      </c>
      <c r="X129" s="817"/>
      <c r="Y129" s="817"/>
      <c r="Z129" s="818"/>
      <c r="AA129" s="819">
        <v>47406655</v>
      </c>
      <c r="AB129" s="820"/>
      <c r="AC129" s="820"/>
      <c r="AD129" s="820"/>
      <c r="AE129" s="821"/>
      <c r="AF129" s="822">
        <v>50798981</v>
      </c>
      <c r="AG129" s="820"/>
      <c r="AH129" s="820"/>
      <c r="AI129" s="820"/>
      <c r="AJ129" s="821"/>
      <c r="AK129" s="822">
        <v>45358273</v>
      </c>
      <c r="AL129" s="820"/>
      <c r="AM129" s="820"/>
      <c r="AN129" s="820"/>
      <c r="AO129" s="821"/>
      <c r="AP129" s="823"/>
      <c r="AQ129" s="824"/>
      <c r="AR129" s="824"/>
      <c r="AS129" s="824"/>
      <c r="AT129" s="825"/>
      <c r="AU129" s="284"/>
      <c r="AV129" s="284"/>
      <c r="AW129" s="284"/>
      <c r="AX129" s="789" t="s">
        <v>492</v>
      </c>
      <c r="AY129" s="790"/>
      <c r="AZ129" s="790"/>
      <c r="BA129" s="790"/>
      <c r="BB129" s="790"/>
      <c r="BC129" s="790"/>
      <c r="BD129" s="790"/>
      <c r="BE129" s="791"/>
      <c r="BF129" s="809" t="s">
        <v>409</v>
      </c>
      <c r="BG129" s="810"/>
      <c r="BH129" s="810"/>
      <c r="BI129" s="810"/>
      <c r="BJ129" s="810"/>
      <c r="BK129" s="810"/>
      <c r="BL129" s="811"/>
      <c r="BM129" s="809">
        <v>16.34</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493</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494</v>
      </c>
      <c r="X130" s="817"/>
      <c r="Y130" s="817"/>
      <c r="Z130" s="818"/>
      <c r="AA130" s="819">
        <v>5829535</v>
      </c>
      <c r="AB130" s="820"/>
      <c r="AC130" s="820"/>
      <c r="AD130" s="820"/>
      <c r="AE130" s="821"/>
      <c r="AF130" s="822">
        <v>5946876</v>
      </c>
      <c r="AG130" s="820"/>
      <c r="AH130" s="820"/>
      <c r="AI130" s="820"/>
      <c r="AJ130" s="821"/>
      <c r="AK130" s="822">
        <v>5905229</v>
      </c>
      <c r="AL130" s="820"/>
      <c r="AM130" s="820"/>
      <c r="AN130" s="820"/>
      <c r="AO130" s="821"/>
      <c r="AP130" s="823"/>
      <c r="AQ130" s="824"/>
      <c r="AR130" s="824"/>
      <c r="AS130" s="824"/>
      <c r="AT130" s="825"/>
      <c r="AU130" s="284"/>
      <c r="AV130" s="284"/>
      <c r="AW130" s="284"/>
      <c r="AX130" s="789" t="s">
        <v>495</v>
      </c>
      <c r="AY130" s="790"/>
      <c r="AZ130" s="790"/>
      <c r="BA130" s="790"/>
      <c r="BB130" s="790"/>
      <c r="BC130" s="790"/>
      <c r="BD130" s="790"/>
      <c r="BE130" s="791"/>
      <c r="BF130" s="792">
        <v>5.6</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496</v>
      </c>
      <c r="X131" s="800"/>
      <c r="Y131" s="800"/>
      <c r="Z131" s="801"/>
      <c r="AA131" s="802">
        <v>41577120</v>
      </c>
      <c r="AB131" s="803"/>
      <c r="AC131" s="803"/>
      <c r="AD131" s="803"/>
      <c r="AE131" s="804"/>
      <c r="AF131" s="805">
        <v>44852105</v>
      </c>
      <c r="AG131" s="803"/>
      <c r="AH131" s="803"/>
      <c r="AI131" s="803"/>
      <c r="AJ131" s="804"/>
      <c r="AK131" s="805">
        <v>39453044</v>
      </c>
      <c r="AL131" s="803"/>
      <c r="AM131" s="803"/>
      <c r="AN131" s="803"/>
      <c r="AO131" s="804"/>
      <c r="AP131" s="806"/>
      <c r="AQ131" s="807"/>
      <c r="AR131" s="807"/>
      <c r="AS131" s="807"/>
      <c r="AT131" s="808"/>
      <c r="AU131" s="284"/>
      <c r="AV131" s="284"/>
      <c r="AW131" s="284"/>
      <c r="AX131" s="767" t="s">
        <v>497</v>
      </c>
      <c r="AY131" s="768"/>
      <c r="AZ131" s="768"/>
      <c r="BA131" s="768"/>
      <c r="BB131" s="768"/>
      <c r="BC131" s="768"/>
      <c r="BD131" s="768"/>
      <c r="BE131" s="769"/>
      <c r="BF131" s="770">
        <v>35.200000000000003</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498</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499</v>
      </c>
      <c r="W132" s="780"/>
      <c r="X132" s="780"/>
      <c r="Y132" s="780"/>
      <c r="Z132" s="781"/>
      <c r="AA132" s="782">
        <v>5.8754406269999997</v>
      </c>
      <c r="AB132" s="783"/>
      <c r="AC132" s="783"/>
      <c r="AD132" s="783"/>
      <c r="AE132" s="784"/>
      <c r="AF132" s="785">
        <v>5.2336517990000004</v>
      </c>
      <c r="AG132" s="783"/>
      <c r="AH132" s="783"/>
      <c r="AI132" s="783"/>
      <c r="AJ132" s="784"/>
      <c r="AK132" s="785">
        <v>5.8075392099999998</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500</v>
      </c>
      <c r="W133" s="759"/>
      <c r="X133" s="759"/>
      <c r="Y133" s="759"/>
      <c r="Z133" s="760"/>
      <c r="AA133" s="761">
        <v>6.4</v>
      </c>
      <c r="AB133" s="762"/>
      <c r="AC133" s="762"/>
      <c r="AD133" s="762"/>
      <c r="AE133" s="763"/>
      <c r="AF133" s="761">
        <v>5.5</v>
      </c>
      <c r="AG133" s="762"/>
      <c r="AH133" s="762"/>
      <c r="AI133" s="762"/>
      <c r="AJ133" s="763"/>
      <c r="AK133" s="761">
        <v>5.6</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JLFRW2mYTXPCqiYqJXf2dXNkRg5b8etO5Dq0Lr+02ayqQfFqkcprP2F5HQA+M0x5PMEGpG49sg2mUiONWHat9A==" saltValue="UhJQHrmHO+AAsVcfSDJk6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90" zoomScaleNormal="85" zoomScaleSheetLayoutView="9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SGsfQ9XBVO0dwPKuJ6aSLB7iPAsBJJnToLB+PK3BvqzjcaipXBT4yVbPwsuXpbbDpYiK5Mae0iXvbua4QCYQ==" saltValue="wtg7jj5Jp7V93oXyKL0N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74UOfgsTebUU/Pc32iypgarVVVjFXQzuHAmFO+NgdVOtwiBQPePXi9W1XzxVqVi64+aFqfjVnInguBdBcZIy4w==" saltValue="OwDeiCVC/7hIe4Cm8jOk7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6" t="s">
        <v>504</v>
      </c>
      <c r="AP7" s="303"/>
      <c r="AQ7" s="304" t="s">
        <v>505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7"/>
      <c r="AP8" s="309" t="s">
        <v>506</v>
      </c>
      <c r="AQ8" s="310" t="s">
        <v>507</v>
      </c>
      <c r="AR8" s="311" t="s">
        <v>508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90" t="s">
        <v>509</v>
      </c>
      <c r="AL9" s="1191"/>
      <c r="AM9" s="1191"/>
      <c r="AN9" s="1192"/>
      <c r="AO9" s="312">
        <v>11763275</v>
      </c>
      <c r="AP9" s="312">
        <v>52366</v>
      </c>
      <c r="AQ9" s="313">
        <v>56485</v>
      </c>
      <c r="AR9" s="314">
        <v>-7.3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90" t="s">
        <v>510</v>
      </c>
      <c r="AL10" s="1191"/>
      <c r="AM10" s="1191"/>
      <c r="AN10" s="1192"/>
      <c r="AO10" s="315">
        <v>1414460</v>
      </c>
      <c r="AP10" s="315">
        <v>6297</v>
      </c>
      <c r="AQ10" s="316">
        <v>3940</v>
      </c>
      <c r="AR10" s="317">
        <v>59.8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90" t="s">
        <v>511</v>
      </c>
      <c r="AL11" s="1191"/>
      <c r="AM11" s="1191"/>
      <c r="AN11" s="1192"/>
      <c r="AO11" s="315">
        <v>65499</v>
      </c>
      <c r="AP11" s="315">
        <v>292</v>
      </c>
      <c r="AQ11" s="316">
        <v>2339</v>
      </c>
      <c r="AR11" s="317">
        <v>-87.5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90" t="s">
        <v>512</v>
      </c>
      <c r="AL12" s="1191"/>
      <c r="AM12" s="1191"/>
      <c r="AN12" s="1192"/>
      <c r="AO12" s="315" t="s">
        <v>513</v>
      </c>
      <c r="AP12" s="315" t="s">
        <v>513</v>
      </c>
      <c r="AQ12" s="316">
        <v>1531</v>
      </c>
      <c r="AR12" s="317" t="s">
        <v>513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90" t="s">
        <v>514</v>
      </c>
      <c r="AL13" s="1191"/>
      <c r="AM13" s="1191"/>
      <c r="AN13" s="1192"/>
      <c r="AO13" s="315" t="s">
        <v>513</v>
      </c>
      <c r="AP13" s="315" t="s">
        <v>513</v>
      </c>
      <c r="AQ13" s="316">
        <v>56</v>
      </c>
      <c r="AR13" s="317" t="s">
        <v>513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90" t="s">
        <v>515</v>
      </c>
      <c r="AL14" s="1191"/>
      <c r="AM14" s="1191"/>
      <c r="AN14" s="1192"/>
      <c r="AO14" s="315">
        <v>305866</v>
      </c>
      <c r="AP14" s="315">
        <v>1362</v>
      </c>
      <c r="AQ14" s="316">
        <v>1684</v>
      </c>
      <c r="AR14" s="317">
        <v>-19.100000000000001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90" t="s">
        <v>516</v>
      </c>
      <c r="AL15" s="1191"/>
      <c r="AM15" s="1191"/>
      <c r="AN15" s="1192"/>
      <c r="AO15" s="315">
        <v>488785</v>
      </c>
      <c r="AP15" s="315">
        <v>2176</v>
      </c>
      <c r="AQ15" s="316">
        <v>1307</v>
      </c>
      <c r="AR15" s="317">
        <v>66.5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3" t="s">
        <v>517</v>
      </c>
      <c r="AL16" s="1194"/>
      <c r="AM16" s="1194"/>
      <c r="AN16" s="1195"/>
      <c r="AO16" s="315">
        <v>-988783</v>
      </c>
      <c r="AP16" s="315">
        <v>-4402</v>
      </c>
      <c r="AQ16" s="316">
        <v>-4039</v>
      </c>
      <c r="AR16" s="317">
        <v>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3" t="s">
        <v>188</v>
      </c>
      <c r="AL17" s="1194"/>
      <c r="AM17" s="1194"/>
      <c r="AN17" s="1195"/>
      <c r="AO17" s="315">
        <v>13049102</v>
      </c>
      <c r="AP17" s="315">
        <v>58090</v>
      </c>
      <c r="AQ17" s="316">
        <v>63303</v>
      </c>
      <c r="AR17" s="317">
        <v>-8.1999999999999993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519</v>
      </c>
      <c r="AP20" s="323" t="s">
        <v>520</v>
      </c>
      <c r="AQ20" s="324" t="s">
        <v>521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7" t="s">
        <v>522</v>
      </c>
      <c r="AL21" s="1188"/>
      <c r="AM21" s="1188"/>
      <c r="AN21" s="1189"/>
      <c r="AO21" s="327">
        <v>6</v>
      </c>
      <c r="AP21" s="328">
        <v>6.31</v>
      </c>
      <c r="AQ21" s="329">
        <v>-0.31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7" t="s">
        <v>523</v>
      </c>
      <c r="AL22" s="1188"/>
      <c r="AM22" s="1188"/>
      <c r="AN22" s="1189"/>
      <c r="AO22" s="332">
        <v>100</v>
      </c>
      <c r="AP22" s="333">
        <v>99.9</v>
      </c>
      <c r="AQ22" s="334">
        <v>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6" t="s">
        <v>504</v>
      </c>
      <c r="AP30" s="303"/>
      <c r="AQ30" s="304" t="s">
        <v>505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7"/>
      <c r="AP31" s="309" t="s">
        <v>506</v>
      </c>
      <c r="AQ31" s="310" t="s">
        <v>507</v>
      </c>
      <c r="AR31" s="311" t="s">
        <v>508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8" t="s">
        <v>527</v>
      </c>
      <c r="AL32" s="1179"/>
      <c r="AM32" s="1179"/>
      <c r="AN32" s="1180"/>
      <c r="AO32" s="342">
        <v>7409829</v>
      </c>
      <c r="AP32" s="342">
        <v>32986</v>
      </c>
      <c r="AQ32" s="343">
        <v>29657</v>
      </c>
      <c r="AR32" s="344">
        <v>11.2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8" t="s">
        <v>528</v>
      </c>
      <c r="AL33" s="1179"/>
      <c r="AM33" s="1179"/>
      <c r="AN33" s="1180"/>
      <c r="AO33" s="342" t="s">
        <v>513</v>
      </c>
      <c r="AP33" s="342" t="s">
        <v>513</v>
      </c>
      <c r="AQ33" s="343">
        <v>0</v>
      </c>
      <c r="AR33" s="344" t="s">
        <v>513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8" t="s">
        <v>529</v>
      </c>
      <c r="AL34" s="1179"/>
      <c r="AM34" s="1179"/>
      <c r="AN34" s="1180"/>
      <c r="AO34" s="342">
        <v>66667</v>
      </c>
      <c r="AP34" s="342">
        <v>297</v>
      </c>
      <c r="AQ34" s="343">
        <v>34</v>
      </c>
      <c r="AR34" s="344">
        <v>773.5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8" t="s">
        <v>530</v>
      </c>
      <c r="AL35" s="1179"/>
      <c r="AM35" s="1179"/>
      <c r="AN35" s="1180"/>
      <c r="AO35" s="342">
        <v>1660985</v>
      </c>
      <c r="AP35" s="342">
        <v>7394</v>
      </c>
      <c r="AQ35" s="343">
        <v>9943</v>
      </c>
      <c r="AR35" s="344">
        <v>-25.6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8" t="s">
        <v>531</v>
      </c>
      <c r="AL36" s="1179"/>
      <c r="AM36" s="1179"/>
      <c r="AN36" s="1180"/>
      <c r="AO36" s="342">
        <v>114351</v>
      </c>
      <c r="AP36" s="342">
        <v>509</v>
      </c>
      <c r="AQ36" s="343">
        <v>489</v>
      </c>
      <c r="AR36" s="344">
        <v>4.0999999999999996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8" t="s">
        <v>532</v>
      </c>
      <c r="AL37" s="1179"/>
      <c r="AM37" s="1179"/>
      <c r="AN37" s="1180"/>
      <c r="AO37" s="342">
        <v>37921</v>
      </c>
      <c r="AP37" s="342">
        <v>169</v>
      </c>
      <c r="AQ37" s="343">
        <v>748</v>
      </c>
      <c r="AR37" s="344">
        <v>-77.400000000000006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1" t="s">
        <v>533</v>
      </c>
      <c r="AL38" s="1182"/>
      <c r="AM38" s="1182"/>
      <c r="AN38" s="1183"/>
      <c r="AO38" s="345" t="s">
        <v>513</v>
      </c>
      <c r="AP38" s="345" t="s">
        <v>513</v>
      </c>
      <c r="AQ38" s="346">
        <v>0</v>
      </c>
      <c r="AR38" s="334" t="s">
        <v>513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1" t="s">
        <v>534</v>
      </c>
      <c r="AL39" s="1182"/>
      <c r="AM39" s="1182"/>
      <c r="AN39" s="1183"/>
      <c r="AO39" s="342">
        <v>-1093273</v>
      </c>
      <c r="AP39" s="342">
        <v>-4867</v>
      </c>
      <c r="AQ39" s="343">
        <v>-7534</v>
      </c>
      <c r="AR39" s="344">
        <v>-35.4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8" t="s">
        <v>535</v>
      </c>
      <c r="AL40" s="1179"/>
      <c r="AM40" s="1179"/>
      <c r="AN40" s="1180"/>
      <c r="AO40" s="342">
        <v>-5905229</v>
      </c>
      <c r="AP40" s="342">
        <v>-26288</v>
      </c>
      <c r="AQ40" s="343">
        <v>-26610</v>
      </c>
      <c r="AR40" s="344">
        <v>-1.2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4" t="s">
        <v>298</v>
      </c>
      <c r="AL41" s="1185"/>
      <c r="AM41" s="1185"/>
      <c r="AN41" s="1186"/>
      <c r="AO41" s="342">
        <v>2291251</v>
      </c>
      <c r="AP41" s="342">
        <v>10200</v>
      </c>
      <c r="AQ41" s="343">
        <v>6727</v>
      </c>
      <c r="AR41" s="344">
        <v>51.6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1" t="s">
        <v>504</v>
      </c>
      <c r="AN49" s="1173" t="s">
        <v>539</v>
      </c>
      <c r="AO49" s="1174"/>
      <c r="AP49" s="1174"/>
      <c r="AQ49" s="1174"/>
      <c r="AR49" s="1175"/>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2"/>
      <c r="AN50" s="358" t="s">
        <v>540</v>
      </c>
      <c r="AO50" s="359" t="s">
        <v>541</v>
      </c>
      <c r="AP50" s="360" t="s">
        <v>542</v>
      </c>
      <c r="AQ50" s="361" t="s">
        <v>543</v>
      </c>
      <c r="AR50" s="362" t="s">
        <v>544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8465374</v>
      </c>
      <c r="AN51" s="364">
        <v>38110</v>
      </c>
      <c r="AO51" s="365">
        <v>-17.2</v>
      </c>
      <c r="AP51" s="366">
        <v>41862</v>
      </c>
      <c r="AQ51" s="367">
        <v>1.5</v>
      </c>
      <c r="AR51" s="368">
        <v>-18.7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5860988</v>
      </c>
      <c r="AN52" s="372">
        <v>26385</v>
      </c>
      <c r="AO52" s="373">
        <v>45.1</v>
      </c>
      <c r="AP52" s="374">
        <v>23710</v>
      </c>
      <c r="AQ52" s="375">
        <v>7.4</v>
      </c>
      <c r="AR52" s="376">
        <v>37.700000000000003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12988810</v>
      </c>
      <c r="AN53" s="364">
        <v>58273</v>
      </c>
      <c r="AO53" s="365">
        <v>52.9</v>
      </c>
      <c r="AP53" s="366">
        <v>43554</v>
      </c>
      <c r="AQ53" s="367">
        <v>4</v>
      </c>
      <c r="AR53" s="368">
        <v>48.9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5038582</v>
      </c>
      <c r="AN54" s="372">
        <v>22605</v>
      </c>
      <c r="AO54" s="373">
        <v>-14.3</v>
      </c>
      <c r="AP54" s="374">
        <v>24811</v>
      </c>
      <c r="AQ54" s="375">
        <v>4.5999999999999996</v>
      </c>
      <c r="AR54" s="376">
        <v>-18.899999999999999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13690453</v>
      </c>
      <c r="AN55" s="364">
        <v>61210</v>
      </c>
      <c r="AO55" s="365">
        <v>5</v>
      </c>
      <c r="AP55" s="366">
        <v>42581</v>
      </c>
      <c r="AQ55" s="367">
        <v>-2.2000000000000002</v>
      </c>
      <c r="AR55" s="368">
        <v>7.2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9388572</v>
      </c>
      <c r="AN56" s="372">
        <v>41976</v>
      </c>
      <c r="AO56" s="373">
        <v>85.7</v>
      </c>
      <c r="AP56" s="374">
        <v>24354</v>
      </c>
      <c r="AQ56" s="375">
        <v>-1.8</v>
      </c>
      <c r="AR56" s="376">
        <v>87.5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10239827</v>
      </c>
      <c r="AN57" s="364">
        <v>45597</v>
      </c>
      <c r="AO57" s="365">
        <v>-25.5</v>
      </c>
      <c r="AP57" s="366">
        <v>45426</v>
      </c>
      <c r="AQ57" s="367">
        <v>6.7</v>
      </c>
      <c r="AR57" s="368">
        <v>-32.200000000000003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5667558</v>
      </c>
      <c r="AN58" s="372">
        <v>25237</v>
      </c>
      <c r="AO58" s="373">
        <v>-39.9</v>
      </c>
      <c r="AP58" s="374">
        <v>24508</v>
      </c>
      <c r="AQ58" s="375">
        <v>0.6</v>
      </c>
      <c r="AR58" s="376">
        <v>-40.5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7370048</v>
      </c>
      <c r="AN59" s="364">
        <v>32809</v>
      </c>
      <c r="AO59" s="365">
        <v>-28</v>
      </c>
      <c r="AP59" s="366">
        <v>45022</v>
      </c>
      <c r="AQ59" s="367">
        <v>-0.9</v>
      </c>
      <c r="AR59" s="368">
        <v>-27.1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4761426</v>
      </c>
      <c r="AN60" s="372">
        <v>21196</v>
      </c>
      <c r="AO60" s="373">
        <v>-16</v>
      </c>
      <c r="AP60" s="374">
        <v>25247</v>
      </c>
      <c r="AQ60" s="375">
        <v>3</v>
      </c>
      <c r="AR60" s="376">
        <v>-19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10550902</v>
      </c>
      <c r="AN61" s="379">
        <v>47200</v>
      </c>
      <c r="AO61" s="380">
        <v>-2.6</v>
      </c>
      <c r="AP61" s="381">
        <v>43689</v>
      </c>
      <c r="AQ61" s="382">
        <v>1.8</v>
      </c>
      <c r="AR61" s="368">
        <v>-4.4000000000000004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6143425</v>
      </c>
      <c r="AN62" s="372">
        <v>27480</v>
      </c>
      <c r="AO62" s="373">
        <v>12.1</v>
      </c>
      <c r="AP62" s="374">
        <v>24526</v>
      </c>
      <c r="AQ62" s="375">
        <v>2.8</v>
      </c>
      <c r="AR62" s="376">
        <v>9.3000000000000007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CleXXGdklc4VnmBpd6qUnJUFgEE6qnkV1sagsOCdXuUY5FrI3qyEfY7OCLqJ13gd/IcVwIT6hBLub2ogGbNZQ==" saltValue="9YbgYNDD3/xFt0jAy1ed0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4miY004rQrch8CYYkTQfzQWDIy7OiRRzBnsWKwLKtMd2jtiHIKeZSL79NJ10rypnF0LhasLiSe/nCjN6b20cVw==" saltValue="xvN8lAy9E4+1E2/xTAC5w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ywah5WGJvZ7EifmFyQHgTCpxhgozclLZkdz5KJRI9CbJyL7xY0gVz4VqnkS++gLtYWpRAEMyXYkROTku0A+Tw==" saltValue="dbhp8FXzsNuBIQ0HOfbL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96" t="s">
        <v>3</v>
      </c>
      <c r="D47" s="1196"/>
      <c r="E47" s="1197"/>
      <c r="F47" s="11">
        <v>18.920000000000002</v>
      </c>
      <c r="G47" s="12">
        <v>17.8</v>
      </c>
      <c r="H47" s="12">
        <v>19.12</v>
      </c>
      <c r="I47" s="12">
        <v>18.989999999999998</v>
      </c>
      <c r="J47" s="13">
        <v>25.98</v>
      </c>
    </row>
    <row r="48" spans="2:10" ht="57.75" customHeight="1" x14ac:dyDescent="0.15">
      <c r="B48" s="14"/>
      <c r="C48" s="1198" t="s">
        <v>4</v>
      </c>
      <c r="D48" s="1198"/>
      <c r="E48" s="1199"/>
      <c r="F48" s="15">
        <v>4.8899999999999997</v>
      </c>
      <c r="G48" s="16">
        <v>5.03</v>
      </c>
      <c r="H48" s="16">
        <v>6.78</v>
      </c>
      <c r="I48" s="16">
        <v>4.8499999999999996</v>
      </c>
      <c r="J48" s="17">
        <v>4.1900000000000004</v>
      </c>
    </row>
    <row r="49" spans="2:10" ht="57.75" customHeight="1" thickBot="1" x14ac:dyDescent="0.2">
      <c r="B49" s="18"/>
      <c r="C49" s="1200" t="s">
        <v>5</v>
      </c>
      <c r="D49" s="1200"/>
      <c r="E49" s="1201"/>
      <c r="F49" s="19">
        <v>6.52</v>
      </c>
      <c r="G49" s="20" t="s">
        <v>560</v>
      </c>
      <c r="H49" s="20" t="s">
        <v>561</v>
      </c>
      <c r="I49" s="20" t="s">
        <v>562</v>
      </c>
      <c r="J49" s="21" t="s">
        <v>563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PjD3OpkNhEcGgmDDLroCq+Owi0+TbmUCxbvTPYO9nB0jq5P7syfnTrkC8gyYV29y6kiyXuXzeNkn8+vktKwWw==" saltValue="arwh482cOuQfvB3XNvHw4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太田市</cp:lastModifiedBy>
  <cp:lastPrinted>2020-03-11T06:03:40Z</cp:lastPrinted>
  <dcterms:created xsi:type="dcterms:W3CDTF">2020-02-10T02:55:52Z</dcterms:created>
  <dcterms:modified xsi:type="dcterms:W3CDTF">2020-09-16T01:37:44Z</dcterms:modified>
  <cp:category/>
</cp:coreProperties>
</file>