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zaimu\zaisei\決算統計\平成３０年度決算\999_財政状況資料集\追加分\提出\"/>
    </mc:Choice>
  </mc:AlternateContent>
  <bookViews>
    <workbookView xWindow="0" yWindow="0" windowWidth="192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DG102" i="12"/>
  <c r="CW102" i="12"/>
  <c r="CR102" i="12"/>
  <c r="AP23" i="12"/>
  <c r="AA23" i="12"/>
  <c r="V23" i="12"/>
  <c r="Q23" i="12"/>
  <c r="AU88" i="12"/>
  <c r="AP88" i="12"/>
  <c r="AF8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<sst xmlns="http://schemas.openxmlformats.org/spreadsheetml/2006/main" count="1107" uniqueCount="615">
  <si>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</si>
  <si>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</si>
  <si>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</si>
  <si>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</si>
  <si>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</si>
  <si>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</si>
  <si>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</si>
  <si>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</si>
  <si>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</si>
  <si>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</si>
  <si>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</si>
  <si>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</si>
  <si>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</si>
  <si>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</si>
  <si>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</si>
  <si>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</si>
  <si>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</si>
  <si>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</si>
  <si>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</si>
  <si>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</si>
  <si>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</si>
  <si>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</si>
  <si>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</si>
  <si>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</si>
  <si>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</si>
  <si>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</si>
  <si>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</si>
  <si>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</si>
  <si>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</si>
  <si>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</si>
  <si>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</si>
  <si>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</si>
  <si>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</si>
  <si>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</si>
  <si>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</si>
  <si>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</si>
  <si>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</si>
  <si>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</si>
  <si>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</si>
  <si>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</si>
  <si>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</si>
  <si>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</si>
  <si>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</si>
  <si>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</si>
  <si>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</si>
  <si>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</si>
  <si>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</si>
  <si>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</si>
  <si>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</si>
  <si>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</si>
  <si>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</si>
  <si>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</si>
  <si>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</si>
  <si>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</si>
  <si>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</si>
  <si>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</si>
  <si>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</si>
  <si>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</si>
  <si>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</si>
  <si>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</si>
  <si>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</si>
  <si>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</si>
  <si>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</si>
  <si>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</si>
  <si>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</si>
  <si>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</si>
  <si>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</si>
  <si>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</si>
  <si>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</si>
  <si>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</si>
  <si>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</si>
  <si>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</si>
  <si>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</si>
  <si>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</si>
  <si>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</si>
  <si>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</si>
  <si>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</si>
  <si>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</si>
  <si>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</si>
  <si>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</si>
  <si>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</si>
  <si>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</si>
  <si>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</si>
  <si>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</si>
  <si>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</si>
  <si>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</si>
  <si>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</si>
  <si>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</si>
  <si>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</si>
  <si>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</si>
  <si>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</si>
  <si>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</si>
  <si>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</si>
  <si>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</si>
  <si>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</si>
  <si>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</si>
  <si>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</si>
  <si>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</si>
  <si>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</si>
  <si>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</si>
  <si>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</si>
  <si>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</si>
  <si>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</si>
  <si>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</si>
  <si>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</si>
  <si>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</si>
  <si>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</si>
  <si>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</si>
  <si>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</si>
  <si>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</si>
  <si>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</si>
  <si>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</si>
  <si>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</si>
  <si>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</si>
  <si>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</si>
  <si>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</si>
  <si>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</si>
  <si>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</si>
  <si>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</si>
  <si>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</si>
  <si>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</si>
  <si>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</si>
  <si>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</si>
  <si>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</si>
  <si>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</si>
  <si>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</si>
  <si>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</si>
  <si>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</si>
  <si>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</si>
  <si>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</si>
  <si>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</si>
  <si>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</si>
  <si>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</si>
  <si>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</si>
  <si>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</si>
  <si>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</si>
  <si>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</si>
  <si>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</si>
  <si>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</si>
  <si>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</si>
  <si>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</si>
  <si>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</si>
  <si>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</si>
  <si>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</si>
  <si>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</si>
  <si>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</si>
  <si>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</si>
  <si>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</si>
  <si>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</si>
  <si>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</si>
  <si>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</si>
  <si>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</si>
  <si>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</si>
  <si>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</si>
  <si>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</si>
  <si>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</si>
  <si>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</si>
  <si>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</si>
  <si>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</si>
  <si>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</si>
  <si>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</si>
  <si>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</si>
  <si>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</si>
  <si>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</si>
  <si>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</si>
  <si>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</si>
  <si>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</si>
  <si>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</si>
  <si>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</si>
  <si>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</si>
  <si>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</si>
  <si>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</si>
  <si>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</si>
  <si>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</si>
  <si>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</si>
  <si>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</si>
  <si>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</si>
  <si>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</si>
  <si>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</si>
  <si>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</si>
  <si>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</si>
  <si>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</si>
  <si>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</si>
  <si>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</si>
  <si>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</si>
  <si>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</si>
  <si>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</si>
  <si>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</si>
  <si>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</si>
  <si>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</si>
  <si>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</si>
  <si>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</si>
  <si>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</si>
  <si>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</si>
  <si>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</si>
  <si>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</si>
  <si>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</si>
  <si>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</si>
  <si>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</si>
  <si>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</si>
  <si>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</si>
  <si>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</si>
  <si>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</si>
  <si>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</si>
  <si>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</si>
  <si>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</si>
  <si>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</si>
  <si>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</si>
  <si>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</si>
  <si>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</si>
  <si>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</si>
  <si>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</si>
  <si>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</si>
  <si>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</si>
  <si>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群馬県太田市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</si>
  <si>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</si>
  <si>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</si>
  <si>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</si>
  <si>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</si>
  <si>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</si>
  <si>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</si>
  <si>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</si>
  <si>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</si>
  <si>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</si>
  <si>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</si>
  <si>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</si>
  <si>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</si>
  <si>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</si>
  <si>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</si>
  <si>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</si>
  <si>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</si>
  <si>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</si>
  <si>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</si>
  <si>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</si>
  <si>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</si>
  <si>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</si>
  <si>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</si>
  <si>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</si>
  <si>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</si>
  <si>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</si>
  <si>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</si>
  <si>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</si>
  <si>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</si>
  <si>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</si>
  <si>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</si>
  <si>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</si>
  <si>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</si>
  <si>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</si>
  <si>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</si>
  <si>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</si>
  <si>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</si>
  <si>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</si>
  <si>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</si>
  <si>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</si>
  <si>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</si>
  <si>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</si>
  <si>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</si>
  <si>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</si>
  <si>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</si>
  <si>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</si>
  <si>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</si>
  <si>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</si>
  <si>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</si>
  <si>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</si>
  <si>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</si>
  <si>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</si>
  <si>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</si>
  <si>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</si>
  <si>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</si>
  <si>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</si>
  <si>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</si>
  <si>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</si>
  <si>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</si>
  <si>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</si>
  <si>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</si>
  <si>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</si>
  <si>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</si>
  <si>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</si>
  <si>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</si>
  <si>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</si>
  <si>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</si>
  <si>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</si>
  <si>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</si>
  <si>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</si>
  <si>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</si>
  <si>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</si>
  <si>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</si>
  <si>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</si>
  <si>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</si>
  <si>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</si>
  <si>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</si>
  <si>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</si>
  <si>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</si>
  <si>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</si>
  <si>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</si>
  <si>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</si>
  <si>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</si>
  <si>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</si>
  <si>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</si>
  <si>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</si>
  <si>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</si>
  <si>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</si>
  <si>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</si>
  <si>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</si>
  <si>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</si>
  <si>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</si>
  <si>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</si>
  <si>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</si>
  <si>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</si>
  <si>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</si>
  <si>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</si>
  <si>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</si>
  <si>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</si>
  <si>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</si>
  <si>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</si>
  <si>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</si>
  <si>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</si>
  <si>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</si>
  <si>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</si>
  <si>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</si>
  <si>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</si>
  <si>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</si>
  <si>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</si>
  <si>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</si>
  <si>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</si>
  <si>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</si>
  <si>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</si>
  <si>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</si>
  <si>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</si>
  <si>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</si>
  <si>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</si>
  <si>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</si>
  <si>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</si>
  <si>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</si>
  <si>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</si>
  <si>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</si>
  <si>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</si>
  <si>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</si>
  <si>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</si>
  <si>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</si>
  <si>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</si>
  <si>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</si>
  <si>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</si>
  <si>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</si>
  <si>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</si>
  <si>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</si>
  <si>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</si>
  <si>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</si>
  <si>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</si>
  <si>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</si>
  <si>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</si>
  <si>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</si>
  <si>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</si>
  <si>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</si>
  <si>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</si>
  <si>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</si>
  <si>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</si>
  <si>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</si>
  <si>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</si>
  <si>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</si>
  <si>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</si>
  <si>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</si>
  <si>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</si>
  <si>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</si>
  <si>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群馬県太田市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</si>
  <si>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</si>
  <si>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</si>
  <si>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</si>
  <si>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</si>
  <si>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</si>
  <si>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</si>
  <si>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</si>
  <si>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</si>
  <si>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</si>
  <si>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</si>
  <si>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</si>
  <si>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</si>
  <si>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</si>
  <si>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</si>
  <si>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</si>
  <si>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</si>
  <si>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</si>
  <si>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</si>
  <si>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</si>
  <si>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</si>
  <si>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</si>
  <si>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</si>
  <si>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</si>
  <si>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</si>
  <si>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</si>
  <si>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</si>
  <si>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</si>
  <si>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</si>
  <si>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</si>
  <si>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</si>
  <si>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</si>
  <si>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</si>
  <si>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</si>
  <si>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</si>
  <si>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</si>
  <si>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</si>
  <si>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</si>
  <si>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</si>
  <si>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</si>
  <si>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</si>
  <si>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</si>
  <si>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</si>
  <si>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</si>
  <si>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</si>
  <si>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</si>
  <si>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</si>
  <si>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</si>
  <si>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</si>
  <si>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</si>
  <si>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</si>
  <si>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</si>
  <si>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</si>
  <si>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</si>
  <si>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</si>
  <si>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</si>
  <si>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</si>
  <si>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</si>
  <si>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</si>
  <si>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</si>
  <si>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</si>
  <si>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</si>
  <si>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</si>
  <si>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</si>
  <si>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</si>
  <si>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</si>
  <si>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</si>
  <si>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</si>
  <si>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</si>
  <si>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</si>
  <si>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</si>
  <si>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</si>
  <si>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</si>
  <si>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</si>
  <si>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</si>
  <si>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</si>
  <si>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</si>
  <si>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</si>
  <si>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</si>
  <si>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</si>
  <si>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</si>
  <si>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</si>
  <si>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</si>
  <si>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</si>
  <si>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</si>
  <si>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</si>
  <si>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</si>
  <si>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</si>
  <si>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</si>
  <si>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</si>
  <si>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</si>
  <si>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</si>
  <si>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</si>
  <si>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</si>
  <si>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</si>
  <si>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</si>
  <si>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</si>
  <si>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</si>
  <si>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</si>
  <si>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</si>
  <si>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</si>
  <si>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</si>
  <si>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</si>
  <si>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</si>
  <si>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</si>
  <si>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</si>
  <si>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</si>
  <si>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</si>
  <si>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</si>
  <si>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</si>
  <si>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</si>
  <si>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</si>
  <si>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</si>
  <si>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</si>
  <si>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</si>
  <si>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</si>
  <si>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</si>
  <si>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</si>
  <si>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</si>
  <si>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</si>
  <si>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</si>
  <si>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</si>
  <si>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</si>
  <si>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</si>
  <si>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</si>
  <si>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</si>
  <si>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</si>
  <si>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</si>
  <si>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</si>
  <si>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</si>
  <si>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</si>
  <si>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</si>
  <si>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</si>
  <si>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</si>
  <si>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</si>
  <si>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</si>
  <si>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</si>
  <si>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</si>
  <si>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</si>
  <si>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</si>
  <si>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</si>
  <si>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</si>
  <si>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</si>
  <si>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</si>
  <si>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</si>
  <si>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</si>
  <si>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</si>
  <si>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</si>
  <si>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</si>
  <si>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</si>
  <si>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</si>
  <si>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</si>
  <si>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</si>
  <si>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</si>
  <si>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</si>
  <si>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</si>
  <si>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</si>
  <si>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</si>
  <si>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</si>
  <si>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</si>
  <si>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</si>
  <si>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</si>
  <si>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</si>
  <si>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</si>
  <si>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</si>
  <si>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</si>
  <si>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</si>
  <si>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</si>
  <si>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</si>
  <si>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</si>
  <si>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</si>
  <si>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</si>
  <si>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</si>
  <si>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</si>
  <si>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</si>
  <si>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</si>
  <si>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</si>
  <si>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</si>
  <si>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</si>
  <si>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</si>
  <si>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</si>
  <si>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</si>
  <si>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</si>
  <si>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</si>
  <si>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</si>
  <si>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</si>
  <si>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</si>
  <si>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</si>
  <si>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</si>
  <si>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</si>
  <si>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</si>
  <si>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</si>
  <si>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</si>
  <si>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</si>
  <si>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</si>
  <si>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</si>
  <si>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2.20</t>
  </si>
  <si>
    <t>▲ 2.67</t>
  </si>
  <si>
    <t>▲ 6.23</t>
  </si>
  <si>
    <t>▲ 1.60</t>
  </si>
  <si>
    <t>一般会計</t>
  </si>
  <si>
    <t>下水道事業等会計</t>
  </si>
  <si>
    <t>介護保険特別会計</t>
  </si>
  <si>
    <t>国民健康保険特別会計</t>
  </si>
  <si>
    <t>太陽光発電事業特別会計</t>
  </si>
  <si>
    <t>後期高齢者医療特別会計</t>
  </si>
  <si>
    <t>八王子山墓園特別会計</t>
  </si>
  <si>
    <t>住宅新築資金等貸付特別会計</t>
  </si>
  <si>
    <t>その他会計（赤字）</t>
  </si>
  <si>
    <t>その他会計（黒字）</t>
  </si>
  <si>
    <t>H25末</t>
    <phoneticPr fontId="5"/>
  </si>
  <si>
    <t>H26末</t>
    <phoneticPr fontId="5"/>
  </si>
  <si>
    <t>H27末</t>
    <phoneticPr fontId="5"/>
  </si>
  <si>
    <t>H28末</t>
    <phoneticPr fontId="5"/>
  </si>
  <si>
    <t>H29末</t>
    <phoneticPr fontId="5"/>
  </si>
  <si>
    <t>　　　　－</t>
  </si>
  <si>
    <t>太田市外三町広域清掃組合</t>
    <rPh sb="0" eb="3">
      <t>オオタシ</t>
    </rPh>
    <rPh sb="3" eb="4">
      <t>ホカ</t>
    </rPh>
    <rPh sb="4" eb="6">
      <t>サンチョウ</t>
    </rPh>
    <rPh sb="6" eb="8">
      <t>コウイキ</t>
    </rPh>
    <rPh sb="8" eb="10">
      <t>セイソウ</t>
    </rPh>
    <rPh sb="10" eb="12">
      <t>クミアイ</t>
    </rPh>
    <phoneticPr fontId="0"/>
  </si>
  <si>
    <t>群馬県市町村総合事務組合</t>
    <rPh sb="0" eb="3">
      <t>グンマケン</t>
    </rPh>
    <rPh sb="3" eb="6">
      <t>シチョウソン</t>
    </rPh>
    <rPh sb="6" eb="8">
      <t>ソウゴウ</t>
    </rPh>
    <rPh sb="8" eb="10">
      <t>ジム</t>
    </rPh>
    <rPh sb="10" eb="12">
      <t>クミアイ</t>
    </rPh>
    <phoneticPr fontId="0"/>
  </si>
  <si>
    <t>群馬県市町村会館管理組合</t>
    <rPh sb="0" eb="3">
      <t>グンマケン</t>
    </rPh>
    <rPh sb="3" eb="6">
      <t>シチョウソン</t>
    </rPh>
    <rPh sb="6" eb="8">
      <t>カイカン</t>
    </rPh>
    <rPh sb="8" eb="10">
      <t>カンリ</t>
    </rPh>
    <rPh sb="10" eb="12">
      <t>クミアイ</t>
    </rPh>
    <phoneticPr fontId="0"/>
  </si>
  <si>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0"/>
  </si>
  <si>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0"/>
  </si>
  <si>
    <t>群馬東部水道企業団</t>
    <rPh sb="0" eb="2">
      <t>グンマ</t>
    </rPh>
    <rPh sb="2" eb="4">
      <t>トウブ</t>
    </rPh>
    <rPh sb="4" eb="6">
      <t>スイドウ</t>
    </rPh>
    <rPh sb="6" eb="8">
      <t>キギョウ</t>
    </rPh>
    <rPh sb="8" eb="9">
      <t>ダン</t>
    </rPh>
    <phoneticPr fontId="0"/>
  </si>
  <si>
    <t>太田市健診センター</t>
  </si>
  <si>
    <t>太田市文化スポーツ振興財団</t>
  </si>
  <si>
    <t>夢麦酒太田</t>
  </si>
  <si>
    <t>おおたコミュニティ放送</t>
  </si>
  <si>
    <t>田園都市未来新田</t>
  </si>
  <si>
    <t>太田国際貨物ターミナル</t>
  </si>
  <si>
    <t>太田市土地開発公社</t>
  </si>
  <si>
    <t>地域産学官連携ものづくり研究機構</t>
  </si>
  <si>
    <t>太田市行政管理公社</t>
  </si>
  <si>
    <t>〇</t>
    <phoneticPr fontId="2"/>
  </si>
  <si>
    <t>東矢島土地区画整理事業基金</t>
    <rPh sb="0" eb="1">
      <t>ヒガシ</t>
    </rPh>
    <rPh sb="1" eb="3">
      <t>ヤジマ</t>
    </rPh>
    <rPh sb="3" eb="11">
      <t>トチクカクセイリジギョウ</t>
    </rPh>
    <rPh sb="11" eb="13">
      <t>キキン</t>
    </rPh>
    <phoneticPr fontId="2"/>
  </si>
  <si>
    <t>福祉振興基金</t>
    <rPh sb="0" eb="2">
      <t>フクシ</t>
    </rPh>
    <rPh sb="2" eb="4">
      <t>シンコウ</t>
    </rPh>
    <rPh sb="4" eb="6">
      <t>キキン</t>
    </rPh>
    <phoneticPr fontId="2"/>
  </si>
  <si>
    <t>笹川清奨学基金</t>
    <rPh sb="0" eb="3">
      <t>ササガワキヨシ</t>
    </rPh>
    <rPh sb="3" eb="5">
      <t>ショウガク</t>
    </rPh>
    <rPh sb="5" eb="7">
      <t>キキン</t>
    </rPh>
    <phoneticPr fontId="2"/>
  </si>
  <si>
    <t>宝泉南部土地区画整理事業基金</t>
    <rPh sb="0" eb="2">
      <t>ホウセン</t>
    </rPh>
    <rPh sb="2" eb="4">
      <t>ナンブ</t>
    </rPh>
    <rPh sb="4" eb="12">
      <t>トチクカクセイリジギョウ</t>
    </rPh>
    <rPh sb="12" eb="14">
      <t>キキン</t>
    </rPh>
    <phoneticPr fontId="2"/>
  </si>
  <si>
    <t>東毛林間学校基金</t>
    <rPh sb="0" eb="2">
      <t>トウモウ</t>
    </rPh>
    <rPh sb="2" eb="4">
      <t>リンカン</t>
    </rPh>
    <rPh sb="4" eb="6">
      <t>ガッコウ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</si>
  <si>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</si>
  <si>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</si>
  <si>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</si>
  <si>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類似団体の平均値と比較すると、将来負担比率は上回っており、有形固定資産減価償却率は下回っている。
将来負担比率は年々改善してきており、今後も抑制に努める。有形固定資産減価償却率は大幅に上昇することがないように必要な投資を継続的に行う。
これら2つの指標を注視し、投資と将来負担の均衡のとれた財政運営を行う。</t>
    <rPh sb="0" eb="4">
      <t>ルイジダンタイ</t>
    </rPh>
    <rPh sb="5" eb="8">
      <t>ヘイキンチ</t>
    </rPh>
    <rPh sb="9" eb="11">
      <t>ヒカク</t>
    </rPh>
    <rPh sb="15" eb="17">
      <t>ショウライ</t>
    </rPh>
    <rPh sb="17" eb="19">
      <t>フタン</t>
    </rPh>
    <rPh sb="19" eb="21">
      <t>ヒリツ</t>
    </rPh>
    <rPh sb="22" eb="24">
      <t>ウワマワ</t>
    </rPh>
    <rPh sb="29" eb="31">
      <t>ユウケイ</t>
    </rPh>
    <rPh sb="31" eb="33">
      <t>コテイ</t>
    </rPh>
    <rPh sb="33" eb="35">
      <t>シサン</t>
    </rPh>
    <rPh sb="35" eb="37">
      <t>ゲンカ</t>
    </rPh>
    <rPh sb="37" eb="39">
      <t>ショウキャク</t>
    </rPh>
    <rPh sb="39" eb="40">
      <t>リツ</t>
    </rPh>
    <rPh sb="41" eb="43">
      <t>シタマワ</t>
    </rPh>
    <rPh sb="49" eb="51">
      <t>ショウライ</t>
    </rPh>
    <rPh sb="51" eb="53">
      <t>フタン</t>
    </rPh>
    <rPh sb="53" eb="55">
      <t>ヒリツ</t>
    </rPh>
    <rPh sb="56" eb="58">
      <t>ネンネン</t>
    </rPh>
    <rPh sb="58" eb="60">
      <t>カイゼン</t>
    </rPh>
    <rPh sb="67" eb="69">
      <t>コンゴ</t>
    </rPh>
    <rPh sb="70" eb="72">
      <t>ヨクセイ</t>
    </rPh>
    <rPh sb="73" eb="74">
      <t>ツト</t>
    </rPh>
    <rPh sb="77" eb="79">
      <t>ユウケイ</t>
    </rPh>
    <rPh sb="79" eb="81">
      <t>コテイ</t>
    </rPh>
    <rPh sb="81" eb="83">
      <t>シサン</t>
    </rPh>
    <rPh sb="83" eb="85">
      <t>ゲンカ</t>
    </rPh>
    <rPh sb="85" eb="87">
      <t>ショウキャク</t>
    </rPh>
    <rPh sb="87" eb="88">
      <t>リツ</t>
    </rPh>
    <rPh sb="89" eb="91">
      <t>オオハバ</t>
    </rPh>
    <rPh sb="92" eb="94">
      <t>ジョウショウ</t>
    </rPh>
    <rPh sb="104" eb="106">
      <t>ヒツヨウ</t>
    </rPh>
    <rPh sb="107" eb="109">
      <t>トウシ</t>
    </rPh>
    <rPh sb="110" eb="113">
      <t>ケイゾクテキ</t>
    </rPh>
    <rPh sb="114" eb="115">
      <t>オコナ</t>
    </rPh>
    <rPh sb="124" eb="126">
      <t>シヒョウ</t>
    </rPh>
    <rPh sb="127" eb="129">
      <t>チュウシ</t>
    </rPh>
    <rPh sb="131" eb="133">
      <t>トウシ</t>
    </rPh>
    <rPh sb="134" eb="136">
      <t>ショウライ</t>
    </rPh>
    <rPh sb="136" eb="138">
      <t>フタン</t>
    </rPh>
    <rPh sb="139" eb="141">
      <t>キンコウ</t>
    </rPh>
    <rPh sb="145" eb="147">
      <t>ザイセイ</t>
    </rPh>
    <rPh sb="147" eb="149">
      <t>ウンエイ</t>
    </rPh>
    <rPh sb="150" eb="15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</si>
  <si>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</si>
  <si>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</si>
  <si>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</si>
  <si>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</si>
  <si>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</si>
  <si>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</si>
  <si>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の平均値よりも高くなっている。将来負担比率は年々改善してきている。実質公債費比率はH29と比較すると、分子の公債費等が減少しているものの、分母となる標準財政規模も減少となり、0.1ポイントの悪化となった。過去5年間で見れば減少傾向にあり、今後も「償還元金を超えない市債の発行」を堅持することで比率の抑制に努めていく。</t>
    <rPh sb="0" eb="2">
      <t>ショウライ</t>
    </rPh>
    <rPh sb="2" eb="4">
      <t>フタン</t>
    </rPh>
    <rPh sb="4" eb="6">
      <t>ヒリツ</t>
    </rPh>
    <rPh sb="7" eb="12">
      <t>ジッシツコウサイヒ</t>
    </rPh>
    <rPh sb="12" eb="14">
      <t>ヒリツ</t>
    </rPh>
    <rPh sb="17" eb="19">
      <t>ルイジ</t>
    </rPh>
    <rPh sb="19" eb="21">
      <t>ダンタイ</t>
    </rPh>
    <rPh sb="22" eb="25">
      <t>ヘイキンチ</t>
    </rPh>
    <rPh sb="28" eb="29">
      <t>タカ</t>
    </rPh>
    <rPh sb="36" eb="38">
      <t>ショウライ</t>
    </rPh>
    <rPh sb="38" eb="40">
      <t>フタン</t>
    </rPh>
    <rPh sb="40" eb="42">
      <t>ヒリツ</t>
    </rPh>
    <rPh sb="43" eb="47">
      <t>ネンネンカイゼン</t>
    </rPh>
    <rPh sb="54" eb="56">
      <t>ジッシツ</t>
    </rPh>
    <rPh sb="56" eb="59">
      <t>コウサイヒ</t>
    </rPh>
    <rPh sb="59" eb="61">
      <t>ヒリツ</t>
    </rPh>
    <rPh sb="66" eb="68">
      <t>ヒカク</t>
    </rPh>
    <rPh sb="72" eb="74">
      <t>ブンシ</t>
    </rPh>
    <rPh sb="75" eb="78">
      <t>コウサイヒ</t>
    </rPh>
    <rPh sb="78" eb="79">
      <t>トウ</t>
    </rPh>
    <rPh sb="80" eb="82">
      <t>ゲンショウ</t>
    </rPh>
    <rPh sb="90" eb="92">
      <t>ブンボ</t>
    </rPh>
    <rPh sb="95" eb="97">
      <t>ヒョウジュン</t>
    </rPh>
    <rPh sb="97" eb="99">
      <t>ザイセイ</t>
    </rPh>
    <rPh sb="99" eb="101">
      <t>キボ</t>
    </rPh>
    <rPh sb="102" eb="104">
      <t>ゲンショウ</t>
    </rPh>
    <rPh sb="116" eb="118">
      <t>アッカ</t>
    </rPh>
    <rPh sb="123" eb="125">
      <t>カコ</t>
    </rPh>
    <rPh sb="126" eb="128">
      <t>ネンカン</t>
    </rPh>
    <rPh sb="129" eb="130">
      <t>ミ</t>
    </rPh>
    <rPh sb="132" eb="134">
      <t>ゲンショウ</t>
    </rPh>
    <rPh sb="134" eb="136">
      <t>ケイコウ</t>
    </rPh>
    <rPh sb="140" eb="142">
      <t>コンゴ</t>
    </rPh>
    <rPh sb="144" eb="146">
      <t>ショウカン</t>
    </rPh>
    <rPh sb="146" eb="148">
      <t>ガンキン</t>
    </rPh>
    <rPh sb="149" eb="150">
      <t>コ</t>
    </rPh>
    <rPh sb="153" eb="155">
      <t>シサイ</t>
    </rPh>
    <rPh sb="156" eb="158">
      <t>ハッコウ</t>
    </rPh>
    <rPh sb="160" eb="162">
      <t>ケンジ</t>
    </rPh>
    <rPh sb="167" eb="169">
      <t>ヒリツ</t>
    </rPh>
    <rPh sb="170" eb="172">
      <t>ヨクセイ</t>
    </rPh>
    <rPh sb="173" eb="174">
      <t>ツト</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</si>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</sst>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D615-45ED-B735-EF36995BC3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38110</c:v>
                </c:pt>
                <c:pt idx="1">
                  <c:v>58273</c:v>
                </c:pt>
                <c:pt idx="2">
                  <c:v>61210</c:v>
                </c:pt>
                <c:pt idx="3">
                  <c:v>45597</c:v>
                </c:pt>
                <c:pt idx="4">
                  <c:v>32809</c:v>
                </c:pt>
              </c:numCache>
            </c:numRef>
          </c:val>
          <c:smooth val="0"/>
          <c:extLst>
            <c:ext xmlns:c16="http://schemas.microsoft.com/office/drawing/2014/chart" uri="{C3380CC4-5D6E-409C-BE32-E72D297353CC}">
              <c16:uniqueId val="{00000001-D615-45ED-B735-EF36995BC33E}"/>
            </c:ext>
          </c:extLst>
        </c:ser>
        <c:dLbls>
          <c:showLegendKey val="0"/>
          <c:showVal val="0"/>
          <c:showCatName val="0"/>
          <c:showSerName val="0"/>
          <c:showPercent val="0"/>
          <c:showBubbleSize val="0"/>
        </c:dLbls>
        <c:marker val="1"/>
        <c:smooth val="0"/>
        <c:axId val="112656832"/>
        <c:axId val="184021496"/>
      </c:lineChart>
      <c:catAx>
        <c:axId val="112656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021496"/>
        <c:crosses val="autoZero"/>
        <c:auto val="1"/>
        <c:lblAlgn val="ctr"/>
        <c:lblOffset val="100"/>
        <c:tickLblSkip val="1"/>
        <c:tickMarkSkip val="1"/>
        <c:noMultiLvlLbl val="0"/>
      </c:catAx>
      <c:valAx>
        <c:axId val="1840214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56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4.8899999999999997</c:v>
                </c:pt>
                <c:pt idx="1">
                  <c:v>5.03</c:v>
                </c:pt>
                <c:pt idx="2">
                  <c:v>6.78</c:v>
                </c:pt>
                <c:pt idx="3">
                  <c:v>4.8499999999999996</c:v>
                </c:pt>
                <c:pt idx="4">
                  <c:v>4.1900000000000004</c:v>
                </c:pt>
              </c:numCache>
            </c:numRef>
          </c:val>
          <c:extLst>
            <c:ext xmlns:c16="http://schemas.microsoft.com/office/drawing/2014/chart" uri="{C3380CC4-5D6E-409C-BE32-E72D297353CC}">
              <c16:uniqueId val="{00000000-2EA3-48EB-B328-77E2DE955C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18.920000000000002</c:v>
                </c:pt>
                <c:pt idx="1">
                  <c:v>17.8</c:v>
                </c:pt>
                <c:pt idx="2">
                  <c:v>19.12</c:v>
                </c:pt>
                <c:pt idx="3">
                  <c:v>18.989999999999998</c:v>
                </c:pt>
                <c:pt idx="4">
                  <c:v>25.98</c:v>
                </c:pt>
              </c:numCache>
            </c:numRef>
          </c:val>
          <c:extLst>
            <c:ext xmlns:c16="http://schemas.microsoft.com/office/drawing/2014/chart" uri="{C3380CC4-5D6E-409C-BE32-E72D297353CC}">
              <c16:uniqueId val="{00000001-2EA3-48EB-B328-77E2DE955CCD}"/>
            </c:ext>
          </c:extLst>
        </c:ser>
        <c:dLbls>
          <c:showLegendKey val="0"/>
          <c:showVal val="0"/>
          <c:showCatName val="0"/>
          <c:showSerName val="0"/>
          <c:showPercent val="0"/>
          <c:showBubbleSize val="0"/>
        </c:dLbls>
        <c:gapWidth val="250"/>
        <c:overlap val="100"/>
        <c:axId val="184768848"/>
        <c:axId val="18385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6.52</c:v>
                </c:pt>
                <c:pt idx="1">
                  <c:v>-2.2000000000000002</c:v>
                </c:pt>
                <c:pt idx="2">
                  <c:v>-2.67</c:v>
                </c:pt>
                <c:pt idx="3">
                  <c:v>-6.23</c:v>
                </c:pt>
                <c:pt idx="4">
                  <c:v>-1.6</c:v>
                </c:pt>
              </c:numCache>
            </c:numRef>
          </c:val>
          <c:smooth val="0"/>
          <c:extLst>
            <c:ext xmlns:c16="http://schemas.microsoft.com/office/drawing/2014/chart" uri="{C3380CC4-5D6E-409C-BE32-E72D297353CC}">
              <c16:uniqueId val="{00000002-2EA3-48EB-B328-77E2DE955CCD}"/>
            </c:ext>
          </c:extLst>
        </c:ser>
        <c:dLbls>
          <c:showLegendKey val="0"/>
          <c:showVal val="0"/>
          <c:showCatName val="0"/>
          <c:showSerName val="0"/>
          <c:showPercent val="0"/>
          <c:showBubbleSize val="0"/>
        </c:dLbls>
        <c:marker val="1"/>
        <c:smooth val="0"/>
        <c:axId val="184768848"/>
        <c:axId val="183851216"/>
      </c:lineChart>
      <c:catAx>
        <c:axId val="18476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851216"/>
        <c:crosses val="autoZero"/>
        <c:auto val="1"/>
        <c:lblAlgn val="ctr"/>
        <c:lblOffset val="100"/>
        <c:tickLblSkip val="1"/>
        <c:tickMarkSkip val="1"/>
        <c:noMultiLvlLbl val="0"/>
      </c:catAx>
      <c:valAx>
        <c:axId val="18385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76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4.62</c:v>
                </c:pt>
                <c:pt idx="2">
                  <c:v>#N/A</c:v>
                </c:pt>
                <c:pt idx="3">
                  <c:v>4.2</c:v>
                </c:pt>
                <c:pt idx="4">
                  <c:v>0</c:v>
                </c:pt>
                <c:pt idx="5">
                  <c:v>0</c:v>
                </c:pt>
                <c:pt idx="6">
                  <c:v>0</c:v>
                </c:pt>
                <c:pt idx="7">
                  <c:v>0</c:v>
                </c:pt>
                <c:pt idx="8">
                  <c:v>0</c:v>
                </c:pt>
                <c:pt idx="9">
                  <c:v>0</c:v>
                </c:pt>
              </c:numCache>
            </c:numRef>
          </c:val>
          <c:extLst>
            <c:ext xmlns:c16="http://schemas.microsoft.com/office/drawing/2014/chart" uri="{C3380CC4-5D6E-409C-BE32-E72D297353CC}">
              <c16:uniqueId val="{00000000-B42C-4AE7-8B88-91617738EF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2C-4AE7-8B88-91617738EF2E}"/>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2-B42C-4AE7-8B88-91617738EF2E}"/>
            </c:ext>
          </c:extLst>
        </c:ser>
        <c:ser>
          <c:idx val="3"/>
          <c:order val="3"/>
          <c:tx>
            <c:strRef>
              <c:f>データシート!$A$30</c:f>
              <c:strCache>
                <c:ptCount val="1"/>
                <c:pt idx="0">
                  <c:v>八王子山墓園特別会計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B42C-4AE7-8B88-91617738EF2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42C-4AE7-8B88-91617738EF2E}"/>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5-B42C-4AE7-8B88-91617738EF2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0.01</c:v>
                </c:pt>
                <c:pt idx="4">
                  <c:v>#N/A</c:v>
                </c:pt>
                <c:pt idx="5">
                  <c:v>0</c:v>
                </c:pt>
                <c:pt idx="6">
                  <c:v>#N/A</c:v>
                </c:pt>
                <c:pt idx="7">
                  <c:v>0.15</c:v>
                </c:pt>
                <c:pt idx="8">
                  <c:v>#N/A</c:v>
                </c:pt>
                <c:pt idx="9">
                  <c:v>0.2</c:v>
                </c:pt>
              </c:numCache>
            </c:numRef>
          </c:val>
          <c:extLst>
            <c:ext xmlns:c16="http://schemas.microsoft.com/office/drawing/2014/chart" uri="{C3380CC4-5D6E-409C-BE32-E72D297353CC}">
              <c16:uniqueId val="{00000006-B42C-4AE7-8B88-91617738EF2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0.54</c:v>
                </c:pt>
                <c:pt idx="2">
                  <c:v>#N/A</c:v>
                </c:pt>
                <c:pt idx="3">
                  <c:v>0.71</c:v>
                </c:pt>
                <c:pt idx="4">
                  <c:v>#N/A</c:v>
                </c:pt>
                <c:pt idx="5">
                  <c:v>0.81</c:v>
                </c:pt>
                <c:pt idx="6">
                  <c:v>#N/A</c:v>
                </c:pt>
                <c:pt idx="7">
                  <c:v>0.9</c:v>
                </c:pt>
                <c:pt idx="8">
                  <c:v>#N/A</c:v>
                </c:pt>
                <c:pt idx="9">
                  <c:v>0.83</c:v>
                </c:pt>
              </c:numCache>
            </c:numRef>
          </c:val>
          <c:extLst>
            <c:ext xmlns:c16="http://schemas.microsoft.com/office/drawing/2014/chart" uri="{C3380CC4-5D6E-409C-BE32-E72D297353CC}">
              <c16:uniqueId val="{00000007-B42C-4AE7-8B88-91617738EF2E}"/>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1.85</c:v>
                </c:pt>
                <c:pt idx="2">
                  <c:v>#N/A</c:v>
                </c:pt>
                <c:pt idx="3">
                  <c:v>1.52</c:v>
                </c:pt>
                <c:pt idx="4">
                  <c:v>#N/A</c:v>
                </c:pt>
                <c:pt idx="5">
                  <c:v>1.77</c:v>
                </c:pt>
                <c:pt idx="6">
                  <c:v>#N/A</c:v>
                </c:pt>
                <c:pt idx="7">
                  <c:v>1.52</c:v>
                </c:pt>
                <c:pt idx="8">
                  <c:v>#N/A</c:v>
                </c:pt>
                <c:pt idx="9">
                  <c:v>2.09</c:v>
                </c:pt>
              </c:numCache>
            </c:numRef>
          </c:val>
          <c:extLst>
            <c:ext xmlns:c16="http://schemas.microsoft.com/office/drawing/2014/chart" uri="{C3380CC4-5D6E-409C-BE32-E72D297353CC}">
              <c16:uniqueId val="{00000008-B42C-4AE7-8B88-91617738EF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4.8499999999999996</c:v>
                </c:pt>
                <c:pt idx="2">
                  <c:v>#N/A</c:v>
                </c:pt>
                <c:pt idx="3">
                  <c:v>4.9800000000000004</c:v>
                </c:pt>
                <c:pt idx="4">
                  <c:v>#N/A</c:v>
                </c:pt>
                <c:pt idx="5">
                  <c:v>6.74</c:v>
                </c:pt>
                <c:pt idx="6">
                  <c:v>#N/A</c:v>
                </c:pt>
                <c:pt idx="7">
                  <c:v>4.83</c:v>
                </c:pt>
                <c:pt idx="8">
                  <c:v>#N/A</c:v>
                </c:pt>
                <c:pt idx="9">
                  <c:v>4.16</c:v>
                </c:pt>
              </c:numCache>
            </c:numRef>
          </c:val>
          <c:extLst>
            <c:ext xmlns:c16="http://schemas.microsoft.com/office/drawing/2014/chart" uri="{C3380CC4-5D6E-409C-BE32-E72D297353CC}">
              <c16:uniqueId val="{00000009-B42C-4AE7-8B88-91617738EF2E}"/>
            </c:ext>
          </c:extLst>
        </c:ser>
        <c:dLbls>
          <c:showLegendKey val="0"/>
          <c:showVal val="0"/>
          <c:showCatName val="0"/>
          <c:showSerName val="0"/>
          <c:showPercent val="0"/>
          <c:showBubbleSize val="0"/>
        </c:dLbls>
        <c:gapWidth val="150"/>
        <c:overlap val="100"/>
        <c:axId val="288650448"/>
        <c:axId val="285160136"/>
      </c:barChart>
      <c:catAx>
        <c:axId val="28865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160136"/>
        <c:crosses val="autoZero"/>
        <c:auto val="1"/>
        <c:lblAlgn val="ctr"/>
        <c:lblOffset val="100"/>
        <c:tickLblSkip val="1"/>
        <c:tickMarkSkip val="1"/>
        <c:noMultiLvlLbl val="0"/>
      </c:catAx>
      <c:valAx>
        <c:axId val="285160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65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7283</c:v>
                </c:pt>
                <c:pt idx="5">
                  <c:v>6997</c:v>
                </c:pt>
                <c:pt idx="8">
                  <c:v>7127</c:v>
                </c:pt>
                <c:pt idx="11">
                  <c:v>7066</c:v>
                </c:pt>
                <c:pt idx="14">
                  <c:v>6999</c:v>
                </c:pt>
              </c:numCache>
            </c:numRef>
          </c:val>
          <c:extLst>
            <c:ext xmlns:c16="http://schemas.microsoft.com/office/drawing/2014/chart" uri="{C3380CC4-5D6E-409C-BE32-E72D297353CC}">
              <c16:uniqueId val="{00000000-544C-4563-A357-7A09FE742D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4C-4563-A357-7A09FE742D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63</c:v>
                </c:pt>
                <c:pt idx="3">
                  <c:v>62</c:v>
                </c:pt>
                <c:pt idx="6">
                  <c:v>51</c:v>
                </c:pt>
                <c:pt idx="9">
                  <c:v>47</c:v>
                </c:pt>
                <c:pt idx="12">
                  <c:v>38</c:v>
                </c:pt>
              </c:numCache>
            </c:numRef>
          </c:val>
          <c:extLst>
            <c:ext xmlns:c16="http://schemas.microsoft.com/office/drawing/2014/chart" uri="{C3380CC4-5D6E-409C-BE32-E72D297353CC}">
              <c16:uniqueId val="{00000002-544C-4563-A357-7A09FE742D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114</c:v>
                </c:pt>
                <c:pt idx="3">
                  <c:v>114</c:v>
                </c:pt>
                <c:pt idx="6">
                  <c:v>114</c:v>
                </c:pt>
                <c:pt idx="9">
                  <c:v>114</c:v>
                </c:pt>
                <c:pt idx="12">
                  <c:v>114</c:v>
                </c:pt>
              </c:numCache>
            </c:numRef>
          </c:val>
          <c:extLst>
            <c:ext xmlns:c16="http://schemas.microsoft.com/office/drawing/2014/chart" uri="{C3380CC4-5D6E-409C-BE32-E72D297353CC}">
              <c16:uniqueId val="{00000003-544C-4563-A357-7A09FE742D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2044</c:v>
                </c:pt>
                <c:pt idx="3">
                  <c:v>2040</c:v>
                </c:pt>
                <c:pt idx="6">
                  <c:v>2008</c:v>
                </c:pt>
                <c:pt idx="9">
                  <c:v>1708</c:v>
                </c:pt>
                <c:pt idx="12">
                  <c:v>1661</c:v>
                </c:pt>
              </c:numCache>
            </c:numRef>
          </c:val>
          <c:extLst>
            <c:ext xmlns:c16="http://schemas.microsoft.com/office/drawing/2014/chart" uri="{C3380CC4-5D6E-409C-BE32-E72D297353CC}">
              <c16:uniqueId val="{00000004-544C-4563-A357-7A09FE742D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205</c:v>
                </c:pt>
                <c:pt idx="3">
                  <c:v>221</c:v>
                </c:pt>
                <c:pt idx="6">
                  <c:v>235</c:v>
                </c:pt>
                <c:pt idx="9">
                  <c:v>83</c:v>
                </c:pt>
                <c:pt idx="12">
                  <c:v>67</c:v>
                </c:pt>
              </c:numCache>
            </c:numRef>
          </c:val>
          <c:extLst>
            <c:ext xmlns:c16="http://schemas.microsoft.com/office/drawing/2014/chart" uri="{C3380CC4-5D6E-409C-BE32-E72D297353CC}">
              <c16:uniqueId val="{00000005-544C-4563-A357-7A09FE742D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37</c:v>
                </c:pt>
                <c:pt idx="6">
                  <c:v>67</c:v>
                </c:pt>
                <c:pt idx="9">
                  <c:v>0</c:v>
                </c:pt>
                <c:pt idx="12">
                  <c:v>0</c:v>
                </c:pt>
              </c:numCache>
            </c:numRef>
          </c:val>
          <c:extLst>
            <c:ext xmlns:c16="http://schemas.microsoft.com/office/drawing/2014/chart" uri="{C3380CC4-5D6E-409C-BE32-E72D297353CC}">
              <c16:uniqueId val="{00000006-544C-4563-A357-7A09FE742D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7641</c:v>
                </c:pt>
                <c:pt idx="3">
                  <c:v>7045</c:v>
                </c:pt>
                <c:pt idx="6">
                  <c:v>7250</c:v>
                </c:pt>
                <c:pt idx="9">
                  <c:v>7461</c:v>
                </c:pt>
                <c:pt idx="12">
                  <c:v>7410</c:v>
                </c:pt>
              </c:numCache>
            </c:numRef>
          </c:val>
          <c:extLst>
            <c:ext xmlns:c16="http://schemas.microsoft.com/office/drawing/2014/chart" uri="{C3380CC4-5D6E-409C-BE32-E72D297353CC}">
              <c16:uniqueId val="{00000007-544C-4563-A357-7A09FE742D2E}"/>
            </c:ext>
          </c:extLst>
        </c:ser>
        <c:dLbls>
          <c:showLegendKey val="0"/>
          <c:showVal val="0"/>
          <c:showCatName val="0"/>
          <c:showSerName val="0"/>
          <c:showPercent val="0"/>
          <c:showBubbleSize val="0"/>
        </c:dLbls>
        <c:gapWidth val="100"/>
        <c:overlap val="100"/>
        <c:axId val="181858216"/>
        <c:axId val="29065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2784</c:v>
                </c:pt>
                <c:pt idx="2">
                  <c:v>#N/A</c:v>
                </c:pt>
                <c:pt idx="3">
                  <c:v>#N/A</c:v>
                </c:pt>
                <c:pt idx="4">
                  <c:v>2522</c:v>
                </c:pt>
                <c:pt idx="5">
                  <c:v>#N/A</c:v>
                </c:pt>
                <c:pt idx="6">
                  <c:v>#N/A</c:v>
                </c:pt>
                <c:pt idx="7">
                  <c:v>2598</c:v>
                </c:pt>
                <c:pt idx="8">
                  <c:v>#N/A</c:v>
                </c:pt>
                <c:pt idx="9">
                  <c:v>#N/A</c:v>
                </c:pt>
                <c:pt idx="10">
                  <c:v>2347</c:v>
                </c:pt>
                <c:pt idx="11">
                  <c:v>#N/A</c:v>
                </c:pt>
                <c:pt idx="12">
                  <c:v>#N/A</c:v>
                </c:pt>
                <c:pt idx="13">
                  <c:v>2291</c:v>
                </c:pt>
                <c:pt idx="14">
                  <c:v>#N/A</c:v>
                </c:pt>
              </c:numCache>
            </c:numRef>
          </c:val>
          <c:smooth val="0"/>
          <c:extLst>
            <c:ext xmlns:c16="http://schemas.microsoft.com/office/drawing/2014/chart" uri="{C3380CC4-5D6E-409C-BE32-E72D297353CC}">
              <c16:uniqueId val="{00000008-544C-4563-A357-7A09FE742D2E}"/>
            </c:ext>
          </c:extLst>
        </c:ser>
        <c:dLbls>
          <c:showLegendKey val="0"/>
          <c:showVal val="0"/>
          <c:showCatName val="0"/>
          <c:showSerName val="0"/>
          <c:showPercent val="0"/>
          <c:showBubbleSize val="0"/>
        </c:dLbls>
        <c:marker val="1"/>
        <c:smooth val="0"/>
        <c:axId val="181858216"/>
        <c:axId val="290656688"/>
      </c:lineChart>
      <c:catAx>
        <c:axId val="18185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0656688"/>
        <c:crosses val="autoZero"/>
        <c:auto val="1"/>
        <c:lblAlgn val="ctr"/>
        <c:lblOffset val="100"/>
        <c:tickLblSkip val="1"/>
        <c:tickMarkSkip val="1"/>
        <c:noMultiLvlLbl val="0"/>
      </c:catAx>
      <c:valAx>
        <c:axId val="29065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85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66961</c:v>
                </c:pt>
                <c:pt idx="5">
                  <c:v>65366</c:v>
                </c:pt>
                <c:pt idx="8">
                  <c:v>65142</c:v>
                </c:pt>
                <c:pt idx="11">
                  <c:v>62148</c:v>
                </c:pt>
                <c:pt idx="14">
                  <c:v>59821</c:v>
                </c:pt>
              </c:numCache>
            </c:numRef>
          </c:val>
          <c:extLst>
            <c:ext xmlns:c16="http://schemas.microsoft.com/office/drawing/2014/chart" uri="{C3380CC4-5D6E-409C-BE32-E72D297353CC}">
              <c16:uniqueId val="{00000000-CE7F-41D6-B7F8-16E2455505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12824</c:v>
                </c:pt>
                <c:pt idx="5">
                  <c:v>12547</c:v>
                </c:pt>
                <c:pt idx="8">
                  <c:v>12503</c:v>
                </c:pt>
                <c:pt idx="11">
                  <c:v>10058</c:v>
                </c:pt>
                <c:pt idx="14">
                  <c:v>9962</c:v>
                </c:pt>
              </c:numCache>
            </c:numRef>
          </c:val>
          <c:extLst>
            <c:ext xmlns:c16="http://schemas.microsoft.com/office/drawing/2014/chart" uri="{C3380CC4-5D6E-409C-BE32-E72D297353CC}">
              <c16:uniqueId val="{00000001-CE7F-41D6-B7F8-16E2455505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10661</c:v>
                </c:pt>
                <c:pt idx="5">
                  <c:v>11053</c:v>
                </c:pt>
                <c:pt idx="8">
                  <c:v>13246</c:v>
                </c:pt>
                <c:pt idx="11">
                  <c:v>12798</c:v>
                </c:pt>
                <c:pt idx="14">
                  <c:v>14608</c:v>
                </c:pt>
              </c:numCache>
            </c:numRef>
          </c:val>
          <c:extLst>
            <c:ext xmlns:c16="http://schemas.microsoft.com/office/drawing/2014/chart" uri="{C3380CC4-5D6E-409C-BE32-E72D297353CC}">
              <c16:uniqueId val="{00000002-CE7F-41D6-B7F8-16E2455505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7F-41D6-B7F8-16E2455505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7F-41D6-B7F8-16E2455505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158</c:v>
                </c:pt>
                <c:pt idx="3">
                  <c:v>173</c:v>
                </c:pt>
                <c:pt idx="6">
                  <c:v>105</c:v>
                </c:pt>
                <c:pt idx="9">
                  <c:v>90</c:v>
                </c:pt>
                <c:pt idx="12">
                  <c:v>96</c:v>
                </c:pt>
              </c:numCache>
            </c:numRef>
          </c:val>
          <c:extLst>
            <c:ext xmlns:c16="http://schemas.microsoft.com/office/drawing/2014/chart" uri="{C3380CC4-5D6E-409C-BE32-E72D297353CC}">
              <c16:uniqueId val="{00000005-CE7F-41D6-B7F8-16E2455505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12798</c:v>
                </c:pt>
                <c:pt idx="3">
                  <c:v>12040</c:v>
                </c:pt>
                <c:pt idx="6">
                  <c:v>12178</c:v>
                </c:pt>
                <c:pt idx="9">
                  <c:v>11599</c:v>
                </c:pt>
                <c:pt idx="12">
                  <c:v>11488</c:v>
                </c:pt>
              </c:numCache>
            </c:numRef>
          </c:val>
          <c:extLst>
            <c:ext xmlns:c16="http://schemas.microsoft.com/office/drawing/2014/chart" uri="{C3380CC4-5D6E-409C-BE32-E72D297353CC}">
              <c16:uniqueId val="{00000006-CE7F-41D6-B7F8-16E2455505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443</c:v>
                </c:pt>
                <c:pt idx="3">
                  <c:v>335</c:v>
                </c:pt>
                <c:pt idx="6">
                  <c:v>225</c:v>
                </c:pt>
                <c:pt idx="9">
                  <c:v>113</c:v>
                </c:pt>
                <c:pt idx="12">
                  <c:v>629</c:v>
                </c:pt>
              </c:numCache>
            </c:numRef>
          </c:val>
          <c:extLst>
            <c:ext xmlns:c16="http://schemas.microsoft.com/office/drawing/2014/chart" uri="{C3380CC4-5D6E-409C-BE32-E72D297353CC}">
              <c16:uniqueId val="{00000007-CE7F-41D6-B7F8-16E2455505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26204</c:v>
                </c:pt>
                <c:pt idx="3">
                  <c:v>25384</c:v>
                </c:pt>
                <c:pt idx="6">
                  <c:v>26191</c:v>
                </c:pt>
                <c:pt idx="9">
                  <c:v>22394</c:v>
                </c:pt>
                <c:pt idx="12">
                  <c:v>20451</c:v>
                </c:pt>
              </c:numCache>
            </c:numRef>
          </c:val>
          <c:extLst>
            <c:ext xmlns:c16="http://schemas.microsoft.com/office/drawing/2014/chart" uri="{C3380CC4-5D6E-409C-BE32-E72D297353CC}">
              <c16:uniqueId val="{00000008-CE7F-41D6-B7F8-16E2455505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412</c:v>
                </c:pt>
                <c:pt idx="3">
                  <c:v>300</c:v>
                </c:pt>
                <c:pt idx="6">
                  <c:v>249</c:v>
                </c:pt>
                <c:pt idx="9">
                  <c:v>531</c:v>
                </c:pt>
                <c:pt idx="12">
                  <c:v>489</c:v>
                </c:pt>
              </c:numCache>
            </c:numRef>
          </c:val>
          <c:extLst>
            <c:ext xmlns:c16="http://schemas.microsoft.com/office/drawing/2014/chart" uri="{C3380CC4-5D6E-409C-BE32-E72D297353CC}">
              <c16:uniqueId val="{00000009-CE7F-41D6-B7F8-16E2455505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75485</c:v>
                </c:pt>
                <c:pt idx="3">
                  <c:v>73249</c:v>
                </c:pt>
                <c:pt idx="6">
                  <c:v>73000</c:v>
                </c:pt>
                <c:pt idx="9">
                  <c:v>69041</c:v>
                </c:pt>
                <c:pt idx="12">
                  <c:v>65140</c:v>
                </c:pt>
              </c:numCache>
            </c:numRef>
          </c:val>
          <c:extLst>
            <c:ext xmlns:c16="http://schemas.microsoft.com/office/drawing/2014/chart" uri="{C3380CC4-5D6E-409C-BE32-E72D297353CC}">
              <c16:uniqueId val="{0000000A-CE7F-41D6-B7F8-16E245550546}"/>
            </c:ext>
          </c:extLst>
        </c:ser>
        <c:dLbls>
          <c:showLegendKey val="0"/>
          <c:showVal val="0"/>
          <c:showCatName val="0"/>
          <c:showSerName val="0"/>
          <c:showPercent val="0"/>
          <c:showBubbleSize val="0"/>
        </c:dLbls>
        <c:gapWidth val="100"/>
        <c:overlap val="100"/>
        <c:axId val="310140112"/>
        <c:axId val="310140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25053</c:v>
                </c:pt>
                <c:pt idx="2">
                  <c:v>#N/A</c:v>
                </c:pt>
                <c:pt idx="3">
                  <c:v>#N/A</c:v>
                </c:pt>
                <c:pt idx="4">
                  <c:v>22516</c:v>
                </c:pt>
                <c:pt idx="5">
                  <c:v>#N/A</c:v>
                </c:pt>
                <c:pt idx="6">
                  <c:v>#N/A</c:v>
                </c:pt>
                <c:pt idx="7">
                  <c:v>21057</c:v>
                </c:pt>
                <c:pt idx="8">
                  <c:v>#N/A</c:v>
                </c:pt>
                <c:pt idx="9">
                  <c:v>#N/A</c:v>
                </c:pt>
                <c:pt idx="10">
                  <c:v>18766</c:v>
                </c:pt>
                <c:pt idx="11">
                  <c:v>#N/A</c:v>
                </c:pt>
                <c:pt idx="12">
                  <c:v>#N/A</c:v>
                </c:pt>
                <c:pt idx="13">
                  <c:v>13902</c:v>
                </c:pt>
                <c:pt idx="14">
                  <c:v>#N/A</c:v>
                </c:pt>
              </c:numCache>
            </c:numRef>
          </c:val>
          <c:smooth val="0"/>
          <c:extLst>
            <c:ext xmlns:c16="http://schemas.microsoft.com/office/drawing/2014/chart" uri="{C3380CC4-5D6E-409C-BE32-E72D297353CC}">
              <c16:uniqueId val="{0000000B-CE7F-41D6-B7F8-16E245550546}"/>
            </c:ext>
          </c:extLst>
        </c:ser>
        <c:dLbls>
          <c:showLegendKey val="0"/>
          <c:showVal val="0"/>
          <c:showCatName val="0"/>
          <c:showSerName val="0"/>
          <c:showPercent val="0"/>
          <c:showBubbleSize val="0"/>
        </c:dLbls>
        <c:marker val="1"/>
        <c:smooth val="0"/>
        <c:axId val="310140112"/>
        <c:axId val="310140504"/>
      </c:lineChart>
      <c:catAx>
        <c:axId val="31014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0140504"/>
        <c:crosses val="autoZero"/>
        <c:auto val="1"/>
        <c:lblAlgn val="ctr"/>
        <c:lblOffset val="100"/>
        <c:tickLblSkip val="1"/>
        <c:tickMarkSkip val="1"/>
        <c:noMultiLvlLbl val="0"/>
      </c:catAx>
      <c:valAx>
        <c:axId val="310140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14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9064</c:v>
                </c:pt>
                <c:pt idx="1">
                  <c:v>9644</c:v>
                </c:pt>
                <c:pt idx="2">
                  <c:v>11784</c:v>
                </c:pt>
              </c:numCache>
            </c:numRef>
          </c:val>
          <c:extLst>
            <c:ext xmlns:c16="http://schemas.microsoft.com/office/drawing/2014/chart" uri="{C3380CC4-5D6E-409C-BE32-E72D297353CC}">
              <c16:uniqueId val="{00000000-23BF-47EB-8BCB-F583C258A4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2032</c:v>
                </c:pt>
                <c:pt idx="1">
                  <c:v>1782</c:v>
                </c:pt>
                <c:pt idx="2">
                  <c:v>1382</c:v>
                </c:pt>
              </c:numCache>
            </c:numRef>
          </c:val>
          <c:extLst>
            <c:ext xmlns:c16="http://schemas.microsoft.com/office/drawing/2014/chart" uri="{C3380CC4-5D6E-409C-BE32-E72D297353CC}">
              <c16:uniqueId val="{00000001-23BF-47EB-8BCB-F583C258A4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1234</c:v>
                </c:pt>
                <c:pt idx="1">
                  <c:v>316</c:v>
                </c:pt>
                <c:pt idx="2">
                  <c:v>312</c:v>
                </c:pt>
              </c:numCache>
            </c:numRef>
          </c:val>
          <c:extLst>
            <c:ext xmlns:c16="http://schemas.microsoft.com/office/drawing/2014/chart" uri="{C3380CC4-5D6E-409C-BE32-E72D297353CC}">
              <c16:uniqueId val="{00000002-23BF-47EB-8BCB-F583C258A455}"/>
            </c:ext>
          </c:extLst>
        </c:ser>
        <c:dLbls>
          <c:showLegendKey val="0"/>
          <c:showVal val="0"/>
          <c:showCatName val="0"/>
          <c:showSerName val="0"/>
          <c:showPercent val="0"/>
          <c:showBubbleSize val="0"/>
        </c:dLbls>
        <c:gapWidth val="120"/>
        <c:overlap val="100"/>
        <c:axId val="310142072"/>
        <c:axId val="310142464"/>
      </c:barChart>
      <c:catAx>
        <c:axId val="31014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0142464"/>
        <c:crosses val="autoZero"/>
        <c:auto val="1"/>
        <c:lblAlgn val="ctr"/>
        <c:lblOffset val="100"/>
        <c:tickLblSkip val="1"/>
        <c:tickMarkSkip val="1"/>
        <c:noMultiLvlLbl val="0"/>
      </c:catAx>
      <c:valAx>
        <c:axId val="310142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014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{572E312D-4D8C-42D6-83EE-6B91A2CA34D4}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35E-46E8-94B9-5261144B48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{7184CFBB-8AA9-4EE6-BFF2-E36F4E44F83F}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5E-46E8-94B9-5261144B48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{58D230DD-B98D-490C-9EB3-40333197C3D7}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5E-46E8-94B9-5261144B48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{2BE60DB1-375B-4C97-A2F8-0C9AEDF4262D}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5E-46E8-94B9-5261144B48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{6906AE9D-4DB6-44C4-82DB-F15D02D3519A}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5E-46E8-94B9-5261144B487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{30B11780-043E-4F91-BCD3-C8AE49F667DD}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35E-46E8-94B9-5261144B487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{33C920F7-6674-4A82-81FA-9B74485300EA}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35E-46E8-94B9-5261144B487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{1F4A1CE6-2DCD-4F56-B260-284A00C0E585}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35E-46E8-94B9-5261144B487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{4C517D53-83B6-4645-B198-4CA49949E1DB}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35E-46E8-94B9-5261144B48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52.4</c:v>
                </c:pt>
                <c:pt idx="16">
                  <c:v>53</c:v>
                </c:pt>
                <c:pt idx="24">
                  <c:v>55.2</c:v>
                </c:pt>
                <c:pt idx="32">
                  <c:v>56.7</c:v>
                </c:pt>
              </c:numCache>
            </c:numRef>
          </c:xVal>
          <c:yVal>
            <c:numRef>
              <c:f>公会計指標分析・財政指標組合せ分析表!$BP$51:$DC$51</c:f>
              <c:numCache>
                <c:formatCode>#,##0.0;"▲ "#,##0.0</c:formatCode>
                <c:ptCount val="40"/>
                <c:pt idx="8">
                  <c:v>51.7</c:v>
                </c:pt>
                <c:pt idx="16">
                  <c:v>50.6</c:v>
                </c:pt>
                <c:pt idx="24">
                  <c:v>41.8</c:v>
                </c:pt>
                <c:pt idx="32">
                  <c:v>35.200000000000003</c:v>
                </c:pt>
              </c:numCache>
            </c:numRef>
          </c:yVal>
          <c:smooth val="0"/>
          <c:extLst>
            <c:ext xmlns:c16="http://schemas.microsoft.com/office/drawing/2014/chart" uri="{C3380CC4-5D6E-409C-BE32-E72D297353CC}">
              <c16:uniqueId val="{00000009-835E-46E8-94B9-5261144B48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{36D68FA0-0459-4720-B19F-BCFF261A2A46}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35E-46E8-94B9-5261144B48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{889EA409-624F-492D-B01B-25D4F1368B3F}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5E-46E8-94B9-5261144B48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{5A5BE360-C289-4753-BC55-CD1641D6B8A7}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5E-46E8-94B9-5261144B48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{03C75DF3-49B6-4F3F-A466-2A117FAFDAC0}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5E-46E8-94B9-5261144B48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{A2DF7769-4958-4CB9-A63D-BB8C1B3BCF91}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5E-46E8-94B9-5261144B487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{77638BAD-6C77-4C77-A733-74658EF20AE1}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35E-46E8-94B9-5261144B487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{DF08F8CD-C84D-492C-A5B1-730AF4A9DBB3}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35E-46E8-94B9-5261144B487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{4B82B882-91F3-4D8F-B75B-C238B2E0FD78}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35E-46E8-94B9-5261144B487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{0C3B554E-6789-46F2-8F15-35CA0668355B}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35E-46E8-94B9-5261144B48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835E-46E8-94B9-5261144B4870}"/>
            </c:ext>
          </c:extLst>
        </c:ser>
        <c:dLbls>
          <c:showLegendKey val="0"/>
          <c:showVal val="1"/>
          <c:showCatName val="0"/>
          <c:showSerName val="0"/>
          <c:showPercent val="0"/>
          <c:showBubbleSize val="0"/>
        </c:dLbls>
        <c:axId val="46179840"/>
        <c:axId val="46181760"/>
      </c:scatterChart>
      <c:valAx>
        <c:axId val="46179840"/>
        <c:scaling>
          <c:orientation val="minMax"/>
          <c:max val="61"/>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{87EF98C9-B51D-4D2C-8FDA-A41B42472614}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997-4917-A4FB-D658B2115E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{EB1952B4-FEBD-4A1F-927F-04D0392587D6}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97-4917-A4FB-D658B2115E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{336258E9-BE19-4877-99F1-7DB671AEE00D}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97-4917-A4FB-D658B2115E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{14E64CBF-D63A-49D3-ABEF-F4B28968F6EE}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97-4917-A4FB-D658B2115E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{1E3F1771-3851-4892-925D-534B2795868D}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97-4917-A4FB-D658B2115E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{B30218A4-C49E-4F1D-9F32-6CC9F1028A3D}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997-4917-A4FB-D658B2115EA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{DF0EEE48-68F2-4BDB-BEF7-C284BE56E152}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997-4917-A4FB-D658B2115EA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{5C6305A9-87ED-46D7-976E-3D199043F9B6}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997-4917-A4FB-D658B2115EA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{5D885215-1775-48D5-9765-94CF13F7088A}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997-4917-A4FB-D658B2115E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6.9</c:v>
                </c:pt>
                <c:pt idx="16">
                  <c:v>6.4</c:v>
                </c:pt>
                <c:pt idx="24">
                  <c:v>5.5</c:v>
                </c:pt>
                <c:pt idx="32">
                  <c:v>5.6</c:v>
                </c:pt>
              </c:numCache>
            </c:numRef>
          </c:xVal>
          <c:yVal>
            <c:numRef>
              <c:f>公会計指標分析・財政指標組合せ分析表!$BP$73:$DC$73</c:f>
              <c:numCache>
                <c:formatCode>#,##0.0;"▲ "#,##0.0</c:formatCode>
                <c:ptCount val="40"/>
                <c:pt idx="0">
                  <c:v>65.8</c:v>
                </c:pt>
                <c:pt idx="8">
                  <c:v>51.7</c:v>
                </c:pt>
                <c:pt idx="16">
                  <c:v>50.6</c:v>
                </c:pt>
                <c:pt idx="24">
                  <c:v>41.8</c:v>
                </c:pt>
                <c:pt idx="32">
                  <c:v>35.200000000000003</c:v>
                </c:pt>
              </c:numCache>
            </c:numRef>
          </c:yVal>
          <c:smooth val="0"/>
          <c:extLst>
            <c:ext xmlns:c16="http://schemas.microsoft.com/office/drawing/2014/chart" uri="{C3380CC4-5D6E-409C-BE32-E72D297353CC}">
              <c16:uniqueId val="{00000009-5997-4917-A4FB-D658B2115E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{158BBC89-517E-4D51-A5E1-8B7511D5364C}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997-4917-A4FB-D658B2115E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{6C7D9200-F84E-4694-84A8-23AFF8E434DE}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97-4917-A4FB-D658B2115E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{689DDEDF-7F7B-42B7-A565-D18522F2F465}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97-4917-A4FB-D658B2115E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{E5181FCF-65C1-4528-85F2-6DD701CD3C7C}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97-4917-A4FB-D658B2115E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{0BEAC50A-0B7D-45DE-88FD-A8CC368D57AB}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97-4917-A4FB-D658B2115E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{86D02E0D-44BE-4AC1-B76F-94D37EE88A0E}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997-4917-A4FB-D658B2115EA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{F49C6380-0E2B-41B4-A7C5-524C568C4582}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997-4917-A4FB-D658B2115EA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{EB112F82-CE48-4A54-9D3C-E3FC4527843F}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997-4917-A4FB-D658B2115EA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{7D7B8A53-A0A5-40F3-827B-4B1C9BE46728}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997-4917-A4FB-D658B2115E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5997-4917-A4FB-D658B2115EA4}"/>
            </c:ext>
          </c:extLst>
        </c:ser>
        <c:dLbls>
          <c:showLegendKey val="0"/>
          <c:showVal val="1"/>
          <c:showCatName val="0"/>
          <c:showSerName val="0"/>
          <c:showPercent val="0"/>
          <c:showBubbleSize val="0"/>
        </c:dLbls>
        <c:axId val="84219776"/>
        <c:axId val="84234240"/>
      </c:scatterChart>
      <c:valAx>
        <c:axId val="84219776"/>
        <c:scaling>
          <c:orientation val="minMax"/>
          <c:max val="7.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した。類似団体平均を</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ポイント上回り、全国平均及び群馬県内平均を上回っている。好調な市税（個人市民税や法人市民税など）に支えられ</a:t>
          </a:r>
          <a:r>
            <a:rPr kumimoji="1" lang="ja-JP" altLang="en-US" sz="1100">
              <a:solidFill>
                <a:schemeClr val="dk1"/>
              </a:solidFill>
              <a:effectLst/>
              <a:latin typeface="+mn-lt"/>
              <a:ea typeface="+mn-ea"/>
              <a:cs typeface="+mn-cs"/>
            </a:rPr>
            <a:t>、類似団体と比べても高い</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を維持している</a:t>
          </a:r>
          <a:r>
            <a:rPr kumimoji="1" lang="ja-JP" altLang="ja-JP" sz="1100">
              <a:solidFill>
                <a:schemeClr val="dk1"/>
              </a:solidFill>
              <a:effectLst/>
              <a:latin typeface="+mn-lt"/>
              <a:ea typeface="+mn-ea"/>
              <a:cs typeface="+mn-cs"/>
            </a:rPr>
            <a:t>。今後も、自主財源の確保などにより財政基盤の強化に努める。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132080</xdr:rowOff>
    </xdr:to>
    <xdr:cxnSp macro="">
      <xdr:nvCxnSpPr>
        <xdr:cNvPr id="67" name="直線コネクタ 66"/>
        <xdr:cNvCxnSpPr/>
      </xdr:nvCxnSpPr>
      <xdr:spPr>
        <a:xfrm>
          <a:off x="4114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39</xdr:row>
      <xdr:rowOff>33020</xdr:rowOff>
    </xdr:to>
    <xdr:cxnSp macro="">
      <xdr:nvCxnSpPr>
        <xdr:cNvPr id="70" name="直線コネクタ 69"/>
        <xdr:cNvCxnSpPr/>
      </xdr:nvCxnSpPr>
      <xdr:spPr>
        <a:xfrm flipV="1">
          <a:off x="3225800" y="65989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33020</xdr:rowOff>
    </xdr:from>
    <xdr:to>
      <xdr:col>15</xdr:col>
      <xdr:colOff>82550</xdr:colOff>
      <xdr:row>39</xdr:row>
      <xdr:rowOff>105410</xdr:rowOff>
    </xdr:to>
    <xdr:cxnSp macro="">
      <xdr:nvCxnSpPr>
        <xdr:cNvPr id="73" name="直線コネクタ 72"/>
        <xdr:cNvCxnSpPr/>
      </xdr:nvCxnSpPr>
      <xdr:spPr>
        <a:xfrm flipV="1">
          <a:off x="2336800" y="6719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40</xdr:row>
      <xdr:rowOff>30480</xdr:rowOff>
    </xdr:to>
    <xdr:cxnSp macro="">
      <xdr:nvCxnSpPr>
        <xdr:cNvPr id="76" name="直線コネクタ 75"/>
        <xdr:cNvCxnSpPr/>
      </xdr:nvCxnSpPr>
      <xdr:spPr>
        <a:xfrm flipV="1">
          <a:off x="1447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6" name="楕円 85"/>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97807</xdr:rowOff>
    </xdr:from>
    <xdr:ext cx="762000" cy="259045"/>
    <xdr:sp macro="" textlink="">
      <xdr:nvSpPr>
        <xdr:cNvPr id="87"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153670</xdr:rowOff>
    </xdr:from>
    <xdr:to>
      <xdr:col>15</xdr:col>
      <xdr:colOff>133350</xdr:colOff>
      <xdr:row>39</xdr:row>
      <xdr:rowOff>83820</xdr:rowOff>
    </xdr:to>
    <xdr:sp macro="" textlink="">
      <xdr:nvSpPr>
        <xdr:cNvPr id="90" name="楕円 89"/>
        <xdr:cNvSpPr/>
      </xdr:nvSpPr>
      <xdr:spPr>
        <a:xfrm>
          <a:off x="3175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93997</xdr:rowOff>
    </xdr:from>
    <xdr:ext cx="762000" cy="259045"/>
    <xdr:sp macro="" textlink="">
      <xdr:nvSpPr>
        <xdr:cNvPr id="91" name="テキスト ボックス 90"/>
        <xdr:cNvSpPr txBox="1"/>
      </xdr:nvSpPr>
      <xdr:spPr>
        <a:xfrm>
          <a:off x="2844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及び群馬県内平均を下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rgbClr val="FF0000"/>
              </a:solidFill>
              <a:effectLst/>
              <a:latin typeface="+mn-lt"/>
              <a:ea typeface="+mn-ea"/>
              <a:cs typeface="+mn-cs"/>
            </a:rPr>
            <a:t>為替相場の影響などにより輸送機器関連を中心とした企業の業績が悪化したことにより、分母である経常一般財源収入額が減少したことが要因である。</a:t>
          </a:r>
          <a:endParaRPr lang="ja-JP" altLang="ja-JP" sz="1400">
            <a:solidFill>
              <a:srgbClr val="FF0000"/>
            </a:solidFill>
            <a:effectLst/>
          </a:endParaRPr>
        </a:p>
        <a:p>
          <a:r>
            <a:rPr kumimoji="1" lang="ja-JP" altLang="ja-JP" sz="1100">
              <a:solidFill>
                <a:schemeClr val="dk1"/>
              </a:solidFill>
              <a:effectLst/>
              <a:latin typeface="+mn-lt"/>
              <a:ea typeface="+mn-ea"/>
              <a:cs typeface="+mn-cs"/>
            </a:rPr>
            <a:t>今後についても、物件費や扶助費が増加傾向にあるため、経常的な経費の抑制を心がけていく必要がある。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75438</xdr:rowOff>
    </xdr:to>
    <xdr:cxnSp macro="">
      <xdr:nvCxnSpPr>
        <xdr:cNvPr id="128" name="直線コネクタ 127"/>
        <xdr:cNvCxnSpPr/>
      </xdr:nvCxnSpPr>
      <xdr:spPr>
        <a:xfrm flipV="1">
          <a:off x="4114800" y="11060430"/>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65</xdr:row>
      <xdr:rowOff>75438</xdr:rowOff>
    </xdr:to>
    <xdr:cxnSp macro="">
      <xdr:nvCxnSpPr>
        <xdr:cNvPr id="131" name="直線コネクタ 130"/>
        <xdr:cNvCxnSpPr/>
      </xdr:nvCxnSpPr>
      <xdr:spPr>
        <a:xfrm>
          <a:off x="3225800" y="1086256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58674</xdr:rowOff>
    </xdr:to>
    <xdr:cxnSp macro="">
      <xdr:nvCxnSpPr>
        <xdr:cNvPr id="134" name="直線コネクタ 133"/>
        <xdr:cNvCxnSpPr/>
      </xdr:nvCxnSpPr>
      <xdr:spPr>
        <a:xfrm flipV="1">
          <a:off x="2336800" y="1086256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64</xdr:row>
      <xdr:rowOff>58674</xdr:rowOff>
    </xdr:to>
    <xdr:cxnSp macro="">
      <xdr:nvCxnSpPr>
        <xdr:cNvPr id="137" name="直線コネクタ 136"/>
        <xdr:cNvCxnSpPr/>
      </xdr:nvCxnSpPr>
      <xdr:spPr>
        <a:xfrm>
          <a:off x="1447800" y="10597134"/>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7" name="楕円 146"/>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48"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49" name="楕円 148"/>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0" name="テキスト ボックス 149"/>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1" name="楕円 150"/>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2" name="テキスト ボックス 151"/>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3" name="楕円 152"/>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4" name="テキスト ボックス 153"/>
        <xdr:cNvSpPr txBox="1"/>
      </xdr:nvSpPr>
      <xdr:spPr>
        <a:xfrm>
          <a:off x="1955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5" name="楕円 154"/>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56" name="テキスト ボックス 155"/>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533</a:t>
          </a:r>
          <a:r>
            <a:rPr kumimoji="1" lang="ja-JP" altLang="ja-JP" sz="1100">
              <a:solidFill>
                <a:schemeClr val="dk1"/>
              </a:solidFill>
              <a:effectLst/>
              <a:latin typeface="+mn-lt"/>
              <a:ea typeface="+mn-ea"/>
              <a:cs typeface="+mn-cs"/>
            </a:rPr>
            <a:t>円増加し、全国平均、群馬県平均を下回っているが、類似団体平均は上回っている。</a:t>
          </a:r>
          <a:endParaRPr lang="ja-JP" altLang="ja-JP" sz="1400">
            <a:effectLst/>
          </a:endParaRPr>
        </a:p>
        <a:p>
          <a:r>
            <a:rPr kumimoji="1" lang="ja-JP" altLang="ja-JP" sz="1100">
              <a:solidFill>
                <a:schemeClr val="dk1"/>
              </a:solidFill>
              <a:effectLst/>
              <a:latin typeface="+mn-lt"/>
              <a:ea typeface="+mn-ea"/>
              <a:cs typeface="+mn-cs"/>
            </a:rPr>
            <a:t>人件費は職員数や退職者数の減などにより減少傾向だが、</a:t>
          </a:r>
          <a:r>
            <a:rPr kumimoji="1" lang="ja-JP" altLang="en-US" sz="1100">
              <a:solidFill>
                <a:schemeClr val="dk1"/>
              </a:solidFill>
              <a:effectLst/>
              <a:latin typeface="+mn-lt"/>
              <a:ea typeface="+mn-ea"/>
              <a:cs typeface="+mn-cs"/>
            </a:rPr>
            <a:t>臨時雇上賃金の増加などによる物件費の増加が</a:t>
          </a:r>
          <a:r>
            <a:rPr kumimoji="1" lang="ja-JP" altLang="ja-JP" sz="1100">
              <a:solidFill>
                <a:schemeClr val="dk1"/>
              </a:solidFill>
              <a:effectLst/>
              <a:latin typeface="+mn-lt"/>
              <a:ea typeface="+mn-ea"/>
              <a:cs typeface="+mn-cs"/>
            </a:rPr>
            <a:t>人件費の減少を上回ったことが要因である。</a:t>
          </a:r>
          <a:endParaRPr lang="ja-JP" altLang="ja-JP" sz="1400">
            <a:effectLst/>
          </a:endParaRPr>
        </a:p>
        <a:p>
          <a:r>
            <a:rPr kumimoji="1" lang="ja-JP" altLang="ja-JP" sz="1100">
              <a:solidFill>
                <a:schemeClr val="dk1"/>
              </a:solidFill>
              <a:effectLst/>
              <a:latin typeface="+mn-lt"/>
              <a:ea typeface="+mn-ea"/>
              <a:cs typeface="+mn-cs"/>
            </a:rPr>
            <a:t>組織の効率化を図り適正な定員管理</a:t>
          </a:r>
          <a:r>
            <a:rPr kumimoji="1" lang="ja-JP" altLang="en-US" sz="1100">
              <a:solidFill>
                <a:schemeClr val="dk1"/>
              </a:solidFill>
              <a:effectLst/>
              <a:latin typeface="+mn-lt"/>
              <a:ea typeface="+mn-ea"/>
              <a:cs typeface="+mn-cs"/>
            </a:rPr>
            <a:t>を行うことで人件費を抑制するとともに、</a:t>
          </a:r>
          <a:r>
            <a:rPr kumimoji="1" lang="ja-JP" altLang="ja-JP" sz="1100">
              <a:solidFill>
                <a:schemeClr val="dk1"/>
              </a:solidFill>
              <a:effectLst/>
              <a:latin typeface="+mn-lt"/>
              <a:ea typeface="+mn-ea"/>
              <a:cs typeface="+mn-cs"/>
            </a:rPr>
            <a:t>業務の見直しによる物件費の縮減に努めたい。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95035</xdr:rowOff>
    </xdr:from>
    <xdr:to>
      <xdr:col>23</xdr:col>
      <xdr:colOff>133350</xdr:colOff>
      <xdr:row>83</xdr:row>
      <xdr:rowOff>104222</xdr:rowOff>
    </xdr:to>
    <xdr:cxnSp macro="">
      <xdr:nvCxnSpPr>
        <xdr:cNvPr id="193" name="直線コネクタ 192"/>
        <xdr:cNvCxnSpPr/>
      </xdr:nvCxnSpPr>
      <xdr:spPr>
        <a:xfrm>
          <a:off x="4114800" y="14325385"/>
          <a:ext cx="8382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82297</xdr:rowOff>
    </xdr:from>
    <xdr:to>
      <xdr:col>19</xdr:col>
      <xdr:colOff>133350</xdr:colOff>
      <xdr:row>83</xdr:row>
      <xdr:rowOff>95035</xdr:rowOff>
    </xdr:to>
    <xdr:cxnSp macro="">
      <xdr:nvCxnSpPr>
        <xdr:cNvPr id="196" name="直線コネクタ 195"/>
        <xdr:cNvCxnSpPr/>
      </xdr:nvCxnSpPr>
      <xdr:spPr>
        <a:xfrm>
          <a:off x="3225800" y="14312647"/>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82297</xdr:rowOff>
    </xdr:from>
    <xdr:to>
      <xdr:col>15</xdr:col>
      <xdr:colOff>82550</xdr:colOff>
      <xdr:row>83</xdr:row>
      <xdr:rowOff>88450</xdr:rowOff>
    </xdr:to>
    <xdr:cxnSp macro="">
      <xdr:nvCxnSpPr>
        <xdr:cNvPr id="199" name="直線コネクタ 198"/>
        <xdr:cNvCxnSpPr/>
      </xdr:nvCxnSpPr>
      <xdr:spPr>
        <a:xfrm flipV="1">
          <a:off x="2336800" y="143126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88450</xdr:rowOff>
    </xdr:from>
    <xdr:to>
      <xdr:col>11</xdr:col>
      <xdr:colOff>31750</xdr:colOff>
      <xdr:row>83</xdr:row>
      <xdr:rowOff>97672</xdr:rowOff>
    </xdr:to>
    <xdr:cxnSp macro="">
      <xdr:nvCxnSpPr>
        <xdr:cNvPr id="202" name="直線コネクタ 201"/>
        <xdr:cNvCxnSpPr/>
      </xdr:nvCxnSpPr>
      <xdr:spPr>
        <a:xfrm flipV="1">
          <a:off x="1447800" y="14318800"/>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53422</xdr:rowOff>
    </xdr:from>
    <xdr:to>
      <xdr:col>23</xdr:col>
      <xdr:colOff>184150</xdr:colOff>
      <xdr:row>83</xdr:row>
      <xdr:rowOff>155022</xdr:rowOff>
    </xdr:to>
    <xdr:sp macro="" textlink="">
      <xdr:nvSpPr>
        <xdr:cNvPr id="212" name="楕円 211"/>
        <xdr:cNvSpPr/>
      </xdr:nvSpPr>
      <xdr:spPr>
        <a:xfrm>
          <a:off x="4902200" y="142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25499</xdr:rowOff>
    </xdr:from>
    <xdr:ext cx="762000" cy="259045"/>
    <xdr:sp macro="" textlink="">
      <xdr:nvSpPr>
        <xdr:cNvPr id="213" name="人件費・物件費等の状況該当値テキスト"/>
        <xdr:cNvSpPr txBox="1"/>
      </xdr:nvSpPr>
      <xdr:spPr>
        <a:xfrm>
          <a:off x="5041900" y="1425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44235</xdr:rowOff>
    </xdr:from>
    <xdr:to>
      <xdr:col>19</xdr:col>
      <xdr:colOff>184150</xdr:colOff>
      <xdr:row>83</xdr:row>
      <xdr:rowOff>145835</xdr:rowOff>
    </xdr:to>
    <xdr:sp macro="" textlink="">
      <xdr:nvSpPr>
        <xdr:cNvPr id="214" name="楕円 213"/>
        <xdr:cNvSpPr/>
      </xdr:nvSpPr>
      <xdr:spPr>
        <a:xfrm>
          <a:off x="4064000" y="142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130612</xdr:rowOff>
    </xdr:from>
    <xdr:ext cx="736600" cy="259045"/>
    <xdr:sp macro="" textlink="">
      <xdr:nvSpPr>
        <xdr:cNvPr id="215" name="テキスト ボックス 214"/>
        <xdr:cNvSpPr txBox="1"/>
      </xdr:nvSpPr>
      <xdr:spPr>
        <a:xfrm>
          <a:off x="3733800" y="1436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31497</xdr:rowOff>
    </xdr:from>
    <xdr:to>
      <xdr:col>15</xdr:col>
      <xdr:colOff>133350</xdr:colOff>
      <xdr:row>83</xdr:row>
      <xdr:rowOff>133097</xdr:rowOff>
    </xdr:to>
    <xdr:sp macro="" textlink="">
      <xdr:nvSpPr>
        <xdr:cNvPr id="216" name="楕円 215"/>
        <xdr:cNvSpPr/>
      </xdr:nvSpPr>
      <xdr:spPr>
        <a:xfrm>
          <a:off x="3175000" y="142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117874</xdr:rowOff>
    </xdr:from>
    <xdr:ext cx="762000" cy="259045"/>
    <xdr:sp macro="" textlink="">
      <xdr:nvSpPr>
        <xdr:cNvPr id="217" name="テキスト ボックス 216"/>
        <xdr:cNvSpPr txBox="1"/>
      </xdr:nvSpPr>
      <xdr:spPr>
        <a:xfrm>
          <a:off x="2844800" y="1434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37650</xdr:rowOff>
    </xdr:from>
    <xdr:to>
      <xdr:col>11</xdr:col>
      <xdr:colOff>82550</xdr:colOff>
      <xdr:row>83</xdr:row>
      <xdr:rowOff>139250</xdr:rowOff>
    </xdr:to>
    <xdr:sp macro="" textlink="">
      <xdr:nvSpPr>
        <xdr:cNvPr id="218" name="楕円 217"/>
        <xdr:cNvSpPr/>
      </xdr:nvSpPr>
      <xdr:spPr>
        <a:xfrm>
          <a:off x="2286000" y="142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124027</xdr:rowOff>
    </xdr:from>
    <xdr:ext cx="762000" cy="259045"/>
    <xdr:sp macro="" textlink="">
      <xdr:nvSpPr>
        <xdr:cNvPr id="219" name="テキスト ボックス 218"/>
        <xdr:cNvSpPr txBox="1"/>
      </xdr:nvSpPr>
      <xdr:spPr>
        <a:xfrm>
          <a:off x="1955800" y="143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46872</xdr:rowOff>
    </xdr:from>
    <xdr:to>
      <xdr:col>7</xdr:col>
      <xdr:colOff>31750</xdr:colOff>
      <xdr:row>83</xdr:row>
      <xdr:rowOff>148472</xdr:rowOff>
    </xdr:to>
    <xdr:sp macro="" textlink="">
      <xdr:nvSpPr>
        <xdr:cNvPr id="220" name="楕円 219"/>
        <xdr:cNvSpPr/>
      </xdr:nvSpPr>
      <xdr:spPr>
        <a:xfrm>
          <a:off x="1397000" y="142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133249</xdr:rowOff>
    </xdr:from>
    <xdr:ext cx="762000" cy="259045"/>
    <xdr:sp macro="" textlink="">
      <xdr:nvSpPr>
        <xdr:cNvPr id="221" name="テキスト ボックス 220"/>
        <xdr:cNvSpPr txBox="1"/>
      </xdr:nvSpPr>
      <xdr:spPr>
        <a:xfrm>
          <a:off x="1066800" y="1436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類似団体、全国平均及び群馬県平均を上回っている。</a:t>
          </a:r>
          <a:endParaRPr lang="ja-JP" altLang="ja-JP" sz="1400">
            <a:effectLst/>
          </a:endParaRPr>
        </a:p>
        <a:p>
          <a:r>
            <a:rPr kumimoji="1" lang="ja-JP" altLang="ja-JP" sz="1100">
              <a:solidFill>
                <a:schemeClr val="dk1"/>
              </a:solidFill>
              <a:effectLst/>
              <a:latin typeface="+mn-lt"/>
              <a:ea typeface="+mn-ea"/>
              <a:cs typeface="+mn-cs"/>
            </a:rPr>
            <a:t>合併による給与格差の是正を行ったことが主な要因となり、</a:t>
          </a:r>
          <a:r>
            <a:rPr kumimoji="1" lang="ja-JP" altLang="en-US" sz="1100">
              <a:solidFill>
                <a:schemeClr val="dk1"/>
              </a:solidFill>
              <a:effectLst/>
              <a:latin typeface="+mn-lt"/>
              <a:ea typeface="+mn-ea"/>
              <a:cs typeface="+mn-cs"/>
            </a:rPr>
            <a:t>平成２９年度以前の</a:t>
          </a:r>
          <a:r>
            <a:rPr kumimoji="1" lang="ja-JP" altLang="ja-JP" sz="1100">
              <a:solidFill>
                <a:schemeClr val="dk1"/>
              </a:solidFill>
              <a:effectLst/>
              <a:latin typeface="+mn-lt"/>
              <a:ea typeface="+mn-ea"/>
              <a:cs typeface="+mn-cs"/>
            </a:rPr>
            <a:t>ラスパイレス指数は１００を</a:t>
          </a:r>
          <a:r>
            <a:rPr kumimoji="1" lang="ja-JP" altLang="en-US" sz="1100">
              <a:solidFill>
                <a:schemeClr val="dk1"/>
              </a:solidFill>
              <a:effectLst/>
              <a:latin typeface="+mn-lt"/>
              <a:ea typeface="+mn-ea"/>
              <a:cs typeface="+mn-cs"/>
            </a:rPr>
            <a:t>超えているが、平成２７年度以降は減少傾向にあり、平成３０年度においては１００となった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今後もより一層の給与適正化に努めていきたい</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55" name="直線コネクタ 254"/>
        <xdr:cNvCxnSpPr/>
      </xdr:nvCxnSpPr>
      <xdr:spPr>
        <a:xfrm flipV="1">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112184</xdr:rowOff>
    </xdr:to>
    <xdr:cxnSp macro="">
      <xdr:nvCxnSpPr>
        <xdr:cNvPr id="258" name="直線コネクタ 257"/>
        <xdr:cNvCxnSpPr/>
      </xdr:nvCxnSpPr>
      <xdr:spPr>
        <a:xfrm flipV="1">
          <a:off x="15290800" y="146251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41275</xdr:rowOff>
    </xdr:to>
    <xdr:cxnSp macro="">
      <xdr:nvCxnSpPr>
        <xdr:cNvPr id="261" name="直線コネクタ 260"/>
        <xdr:cNvCxnSpPr/>
      </xdr:nvCxnSpPr>
      <xdr:spPr>
        <a:xfrm flipV="1">
          <a:off x="14401800" y="146854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41275</xdr:rowOff>
    </xdr:to>
    <xdr:cxnSp macro="">
      <xdr:nvCxnSpPr>
        <xdr:cNvPr id="264" name="直線コネクタ 263"/>
        <xdr:cNvCxnSpPr/>
      </xdr:nvCxnSpPr>
      <xdr:spPr>
        <a:xfrm>
          <a:off x="13512800" y="1466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6" name="楕円 275"/>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7" name="テキスト ボックス 276"/>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0" name="楕円 279"/>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1" name="テキスト ボックス 280"/>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2" name="楕円 281"/>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3" name="テキスト ボックス 282"/>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前年と同数となっており</a:t>
          </a:r>
          <a:r>
            <a:rPr kumimoji="1" lang="ja-JP" altLang="ja-JP" sz="1100">
              <a:solidFill>
                <a:schemeClr val="dk1"/>
              </a:solidFill>
              <a:effectLst/>
              <a:latin typeface="+mn-lt"/>
              <a:ea typeface="+mn-ea"/>
              <a:cs typeface="+mn-cs"/>
            </a:rPr>
            <a:t>、類似団体、全国及び群馬県内平均を下回っている。</a:t>
          </a:r>
          <a:endParaRPr lang="ja-JP" altLang="ja-JP" sz="1400">
            <a:effectLst/>
          </a:endParaRPr>
        </a:p>
        <a:p>
          <a:r>
            <a:rPr kumimoji="1" lang="ja-JP" altLang="ja-JP" sz="1100">
              <a:solidFill>
                <a:schemeClr val="dk1"/>
              </a:solidFill>
              <a:effectLst/>
              <a:latin typeface="+mn-lt"/>
              <a:ea typeface="+mn-ea"/>
              <a:cs typeface="+mn-cs"/>
            </a:rPr>
            <a:t>平成１８年度から始まった定員適正化計画において、１０年間で４００人の職員削減を掲げ、目標を達成することができた。</a:t>
          </a:r>
          <a:endParaRPr lang="ja-JP" altLang="ja-JP" sz="1400">
            <a:effectLst/>
          </a:endParaRPr>
        </a:p>
        <a:p>
          <a:r>
            <a:rPr kumimoji="1" lang="ja-JP" altLang="ja-JP" sz="1100">
              <a:solidFill>
                <a:schemeClr val="dk1"/>
              </a:solidFill>
              <a:effectLst/>
              <a:latin typeface="+mn-lt"/>
              <a:ea typeface="+mn-ea"/>
              <a:cs typeface="+mn-cs"/>
            </a:rPr>
            <a:t>今後の職員数は横ばいになると考えられるが、組織機構の見直しと適正な人員配置を行いながら、定員管理を行っていく。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164193</xdr:rowOff>
    </xdr:from>
    <xdr:to>
      <xdr:col>81</xdr:col>
      <xdr:colOff>44450</xdr:colOff>
      <xdr:row>61</xdr:row>
      <xdr:rowOff>164193</xdr:rowOff>
    </xdr:to>
    <xdr:cxnSp macro="">
      <xdr:nvCxnSpPr>
        <xdr:cNvPr id="320" name="直線コネクタ 319"/>
        <xdr:cNvCxnSpPr/>
      </xdr:nvCxnSpPr>
      <xdr:spPr>
        <a:xfrm>
          <a:off x="16179800" y="1062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164193</xdr:rowOff>
    </xdr:from>
    <xdr:to>
      <xdr:col>77</xdr:col>
      <xdr:colOff>44450</xdr:colOff>
      <xdr:row>62</xdr:row>
      <xdr:rowOff>13426</xdr:rowOff>
    </xdr:to>
    <xdr:cxnSp macro="">
      <xdr:nvCxnSpPr>
        <xdr:cNvPr id="323" name="直線コネクタ 322"/>
        <xdr:cNvCxnSpPr/>
      </xdr:nvCxnSpPr>
      <xdr:spPr>
        <a:xfrm flipV="1">
          <a:off x="15290800" y="1062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13426</xdr:rowOff>
    </xdr:from>
    <xdr:to>
      <xdr:col>72</xdr:col>
      <xdr:colOff>203200</xdr:colOff>
      <xdr:row>62</xdr:row>
      <xdr:rowOff>47897</xdr:rowOff>
    </xdr:to>
    <xdr:cxnSp macro="">
      <xdr:nvCxnSpPr>
        <xdr:cNvPr id="326" name="直線コネクタ 325"/>
        <xdr:cNvCxnSpPr/>
      </xdr:nvCxnSpPr>
      <xdr:spPr>
        <a:xfrm flipV="1">
          <a:off x="14401800" y="106433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47897</xdr:rowOff>
    </xdr:from>
    <xdr:to>
      <xdr:col>68</xdr:col>
      <xdr:colOff>152400</xdr:colOff>
      <xdr:row>62</xdr:row>
      <xdr:rowOff>116840</xdr:rowOff>
    </xdr:to>
    <xdr:cxnSp macro="">
      <xdr:nvCxnSpPr>
        <xdr:cNvPr id="329" name="直線コネクタ 328"/>
        <xdr:cNvCxnSpPr/>
      </xdr:nvCxnSpPr>
      <xdr:spPr>
        <a:xfrm flipV="1">
          <a:off x="13512800" y="106777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113393</xdr:rowOff>
    </xdr:from>
    <xdr:to>
      <xdr:col>81</xdr:col>
      <xdr:colOff>95250</xdr:colOff>
      <xdr:row>62</xdr:row>
      <xdr:rowOff>43543</xdr:rowOff>
    </xdr:to>
    <xdr:sp macro="" textlink="">
      <xdr:nvSpPr>
        <xdr:cNvPr id="339" name="楕円 338"/>
        <xdr:cNvSpPr/>
      </xdr:nvSpPr>
      <xdr:spPr>
        <a:xfrm>
          <a:off x="16967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129920</xdr:rowOff>
    </xdr:from>
    <xdr:ext cx="762000" cy="259045"/>
    <xdr:sp macro="" textlink="">
      <xdr:nvSpPr>
        <xdr:cNvPr id="340" name="定員管理の状況該当値テキスト"/>
        <xdr:cNvSpPr txBox="1"/>
      </xdr:nvSpPr>
      <xdr:spPr>
        <a:xfrm>
          <a:off x="17106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41" name="楕円 340"/>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53720</xdr:rowOff>
    </xdr:from>
    <xdr:ext cx="736600" cy="259045"/>
    <xdr:sp macro="" textlink="">
      <xdr:nvSpPr>
        <xdr:cNvPr id="342" name="テキスト ボックス 341"/>
        <xdr:cNvSpPr txBox="1"/>
      </xdr:nvSpPr>
      <xdr:spPr>
        <a:xfrm>
          <a:off x="15798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134076</xdr:rowOff>
    </xdr:from>
    <xdr:to>
      <xdr:col>73</xdr:col>
      <xdr:colOff>44450</xdr:colOff>
      <xdr:row>62</xdr:row>
      <xdr:rowOff>64226</xdr:rowOff>
    </xdr:to>
    <xdr:sp macro="" textlink="">
      <xdr:nvSpPr>
        <xdr:cNvPr id="343" name="楕円 342"/>
        <xdr:cNvSpPr/>
      </xdr:nvSpPr>
      <xdr:spPr>
        <a:xfrm>
          <a:off x="15240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74403</xdr:rowOff>
    </xdr:from>
    <xdr:ext cx="762000" cy="259045"/>
    <xdr:sp macro="" textlink="">
      <xdr:nvSpPr>
        <xdr:cNvPr id="344" name="テキスト ボックス 343"/>
        <xdr:cNvSpPr txBox="1"/>
      </xdr:nvSpPr>
      <xdr:spPr>
        <a:xfrm>
          <a:off x="14909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168547</xdr:rowOff>
    </xdr:from>
    <xdr:to>
      <xdr:col>68</xdr:col>
      <xdr:colOff>203200</xdr:colOff>
      <xdr:row>62</xdr:row>
      <xdr:rowOff>98697</xdr:rowOff>
    </xdr:to>
    <xdr:sp macro="" textlink="">
      <xdr:nvSpPr>
        <xdr:cNvPr id="345" name="楕円 344"/>
        <xdr:cNvSpPr/>
      </xdr:nvSpPr>
      <xdr:spPr>
        <a:xfrm>
          <a:off x="14351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46" name="テキスト ボックス 345"/>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7" name="楕円 346"/>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48" name="テキスト ボックス 347"/>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し、全国平均、群馬県平均を下回っているが、類似団体平均を上回ってい</a:t>
          </a:r>
          <a:r>
            <a:rPr kumimoji="1" lang="ja-JP" altLang="en-US" sz="1100">
              <a:solidFill>
                <a:schemeClr val="dk1"/>
              </a:solidFill>
              <a:effectLst/>
              <a:latin typeface="+mn-lt"/>
              <a:ea typeface="+mn-ea"/>
              <a:cs typeface="+mn-cs"/>
            </a:rPr>
            <a:t>る。</a:t>
          </a:r>
          <a:endParaRPr lang="ja-JP" altLang="ja-JP" sz="1400">
            <a:effectLst/>
          </a:endParaRPr>
        </a:p>
        <a:p>
          <a:r>
            <a:rPr kumimoji="1" lang="ja-JP" altLang="en-US" sz="1100">
              <a:solidFill>
                <a:schemeClr val="dk1"/>
              </a:solidFill>
              <a:effectLst/>
              <a:latin typeface="+mn-lt"/>
              <a:ea typeface="+mn-ea"/>
              <a:cs typeface="+mn-cs"/>
            </a:rPr>
            <a:t>市債の元利償還額は減少しているが、標準財政規模が小さくなったため実質公債費比率は悪化した。</a:t>
          </a:r>
          <a:endParaRPr lang="ja-JP" altLang="ja-JP" sz="1400">
            <a:effectLst/>
          </a:endParaRPr>
        </a:p>
        <a:p>
          <a:r>
            <a:rPr kumimoji="1" lang="ja-JP" altLang="ja-JP" sz="1100">
              <a:solidFill>
                <a:schemeClr val="dk1"/>
              </a:solidFill>
              <a:effectLst/>
              <a:latin typeface="+mn-lt"/>
              <a:ea typeface="+mn-ea"/>
              <a:cs typeface="+mn-cs"/>
            </a:rPr>
            <a:t>市債現在高は減少傾向にあり、引き続き市債事業を厳選し、「償還元金を超えない市債の発行」を堅持することにより、比率の抑制に努めていく。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3810</xdr:rowOff>
    </xdr:to>
    <xdr:cxnSp macro="">
      <xdr:nvCxnSpPr>
        <xdr:cNvPr id="381" name="直線コネクタ 380"/>
        <xdr:cNvCxnSpPr/>
      </xdr:nvCxnSpPr>
      <xdr:spPr>
        <a:xfrm>
          <a:off x="16179800" y="702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68156</xdr:rowOff>
    </xdr:to>
    <xdr:cxnSp macro="">
      <xdr:nvCxnSpPr>
        <xdr:cNvPr id="384" name="直線コネクタ 383"/>
        <xdr:cNvCxnSpPr/>
      </xdr:nvCxnSpPr>
      <xdr:spPr>
        <a:xfrm flipV="1">
          <a:off x="15290800" y="702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108373</xdr:rowOff>
    </xdr:to>
    <xdr:cxnSp macro="">
      <xdr:nvCxnSpPr>
        <xdr:cNvPr id="387" name="直線コネクタ 386"/>
        <xdr:cNvCxnSpPr/>
      </xdr:nvCxnSpPr>
      <xdr:spPr>
        <a:xfrm flipV="1">
          <a:off x="14401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156633</xdr:rowOff>
    </xdr:to>
    <xdr:cxnSp macro="">
      <xdr:nvCxnSpPr>
        <xdr:cNvPr id="390" name="直線コネクタ 389"/>
        <xdr:cNvCxnSpPr/>
      </xdr:nvCxnSpPr>
      <xdr:spPr>
        <a:xfrm flipV="1">
          <a:off x="13512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1"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3" name="テキスト ボックス 402"/>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405" name="テキスト ボックス 404"/>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6" name="楕円 405"/>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07" name="テキスト ボックス 406"/>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8" name="楕円 407"/>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9" name="テキスト ボックス 408"/>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ポイント改善したが、類似団体、全国及び群馬県平均よりも高くなっている。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市税収入などの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により標準財政規模が</a:t>
          </a:r>
          <a:r>
            <a:rPr kumimoji="1" lang="ja-JP" altLang="en-US" sz="1100">
              <a:solidFill>
                <a:schemeClr val="dk1"/>
              </a:solidFill>
              <a:effectLst/>
              <a:latin typeface="+mn-lt"/>
              <a:ea typeface="+mn-ea"/>
              <a:cs typeface="+mn-cs"/>
            </a:rPr>
            <a:t>小さくなった一方で、</a:t>
          </a:r>
          <a:r>
            <a:rPr kumimoji="1" lang="ja-JP" altLang="ja-JP" sz="1100">
              <a:solidFill>
                <a:schemeClr val="dk1"/>
              </a:solidFill>
              <a:effectLst/>
              <a:latin typeface="+mn-lt"/>
              <a:ea typeface="+mn-ea"/>
              <a:cs typeface="+mn-cs"/>
            </a:rPr>
            <a:t>「償還元金を超えない市債の発行」の堅持によ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市債残高</a:t>
          </a:r>
          <a:r>
            <a:rPr kumimoji="1" lang="ja-JP" altLang="en-US" sz="1100">
              <a:solidFill>
                <a:schemeClr val="dk1"/>
              </a:solidFill>
              <a:effectLst/>
              <a:latin typeface="+mn-lt"/>
              <a:ea typeface="+mn-ea"/>
              <a:cs typeface="+mn-cs"/>
            </a:rPr>
            <a:t>が減少し、将来負担比率は改善となった。</a:t>
          </a:r>
          <a:endParaRPr lang="ja-JP" altLang="ja-JP" sz="1400">
            <a:effectLst/>
          </a:endParaRPr>
        </a:p>
        <a:p>
          <a:r>
            <a:rPr kumimoji="1" lang="ja-JP" altLang="ja-JP" sz="1100">
              <a:solidFill>
                <a:schemeClr val="dk1"/>
              </a:solidFill>
              <a:effectLst/>
              <a:latin typeface="+mn-lt"/>
              <a:ea typeface="+mn-ea"/>
              <a:cs typeface="+mn-cs"/>
            </a:rPr>
            <a:t>健全な財政運営のため、今後も市債残高の更なる縮減に努めていく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99342</xdr:rowOff>
    </xdr:from>
    <xdr:to>
      <xdr:col>81</xdr:col>
      <xdr:colOff>44450</xdr:colOff>
      <xdr:row>17</xdr:row>
      <xdr:rowOff>16369</xdr:rowOff>
    </xdr:to>
    <xdr:cxnSp macro="">
      <xdr:nvCxnSpPr>
        <xdr:cNvPr id="443" name="直線コネクタ 442"/>
        <xdr:cNvCxnSpPr/>
      </xdr:nvCxnSpPr>
      <xdr:spPr>
        <a:xfrm flipV="1">
          <a:off x="16179800" y="2842542"/>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16369</xdr:rowOff>
    </xdr:from>
    <xdr:to>
      <xdr:col>77</xdr:col>
      <xdr:colOff>44450</xdr:colOff>
      <xdr:row>17</xdr:row>
      <xdr:rowOff>134338</xdr:rowOff>
    </xdr:to>
    <xdr:cxnSp macro="">
      <xdr:nvCxnSpPr>
        <xdr:cNvPr id="446" name="直線コネクタ 445"/>
        <xdr:cNvCxnSpPr/>
      </xdr:nvCxnSpPr>
      <xdr:spPr>
        <a:xfrm flipV="1">
          <a:off x="15290800" y="2931019"/>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134338</xdr:rowOff>
    </xdr:from>
    <xdr:to>
      <xdr:col>72</xdr:col>
      <xdr:colOff>203200</xdr:colOff>
      <xdr:row>17</xdr:row>
      <xdr:rowOff>149084</xdr:rowOff>
    </xdr:to>
    <xdr:cxnSp macro="">
      <xdr:nvCxnSpPr>
        <xdr:cNvPr id="449" name="直線コネクタ 448"/>
        <xdr:cNvCxnSpPr/>
      </xdr:nvCxnSpPr>
      <xdr:spPr>
        <a:xfrm flipV="1">
          <a:off x="14401800" y="3048988"/>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149084</xdr:rowOff>
    </xdr:from>
    <xdr:to>
      <xdr:col>68</xdr:col>
      <xdr:colOff>152400</xdr:colOff>
      <xdr:row>18</xdr:row>
      <xdr:rowOff>166652</xdr:rowOff>
    </xdr:to>
    <xdr:cxnSp macro="">
      <xdr:nvCxnSpPr>
        <xdr:cNvPr id="452" name="直線コネクタ 451"/>
        <xdr:cNvCxnSpPr/>
      </xdr:nvCxnSpPr>
      <xdr:spPr>
        <a:xfrm flipV="1">
          <a:off x="13512800" y="3063734"/>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48542</xdr:rowOff>
    </xdr:from>
    <xdr:to>
      <xdr:col>81</xdr:col>
      <xdr:colOff>95250</xdr:colOff>
      <xdr:row>16</xdr:row>
      <xdr:rowOff>150142</xdr:rowOff>
    </xdr:to>
    <xdr:sp macro="" textlink="">
      <xdr:nvSpPr>
        <xdr:cNvPr id="462" name="楕円 461"/>
        <xdr:cNvSpPr/>
      </xdr:nvSpPr>
      <xdr:spPr>
        <a:xfrm>
          <a:off x="16967200" y="27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20619</xdr:rowOff>
    </xdr:from>
    <xdr:ext cx="762000" cy="259045"/>
    <xdr:sp macro="" textlink="">
      <xdr:nvSpPr>
        <xdr:cNvPr id="463" name="将来負担の状況該当値テキスト"/>
        <xdr:cNvSpPr txBox="1"/>
      </xdr:nvSpPr>
      <xdr:spPr>
        <a:xfrm>
          <a:off x="17106900" y="27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137019</xdr:rowOff>
    </xdr:from>
    <xdr:to>
      <xdr:col>77</xdr:col>
      <xdr:colOff>95250</xdr:colOff>
      <xdr:row>17</xdr:row>
      <xdr:rowOff>67169</xdr:rowOff>
    </xdr:to>
    <xdr:sp macro="" textlink="">
      <xdr:nvSpPr>
        <xdr:cNvPr id="464" name="楕円 463"/>
        <xdr:cNvSpPr/>
      </xdr:nvSpPr>
      <xdr:spPr>
        <a:xfrm>
          <a:off x="16129000" y="28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51946</xdr:rowOff>
    </xdr:from>
    <xdr:ext cx="736600" cy="259045"/>
    <xdr:sp macro="" textlink="">
      <xdr:nvSpPr>
        <xdr:cNvPr id="465" name="テキスト ボックス 464"/>
        <xdr:cNvSpPr txBox="1"/>
      </xdr:nvSpPr>
      <xdr:spPr>
        <a:xfrm>
          <a:off x="15798800" y="296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83538</xdr:rowOff>
    </xdr:from>
    <xdr:to>
      <xdr:col>73</xdr:col>
      <xdr:colOff>44450</xdr:colOff>
      <xdr:row>18</xdr:row>
      <xdr:rowOff>13688</xdr:rowOff>
    </xdr:to>
    <xdr:sp macro="" textlink="">
      <xdr:nvSpPr>
        <xdr:cNvPr id="466" name="楕円 465"/>
        <xdr:cNvSpPr/>
      </xdr:nvSpPr>
      <xdr:spPr>
        <a:xfrm>
          <a:off x="15240000" y="29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169915</xdr:rowOff>
    </xdr:from>
    <xdr:ext cx="762000" cy="259045"/>
    <xdr:sp macro="" textlink="">
      <xdr:nvSpPr>
        <xdr:cNvPr id="467" name="テキスト ボックス 466"/>
        <xdr:cNvSpPr txBox="1"/>
      </xdr:nvSpPr>
      <xdr:spPr>
        <a:xfrm>
          <a:off x="14909800" y="30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98284</xdr:rowOff>
    </xdr:from>
    <xdr:to>
      <xdr:col>68</xdr:col>
      <xdr:colOff>203200</xdr:colOff>
      <xdr:row>18</xdr:row>
      <xdr:rowOff>28434</xdr:rowOff>
    </xdr:to>
    <xdr:sp macro="" textlink="">
      <xdr:nvSpPr>
        <xdr:cNvPr id="468" name="楕円 467"/>
        <xdr:cNvSpPr/>
      </xdr:nvSpPr>
      <xdr:spPr>
        <a:xfrm>
          <a:off x="14351000" y="30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13211</xdr:rowOff>
    </xdr:from>
    <xdr:ext cx="762000" cy="259045"/>
    <xdr:sp macro="" textlink="">
      <xdr:nvSpPr>
        <xdr:cNvPr id="469" name="テキスト ボックス 468"/>
        <xdr:cNvSpPr txBox="1"/>
      </xdr:nvSpPr>
      <xdr:spPr>
        <a:xfrm>
          <a:off x="14020800" y="3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115852</xdr:rowOff>
    </xdr:from>
    <xdr:to>
      <xdr:col>64</xdr:col>
      <xdr:colOff>152400</xdr:colOff>
      <xdr:row>19</xdr:row>
      <xdr:rowOff>46002</xdr:rowOff>
    </xdr:to>
    <xdr:sp macro="" textlink="">
      <xdr:nvSpPr>
        <xdr:cNvPr id="470" name="楕円 469"/>
        <xdr:cNvSpPr/>
      </xdr:nvSpPr>
      <xdr:spPr>
        <a:xfrm>
          <a:off x="13462000" y="3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30779</xdr:rowOff>
    </xdr:from>
    <xdr:ext cx="762000" cy="259045"/>
    <xdr:sp macro="" textlink="">
      <xdr:nvSpPr>
        <xdr:cNvPr id="471" name="テキスト ボックス 470"/>
        <xdr:cNvSpPr txBox="1"/>
      </xdr:nvSpPr>
      <xdr:spPr>
        <a:xfrm>
          <a:off x="13131800" y="328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し、類似団体、全国及び群馬県平均</a:t>
          </a:r>
          <a:r>
            <a:rPr kumimoji="1" lang="ja-JP" altLang="en-US" sz="1100">
              <a:solidFill>
                <a:schemeClr val="dk1"/>
              </a:solidFill>
              <a:effectLst/>
              <a:latin typeface="+mn-lt"/>
              <a:ea typeface="+mn-ea"/>
              <a:cs typeface="+mn-cs"/>
            </a:rPr>
            <a:t>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今後も組織機構の見直しと適正な人員配置を行いながら、引き続き人件費の抑制に努めていく。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117475</xdr:rowOff>
    </xdr:from>
    <xdr:to>
      <xdr:col>24</xdr:col>
      <xdr:colOff>25400</xdr:colOff>
      <xdr:row>37</xdr:row>
      <xdr:rowOff>79375</xdr:rowOff>
    </xdr:to>
    <xdr:cxnSp macro="">
      <xdr:nvCxnSpPr>
        <xdr:cNvPr id="70" name="直線コネクタ 69"/>
        <xdr:cNvCxnSpPr/>
      </xdr:nvCxnSpPr>
      <xdr:spPr>
        <a:xfrm flipV="1">
          <a:off x="3987800" y="62896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79375</xdr:rowOff>
    </xdr:to>
    <xdr:cxnSp macro="">
      <xdr:nvCxnSpPr>
        <xdr:cNvPr id="73" name="直線コネクタ 72"/>
        <xdr:cNvCxnSpPr/>
      </xdr:nvCxnSpPr>
      <xdr:spPr>
        <a:xfrm>
          <a:off x="3098800" y="62992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38</xdr:row>
      <xdr:rowOff>41275</xdr:rowOff>
    </xdr:to>
    <xdr:cxnSp macro="">
      <xdr:nvCxnSpPr>
        <xdr:cNvPr id="76" name="直線コネクタ 75"/>
        <xdr:cNvCxnSpPr/>
      </xdr:nvCxnSpPr>
      <xdr:spPr>
        <a:xfrm flipV="1">
          <a:off x="2209800" y="62992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38</xdr:row>
      <xdr:rowOff>41275</xdr:rowOff>
    </xdr:to>
    <xdr:cxnSp macro="">
      <xdr:nvCxnSpPr>
        <xdr:cNvPr id="79" name="直線コネクタ 78"/>
        <xdr:cNvCxnSpPr/>
      </xdr:nvCxnSpPr>
      <xdr:spPr>
        <a:xfrm>
          <a:off x="1320800" y="628015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66675</xdr:rowOff>
    </xdr:from>
    <xdr:to>
      <xdr:col>24</xdr:col>
      <xdr:colOff>76200</xdr:colOff>
      <xdr:row>36</xdr:row>
      <xdr:rowOff>168275</xdr:rowOff>
    </xdr:to>
    <xdr:sp macro="" textlink="">
      <xdr:nvSpPr>
        <xdr:cNvPr id="89" name="楕円 88"/>
        <xdr:cNvSpPr/>
      </xdr:nvSpPr>
      <xdr:spPr>
        <a:xfrm>
          <a:off x="47752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83202</xdr:rowOff>
    </xdr:from>
    <xdr:ext cx="762000" cy="259045"/>
    <xdr:sp macro="" textlink="">
      <xdr:nvSpPr>
        <xdr:cNvPr id="90" name="人件費該当値テキスト"/>
        <xdr:cNvSpPr txBox="1"/>
      </xdr:nvSpPr>
      <xdr:spPr>
        <a:xfrm>
          <a:off x="4914900" y="60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28575</xdr:rowOff>
    </xdr:from>
    <xdr:to>
      <xdr:col>20</xdr:col>
      <xdr:colOff>38100</xdr:colOff>
      <xdr:row>37</xdr:row>
      <xdr:rowOff>130175</xdr:rowOff>
    </xdr:to>
    <xdr:sp macro="" textlink="">
      <xdr:nvSpPr>
        <xdr:cNvPr id="91" name="楕円 90"/>
        <xdr:cNvSpPr/>
      </xdr:nvSpPr>
      <xdr:spPr>
        <a:xfrm>
          <a:off x="39370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140352</xdr:rowOff>
    </xdr:from>
    <xdr:ext cx="736600" cy="259045"/>
    <xdr:sp macro="" textlink="">
      <xdr:nvSpPr>
        <xdr:cNvPr id="92" name="テキスト ボックス 91"/>
        <xdr:cNvSpPr txBox="1"/>
      </xdr:nvSpPr>
      <xdr:spPr>
        <a:xfrm>
          <a:off x="3606800" y="614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93" name="楕円 92"/>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4" name="テキスト ボックス 9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161925</xdr:rowOff>
    </xdr:from>
    <xdr:to>
      <xdr:col>11</xdr:col>
      <xdr:colOff>60325</xdr:colOff>
      <xdr:row>38</xdr:row>
      <xdr:rowOff>92075</xdr:rowOff>
    </xdr:to>
    <xdr:sp macro="" textlink="">
      <xdr:nvSpPr>
        <xdr:cNvPr id="95" name="楕円 94"/>
        <xdr:cNvSpPr/>
      </xdr:nvSpPr>
      <xdr:spPr>
        <a:xfrm>
          <a:off x="2159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76852</xdr:rowOff>
    </xdr:from>
    <xdr:ext cx="762000" cy="259045"/>
    <xdr:sp macro="" textlink="">
      <xdr:nvSpPr>
        <xdr:cNvPr id="96" name="テキスト ボックス 95"/>
        <xdr:cNvSpPr txBox="1"/>
      </xdr:nvSpPr>
      <xdr:spPr>
        <a:xfrm>
          <a:off x="1828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7" name="楕円 96"/>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168927</xdr:rowOff>
    </xdr:from>
    <xdr:ext cx="762000" cy="259045"/>
    <xdr:sp macro="" textlink="">
      <xdr:nvSpPr>
        <xdr:cNvPr id="98" name="テキスト ボックス 97"/>
        <xdr:cNvSpPr txBox="1"/>
      </xdr:nvSpPr>
      <xdr:spPr>
        <a:xfrm>
          <a:off x="939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した。類似団体、全国及び群馬県平均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en-US" sz="1100">
              <a:solidFill>
                <a:schemeClr val="dk1"/>
              </a:solidFill>
              <a:effectLst/>
              <a:latin typeface="+mn-lt"/>
              <a:ea typeface="+mn-ea"/>
              <a:cs typeface="+mn-cs"/>
            </a:rPr>
            <a:t>地域活動支援センター指定管理料等の委託料が増加したほか</a:t>
          </a:r>
          <a:r>
            <a:rPr kumimoji="1" lang="ja-JP" altLang="ja-JP" sz="1100">
              <a:solidFill>
                <a:schemeClr val="dk1"/>
              </a:solidFill>
              <a:effectLst/>
              <a:latin typeface="+mn-lt"/>
              <a:ea typeface="+mn-ea"/>
              <a:cs typeface="+mn-cs"/>
            </a:rPr>
            <a:t>、賃金などが増加傾向にある。</a:t>
          </a:r>
          <a:endParaRPr lang="ja-JP" altLang="ja-JP" sz="1400">
            <a:effectLst/>
          </a:endParaRPr>
        </a:p>
        <a:p>
          <a:r>
            <a:rPr kumimoji="1" lang="ja-JP" altLang="ja-JP" sz="1100">
              <a:solidFill>
                <a:schemeClr val="dk1"/>
              </a:solidFill>
              <a:effectLst/>
              <a:latin typeface="+mn-lt"/>
              <a:ea typeface="+mn-ea"/>
              <a:cs typeface="+mn-cs"/>
            </a:rPr>
            <a:t>今後も既存事業の見直し並びに臨時・嘱託職員の適正な人員配置など、経費の抑制に努めていく。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20</xdr:row>
      <xdr:rowOff>121557</xdr:rowOff>
    </xdr:to>
    <xdr:cxnSp macro="">
      <xdr:nvCxnSpPr>
        <xdr:cNvPr id="133" name="直線コネクタ 132"/>
        <xdr:cNvCxnSpPr/>
      </xdr:nvCxnSpPr>
      <xdr:spPr>
        <a:xfrm flipV="1">
          <a:off x="15671800" y="3517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20</xdr:row>
      <xdr:rowOff>121557</xdr:rowOff>
    </xdr:to>
    <xdr:cxnSp macro="">
      <xdr:nvCxnSpPr>
        <xdr:cNvPr id="136" name="直線コネクタ 135"/>
        <xdr:cNvCxnSpPr/>
      </xdr:nvCxnSpPr>
      <xdr:spPr>
        <a:xfrm>
          <a:off x="14782800" y="3332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75293</xdr:rowOff>
    </xdr:to>
    <xdr:cxnSp macro="">
      <xdr:nvCxnSpPr>
        <xdr:cNvPr id="139" name="直線コネクタ 138"/>
        <xdr:cNvCxnSpPr/>
      </xdr:nvCxnSpPr>
      <xdr:spPr>
        <a:xfrm>
          <a:off x="13893800" y="3311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19</xdr:row>
      <xdr:rowOff>53522</xdr:rowOff>
    </xdr:to>
    <xdr:cxnSp macro="">
      <xdr:nvCxnSpPr>
        <xdr:cNvPr id="142" name="直線コネクタ 141"/>
        <xdr:cNvCxnSpPr/>
      </xdr:nvCxnSpPr>
      <xdr:spPr>
        <a:xfrm>
          <a:off x="13004800" y="3104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52" name="楕円 151"/>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10177</xdr:rowOff>
    </xdr:from>
    <xdr:ext cx="762000" cy="259045"/>
    <xdr:sp macro="" textlink="">
      <xdr:nvSpPr>
        <xdr:cNvPr id="153"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70757</xdr:rowOff>
    </xdr:from>
    <xdr:to>
      <xdr:col>78</xdr:col>
      <xdr:colOff>120650</xdr:colOff>
      <xdr:row>21</xdr:row>
      <xdr:rowOff>907</xdr:rowOff>
    </xdr:to>
    <xdr:sp macro="" textlink="">
      <xdr:nvSpPr>
        <xdr:cNvPr id="154" name="楕円 153"/>
        <xdr:cNvSpPr/>
      </xdr:nvSpPr>
      <xdr:spPr>
        <a:xfrm>
          <a:off x="15621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157134</xdr:rowOff>
    </xdr:from>
    <xdr:ext cx="736600" cy="259045"/>
    <xdr:sp macro="" textlink="">
      <xdr:nvSpPr>
        <xdr:cNvPr id="155" name="テキスト ボックス 154"/>
        <xdr:cNvSpPr txBox="1"/>
      </xdr:nvSpPr>
      <xdr:spPr>
        <a:xfrm>
          <a:off x="15290800" y="358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6" name="楕円 155"/>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7" name="テキスト ボックス 156"/>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8" name="楕円 157"/>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9" name="テキスト ボックス 158"/>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60" name="楕円 159"/>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61" name="テキスト ボックス 160"/>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下回っているものの、全国・群馬県平均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上回っている状況である。</a:t>
          </a:r>
          <a:endParaRPr lang="ja-JP" altLang="ja-JP" sz="1400">
            <a:effectLst/>
          </a:endParaRPr>
        </a:p>
        <a:p>
          <a:r>
            <a:rPr kumimoji="1" lang="ja-JP" altLang="ja-JP" sz="1100">
              <a:solidFill>
                <a:schemeClr val="dk1"/>
              </a:solidFill>
              <a:effectLst/>
              <a:latin typeface="+mn-lt"/>
              <a:ea typeface="+mn-ea"/>
              <a:cs typeface="+mn-cs"/>
            </a:rPr>
            <a:t>施設型給付費や障がい福祉サービス費の増が主な要因である。</a:t>
          </a:r>
          <a:endParaRPr lang="ja-JP" altLang="ja-JP" sz="1400">
            <a:effectLst/>
          </a:endParaRPr>
        </a:p>
        <a:p>
          <a:r>
            <a:rPr kumimoji="1" lang="ja-JP" altLang="ja-JP" sz="1100">
              <a:solidFill>
                <a:schemeClr val="dk1"/>
              </a:solidFill>
              <a:effectLst/>
              <a:latin typeface="+mn-lt"/>
              <a:ea typeface="+mn-ea"/>
              <a:cs typeface="+mn-cs"/>
            </a:rPr>
            <a:t>社会保障費は増加の一途にあるが、全国的なことでもあり、今後の推移を見守りたい。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94" name="直線コネクタ 193"/>
        <xdr:cNvCxnSpPr/>
      </xdr:nvCxnSpPr>
      <xdr:spPr>
        <a:xfrm flipV="1">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56</xdr:row>
      <xdr:rowOff>38100</xdr:rowOff>
    </xdr:to>
    <xdr:cxnSp macro="">
      <xdr:nvCxnSpPr>
        <xdr:cNvPr id="197" name="直線コネクタ 196"/>
        <xdr:cNvCxnSpPr/>
      </xdr:nvCxnSpPr>
      <xdr:spPr>
        <a:xfrm>
          <a:off x="3098800" y="9436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6350</xdr:rowOff>
    </xdr:to>
    <xdr:cxnSp macro="">
      <xdr:nvCxnSpPr>
        <xdr:cNvPr id="200" name="直線コネクタ 199"/>
        <xdr:cNvCxnSpPr/>
      </xdr:nvCxnSpPr>
      <xdr:spPr>
        <a:xfrm>
          <a:off x="2209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82550</xdr:rowOff>
    </xdr:from>
    <xdr:to>
      <xdr:col>11</xdr:col>
      <xdr:colOff>9525</xdr:colOff>
      <xdr:row>55</xdr:row>
      <xdr:rowOff>6350</xdr:rowOff>
    </xdr:to>
    <xdr:cxnSp macro="">
      <xdr:nvCxnSpPr>
        <xdr:cNvPr id="203" name="直線コネクタ 202"/>
        <xdr:cNvCxnSpPr/>
      </xdr:nvCxnSpPr>
      <xdr:spPr>
        <a:xfrm>
          <a:off x="1320800" y="9169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13" name="楕円 212"/>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4"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15" name="楕円 214"/>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6" name="テキスト ボックス 215"/>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7" name="楕円 216"/>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8" name="テキスト ボックス 217"/>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9" name="楕円 218"/>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20" name="テキスト ボックス 219"/>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31750</xdr:rowOff>
    </xdr:from>
    <xdr:to>
      <xdr:col>6</xdr:col>
      <xdr:colOff>171450</xdr:colOff>
      <xdr:row>53</xdr:row>
      <xdr:rowOff>133350</xdr:rowOff>
    </xdr:to>
    <xdr:sp macro="" textlink="">
      <xdr:nvSpPr>
        <xdr:cNvPr id="221" name="楕円 220"/>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143527</xdr:rowOff>
    </xdr:from>
    <xdr:ext cx="762000" cy="259045"/>
    <xdr:sp macro="" textlink="">
      <xdr:nvSpPr>
        <xdr:cNvPr id="222" name="テキスト ボックス 221"/>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し、類似団体、全国及び群馬県平均を大きく下回っている。</a:t>
          </a:r>
          <a:endParaRPr lang="ja-JP" altLang="ja-JP" sz="1400">
            <a:effectLst/>
          </a:endParaRPr>
        </a:p>
        <a:p>
          <a:r>
            <a:rPr kumimoji="1" lang="ja-JP" altLang="ja-JP" sz="1100">
              <a:solidFill>
                <a:schemeClr val="dk1"/>
              </a:solidFill>
              <a:effectLst/>
              <a:latin typeface="+mn-lt"/>
              <a:ea typeface="+mn-ea"/>
              <a:cs typeface="+mn-cs"/>
            </a:rPr>
            <a:t>今後も給付費の増に伴い繰出金は増加傾向と想定されるが、経費削減に努めていく。維持補修費についても増加傾向が想定されるが、計画的な維持補修を推進する。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53</xdr:row>
      <xdr:rowOff>91622</xdr:rowOff>
    </xdr:to>
    <xdr:cxnSp macro="">
      <xdr:nvCxnSpPr>
        <xdr:cNvPr id="257" name="直線コネクタ 256"/>
        <xdr:cNvCxnSpPr/>
      </xdr:nvCxnSpPr>
      <xdr:spPr>
        <a:xfrm flipV="1">
          <a:off x="15671800" y="9124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121557</xdr:rowOff>
    </xdr:from>
    <xdr:to>
      <xdr:col>78</xdr:col>
      <xdr:colOff>69850</xdr:colOff>
      <xdr:row>53</xdr:row>
      <xdr:rowOff>91622</xdr:rowOff>
    </xdr:to>
    <xdr:cxnSp macro="">
      <xdr:nvCxnSpPr>
        <xdr:cNvPr id="260" name="直線コネクタ 259"/>
        <xdr:cNvCxnSpPr/>
      </xdr:nvCxnSpPr>
      <xdr:spPr>
        <a:xfrm>
          <a:off x="14782800" y="9036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121557</xdr:rowOff>
    </xdr:from>
    <xdr:to>
      <xdr:col>73</xdr:col>
      <xdr:colOff>180975</xdr:colOff>
      <xdr:row>53</xdr:row>
      <xdr:rowOff>4535</xdr:rowOff>
    </xdr:to>
    <xdr:cxnSp macro="">
      <xdr:nvCxnSpPr>
        <xdr:cNvPr id="263" name="直線コネクタ 262"/>
        <xdr:cNvCxnSpPr/>
      </xdr:nvCxnSpPr>
      <xdr:spPr>
        <a:xfrm flipV="1">
          <a:off x="13893800" y="9036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23585</xdr:rowOff>
    </xdr:from>
    <xdr:to>
      <xdr:col>69</xdr:col>
      <xdr:colOff>92075</xdr:colOff>
      <xdr:row>53</xdr:row>
      <xdr:rowOff>4535</xdr:rowOff>
    </xdr:to>
    <xdr:cxnSp macro="">
      <xdr:nvCxnSpPr>
        <xdr:cNvPr id="266" name="直線コネクタ 265"/>
        <xdr:cNvCxnSpPr/>
      </xdr:nvCxnSpPr>
      <xdr:spPr>
        <a:xfrm>
          <a:off x="13004800" y="8938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157843</xdr:rowOff>
    </xdr:from>
    <xdr:to>
      <xdr:col>82</xdr:col>
      <xdr:colOff>158750</xdr:colOff>
      <xdr:row>53</xdr:row>
      <xdr:rowOff>87993</xdr:rowOff>
    </xdr:to>
    <xdr:sp macro="" textlink="">
      <xdr:nvSpPr>
        <xdr:cNvPr id="276" name="楕円 275"/>
        <xdr:cNvSpPr/>
      </xdr:nvSpPr>
      <xdr:spPr>
        <a:xfrm>
          <a:off x="16459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66420</xdr:rowOff>
    </xdr:from>
    <xdr:ext cx="762000" cy="259045"/>
    <xdr:sp macro="" textlink="">
      <xdr:nvSpPr>
        <xdr:cNvPr id="277" name="その他該当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8" name="楕円 277"/>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9" name="テキスト ボックス 278"/>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70757</xdr:rowOff>
    </xdr:from>
    <xdr:to>
      <xdr:col>74</xdr:col>
      <xdr:colOff>31750</xdr:colOff>
      <xdr:row>53</xdr:row>
      <xdr:rowOff>907</xdr:rowOff>
    </xdr:to>
    <xdr:sp macro="" textlink="">
      <xdr:nvSpPr>
        <xdr:cNvPr id="280" name="楕円 279"/>
        <xdr:cNvSpPr/>
      </xdr:nvSpPr>
      <xdr:spPr>
        <a:xfrm>
          <a:off x="14732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11084</xdr:rowOff>
    </xdr:from>
    <xdr:ext cx="762000" cy="259045"/>
    <xdr:sp macro="" textlink="">
      <xdr:nvSpPr>
        <xdr:cNvPr id="281" name="テキスト ボックス 280"/>
        <xdr:cNvSpPr txBox="1"/>
      </xdr:nvSpPr>
      <xdr:spPr>
        <a:xfrm>
          <a:off x="14401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125185</xdr:rowOff>
    </xdr:from>
    <xdr:to>
      <xdr:col>69</xdr:col>
      <xdr:colOff>142875</xdr:colOff>
      <xdr:row>53</xdr:row>
      <xdr:rowOff>55335</xdr:rowOff>
    </xdr:to>
    <xdr:sp macro="" textlink="">
      <xdr:nvSpPr>
        <xdr:cNvPr id="282" name="楕円 281"/>
        <xdr:cNvSpPr/>
      </xdr:nvSpPr>
      <xdr:spPr>
        <a:xfrm>
          <a:off x="13843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65512</xdr:rowOff>
    </xdr:from>
    <xdr:ext cx="762000" cy="259045"/>
    <xdr:sp macro="" textlink="">
      <xdr:nvSpPr>
        <xdr:cNvPr id="283" name="テキスト ボックス 282"/>
        <xdr:cNvSpPr txBox="1"/>
      </xdr:nvSpPr>
      <xdr:spPr>
        <a:xfrm>
          <a:off x="13512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51</xdr:row>
      <xdr:rowOff>144235</xdr:rowOff>
    </xdr:from>
    <xdr:to>
      <xdr:col>65</xdr:col>
      <xdr:colOff>53975</xdr:colOff>
      <xdr:row>52</xdr:row>
      <xdr:rowOff>74385</xdr:rowOff>
    </xdr:to>
    <xdr:sp macro="" textlink="">
      <xdr:nvSpPr>
        <xdr:cNvPr id="284" name="楕円 283"/>
        <xdr:cNvSpPr/>
      </xdr:nvSpPr>
      <xdr:spPr>
        <a:xfrm>
          <a:off x="129540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84562</xdr:rowOff>
    </xdr:from>
    <xdr:ext cx="762000" cy="259045"/>
    <xdr:sp macro="" textlink="">
      <xdr:nvSpPr>
        <xdr:cNvPr id="285" name="テキスト ボックス 284"/>
        <xdr:cNvSpPr txBox="1"/>
      </xdr:nvSpPr>
      <xdr:spPr>
        <a:xfrm>
          <a:off x="12623800" y="865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類似団体、全国及び群馬県平均を下回っている。</a:t>
          </a:r>
          <a:endParaRPr lang="ja-JP" altLang="ja-JP" sz="1400">
            <a:effectLst/>
          </a:endParaRPr>
        </a:p>
        <a:p>
          <a:r>
            <a:rPr kumimoji="1" lang="ja-JP" altLang="en-US" sz="1100">
              <a:solidFill>
                <a:schemeClr val="dk1"/>
              </a:solidFill>
              <a:effectLst/>
              <a:latin typeface="+mn-lt"/>
              <a:ea typeface="+mn-ea"/>
              <a:cs typeface="+mn-cs"/>
            </a:rPr>
            <a:t>保育園委託事業国県負担金等精算返納金などが増加したことにより決算額は前年度より増加したが、分母である経常一般財源収入額も増加したため、</a:t>
          </a:r>
          <a:r>
            <a:rPr kumimoji="1" lang="ja-JP" altLang="ja-JP" sz="1100">
              <a:solidFill>
                <a:schemeClr val="dk1"/>
              </a:solidFill>
              <a:effectLst/>
              <a:latin typeface="+mn-lt"/>
              <a:ea typeface="+mn-ea"/>
              <a:cs typeface="+mn-cs"/>
            </a:rPr>
            <a:t>前年度と同</a:t>
          </a:r>
          <a:r>
            <a:rPr kumimoji="1" lang="ja-JP" altLang="en-US"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引続き補助金の必要性や費用対効果等を見極めながら見直しを行い、抑制に努めていく。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46990</xdr:rowOff>
    </xdr:to>
    <xdr:cxnSp macro="">
      <xdr:nvCxnSpPr>
        <xdr:cNvPr id="316" name="直線コネクタ 315"/>
        <xdr:cNvCxnSpPr/>
      </xdr:nvCxnSpPr>
      <xdr:spPr>
        <a:xfrm>
          <a:off x="15671800" y="604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74422</xdr:rowOff>
    </xdr:to>
    <xdr:cxnSp macro="">
      <xdr:nvCxnSpPr>
        <xdr:cNvPr id="319" name="直線コネクタ 318"/>
        <xdr:cNvCxnSpPr/>
      </xdr:nvCxnSpPr>
      <xdr:spPr>
        <a:xfrm flipV="1">
          <a:off x="14782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110998</xdr:rowOff>
    </xdr:to>
    <xdr:cxnSp macro="">
      <xdr:nvCxnSpPr>
        <xdr:cNvPr id="322" name="直線コネクタ 321"/>
        <xdr:cNvCxnSpPr/>
      </xdr:nvCxnSpPr>
      <xdr:spPr>
        <a:xfrm flipV="1">
          <a:off x="13893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110998</xdr:rowOff>
    </xdr:to>
    <xdr:cxnSp macro="">
      <xdr:nvCxnSpPr>
        <xdr:cNvPr id="325" name="直線コネクタ 324"/>
        <xdr:cNvCxnSpPr/>
      </xdr:nvCxnSpPr>
      <xdr:spPr>
        <a:xfrm>
          <a:off x="13004800" y="60385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5" name="楕円 334"/>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6"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7" name="楕円 336"/>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8" name="テキスト ボックス 337"/>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9" name="楕円 338"/>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40" name="テキスト ボックス 339"/>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41" name="楕円 340"/>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146575</xdr:rowOff>
    </xdr:from>
    <xdr:ext cx="762000" cy="259045"/>
    <xdr:sp macro="" textlink="">
      <xdr:nvSpPr>
        <xdr:cNvPr id="342" name="テキスト ボックス 341"/>
        <xdr:cNvSpPr txBox="1"/>
      </xdr:nvSpPr>
      <xdr:spPr>
        <a:xfrm>
          <a:off x="13512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43" name="楕円 342"/>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73423</xdr:rowOff>
    </xdr:from>
    <xdr:ext cx="762000" cy="259045"/>
    <xdr:sp macro="" textlink="">
      <xdr:nvSpPr>
        <xdr:cNvPr id="344" name="テキスト ボックス 343"/>
        <xdr:cNvSpPr txBox="1"/>
      </xdr:nvSpPr>
      <xdr:spPr>
        <a:xfrm>
          <a:off x="12623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し、全国</a:t>
          </a:r>
          <a:r>
            <a:rPr kumimoji="1" lang="ja-JP" altLang="en-US" sz="1100">
              <a:solidFill>
                <a:schemeClr val="dk1"/>
              </a:solidFill>
              <a:effectLst/>
              <a:latin typeface="+mn-lt"/>
              <a:ea typeface="+mn-ea"/>
              <a:cs typeface="+mn-cs"/>
            </a:rPr>
            <a:t>・群馬県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下回っているものの、類似団体平均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臨財債の償還額が増えている</a:t>
          </a:r>
          <a:r>
            <a:rPr kumimoji="1" lang="ja-JP" altLang="en-US" sz="1100">
              <a:solidFill>
                <a:schemeClr val="dk1"/>
              </a:solidFill>
              <a:effectLst/>
              <a:latin typeface="+mn-lt"/>
              <a:ea typeface="+mn-ea"/>
              <a:cs typeface="+mn-cs"/>
            </a:rPr>
            <a:t>が公債費全体では減額となっており、</a:t>
          </a:r>
          <a:r>
            <a:rPr kumimoji="1" lang="ja-JP" altLang="ja-JP" sz="1100">
              <a:solidFill>
                <a:schemeClr val="dk1"/>
              </a:solidFill>
              <a:effectLst/>
              <a:latin typeface="+mn-lt"/>
              <a:ea typeface="+mn-ea"/>
              <a:cs typeface="+mn-cs"/>
            </a:rPr>
            <a:t>分母である経常一般財源収入額</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ため改善となった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今後も地方債事業を厳選し、「償還元金を超えない市債の発行」を堅持することにより抑制に努めていく。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137886</xdr:rowOff>
    </xdr:to>
    <xdr:cxnSp macro="">
      <xdr:nvCxnSpPr>
        <xdr:cNvPr id="379" name="直線コネクタ 378"/>
        <xdr:cNvCxnSpPr/>
      </xdr:nvCxnSpPr>
      <xdr:spPr>
        <a:xfrm flipV="1">
          <a:off x="3987800" y="13423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137886</xdr:rowOff>
    </xdr:to>
    <xdr:cxnSp macro="">
      <xdr:nvCxnSpPr>
        <xdr:cNvPr id="382" name="直線コネクタ 381"/>
        <xdr:cNvCxnSpPr/>
      </xdr:nvCxnSpPr>
      <xdr:spPr>
        <a:xfrm>
          <a:off x="3098800" y="13347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156936</xdr:rowOff>
    </xdr:to>
    <xdr:cxnSp macro="">
      <xdr:nvCxnSpPr>
        <xdr:cNvPr id="385" name="直線コネクタ 384"/>
        <xdr:cNvCxnSpPr/>
      </xdr:nvCxnSpPr>
      <xdr:spPr>
        <a:xfrm flipV="1">
          <a:off x="2209800" y="1334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156936</xdr:rowOff>
    </xdr:from>
    <xdr:to>
      <xdr:col>11</xdr:col>
      <xdr:colOff>9525</xdr:colOff>
      <xdr:row>77</xdr:row>
      <xdr:rowOff>167821</xdr:rowOff>
    </xdr:to>
    <xdr:cxnSp macro="">
      <xdr:nvCxnSpPr>
        <xdr:cNvPr id="388" name="直線コネクタ 387"/>
        <xdr:cNvCxnSpPr/>
      </xdr:nvCxnSpPr>
      <xdr:spPr>
        <a:xfrm flipV="1">
          <a:off x="1320800" y="13358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8" name="楕円 397"/>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9"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87086</xdr:rowOff>
    </xdr:from>
    <xdr:to>
      <xdr:col>20</xdr:col>
      <xdr:colOff>38100</xdr:colOff>
      <xdr:row>79</xdr:row>
      <xdr:rowOff>17236</xdr:rowOff>
    </xdr:to>
    <xdr:sp macro="" textlink="">
      <xdr:nvSpPr>
        <xdr:cNvPr id="400" name="楕円 399"/>
        <xdr:cNvSpPr/>
      </xdr:nvSpPr>
      <xdr:spPr>
        <a:xfrm>
          <a:off x="3937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2013</xdr:rowOff>
    </xdr:from>
    <xdr:ext cx="736600" cy="259045"/>
    <xdr:sp macro="" textlink="">
      <xdr:nvSpPr>
        <xdr:cNvPr id="401" name="テキスト ボックス 400"/>
        <xdr:cNvSpPr txBox="1"/>
      </xdr:nvSpPr>
      <xdr:spPr>
        <a:xfrm>
          <a:off x="3606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402" name="楕円 401"/>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403" name="テキスト ボックス 402"/>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106136</xdr:rowOff>
    </xdr:from>
    <xdr:to>
      <xdr:col>11</xdr:col>
      <xdr:colOff>60325</xdr:colOff>
      <xdr:row>78</xdr:row>
      <xdr:rowOff>36286</xdr:rowOff>
    </xdr:to>
    <xdr:sp macro="" textlink="">
      <xdr:nvSpPr>
        <xdr:cNvPr id="404" name="楕円 403"/>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46463</xdr:rowOff>
    </xdr:from>
    <xdr:ext cx="762000" cy="259045"/>
    <xdr:sp macro="" textlink="">
      <xdr:nvSpPr>
        <xdr:cNvPr id="405" name="テキスト ボックス 404"/>
        <xdr:cNvSpPr txBox="1"/>
      </xdr:nvSpPr>
      <xdr:spPr>
        <a:xfrm>
          <a:off x="1828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406" name="楕円 405"/>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57348</xdr:rowOff>
    </xdr:from>
    <xdr:ext cx="762000" cy="259045"/>
    <xdr:sp macro="" textlink="">
      <xdr:nvSpPr>
        <xdr:cNvPr id="407" name="テキスト ボックス 406"/>
        <xdr:cNvSpPr txBox="1"/>
      </xdr:nvSpPr>
      <xdr:spPr>
        <a:xfrm>
          <a:off x="939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し、類似団体、全国及び群馬県平均を下回っている。</a:t>
          </a:r>
          <a:endParaRPr lang="ja-JP" altLang="ja-JP" sz="1400">
            <a:effectLst/>
          </a:endParaRPr>
        </a:p>
        <a:p>
          <a:r>
            <a:rPr kumimoji="1" lang="ja-JP" altLang="ja-JP" sz="1100">
              <a:solidFill>
                <a:schemeClr val="dk1"/>
              </a:solidFill>
              <a:effectLst/>
              <a:latin typeface="+mn-lt"/>
              <a:ea typeface="+mn-ea"/>
              <a:cs typeface="+mn-cs"/>
            </a:rPr>
            <a:t>分母である経常一般財源収入額が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40132</xdr:rowOff>
    </xdr:to>
    <xdr:cxnSp macro="">
      <xdr:nvCxnSpPr>
        <xdr:cNvPr id="438" name="直線コネクタ 437"/>
        <xdr:cNvCxnSpPr/>
      </xdr:nvCxnSpPr>
      <xdr:spPr>
        <a:xfrm flipV="1">
          <a:off x="15671800" y="132989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78</xdr:row>
      <xdr:rowOff>40132</xdr:rowOff>
    </xdr:to>
    <xdr:cxnSp macro="">
      <xdr:nvCxnSpPr>
        <xdr:cNvPr id="441" name="直線コネクタ 440"/>
        <xdr:cNvCxnSpPr/>
      </xdr:nvCxnSpPr>
      <xdr:spPr>
        <a:xfrm>
          <a:off x="14782800" y="13143485"/>
          <a:ext cx="8890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97282</xdr:rowOff>
    </xdr:to>
    <xdr:cxnSp macro="">
      <xdr:nvCxnSpPr>
        <xdr:cNvPr id="444" name="直線コネクタ 443"/>
        <xdr:cNvCxnSpPr/>
      </xdr:nvCxnSpPr>
      <xdr:spPr>
        <a:xfrm flipV="1">
          <a:off x="13893800" y="131434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77</xdr:row>
      <xdr:rowOff>97282</xdr:rowOff>
    </xdr:to>
    <xdr:cxnSp macro="">
      <xdr:nvCxnSpPr>
        <xdr:cNvPr id="447" name="直線コネクタ 446"/>
        <xdr:cNvCxnSpPr/>
      </xdr:nvCxnSpPr>
      <xdr:spPr>
        <a:xfrm>
          <a:off x="13004800" y="12882880"/>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57" name="楕円 456"/>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58"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9" name="楕円 458"/>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60" name="テキスト ボックス 459"/>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61" name="楕円 460"/>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62" name="テキスト ボックス 461"/>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63" name="楕円 462"/>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64" name="テキスト ボックス 463"/>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65" name="楕円 464"/>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6" name="テキスト ボックス 465"/>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97473</xdr:rowOff>
    </xdr:from>
    <xdr:to>
      <xdr:col>29</xdr:col>
      <xdr:colOff>127000</xdr:colOff>
      <xdr:row>18</xdr:row>
      <xdr:rowOff>114046</xdr:rowOff>
    </xdr:to>
    <xdr:cxnSp macro="">
      <xdr:nvCxnSpPr>
        <xdr:cNvPr id="50" name="直線コネクタ 49"/>
        <xdr:cNvCxnSpPr/>
      </xdr:nvCxnSpPr>
      <xdr:spPr bwMode="auto">
        <a:xfrm>
          <a:off x="5003800" y="3231198"/>
          <a:ext cx="6477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52608</xdr:rowOff>
    </xdr:from>
    <xdr:ext cx="762000" cy="259045"/>
    <xdr:sp macro="" textlink="">
      <xdr:nvSpPr>
        <xdr:cNvPr id="51" name="人口1人当たり決算額の推移平均値テキスト130"/>
        <xdr:cNvSpPr txBox="1"/>
      </xdr:nvSpPr>
      <xdr:spPr>
        <a:xfrm>
          <a:off x="5740400" y="284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63183</xdr:rowOff>
    </xdr:from>
    <xdr:to>
      <xdr:col>26</xdr:col>
      <xdr:colOff>50800</xdr:colOff>
      <xdr:row>18</xdr:row>
      <xdr:rowOff>97473</xdr:rowOff>
    </xdr:to>
    <xdr:cxnSp macro="">
      <xdr:nvCxnSpPr>
        <xdr:cNvPr id="53" name="直線コネクタ 52"/>
        <xdr:cNvCxnSpPr/>
      </xdr:nvCxnSpPr>
      <xdr:spPr bwMode="auto">
        <a:xfrm>
          <a:off x="4305300" y="3196908"/>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3802</xdr:rowOff>
    </xdr:from>
    <xdr:ext cx="736600" cy="259045"/>
    <xdr:sp macro="" textlink="">
      <xdr:nvSpPr>
        <xdr:cNvPr id="55" name="テキスト ボックス 54"/>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698</xdr:rowOff>
    </xdr:from>
    <xdr:to>
      <xdr:col>22</xdr:col>
      <xdr:colOff>114300</xdr:colOff>
      <xdr:row>18</xdr:row>
      <xdr:rowOff>63183</xdr:rowOff>
    </xdr:to>
    <xdr:cxnSp macro="">
      <xdr:nvCxnSpPr>
        <xdr:cNvPr id="56" name="直線コネクタ 55"/>
        <xdr:cNvCxnSpPr/>
      </xdr:nvCxnSpPr>
      <xdr:spPr bwMode="auto">
        <a:xfrm>
          <a:off x="3606800" y="3134423"/>
          <a:ext cx="698500" cy="6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37444</xdr:rowOff>
    </xdr:from>
    <xdr:ext cx="762000" cy="259045"/>
    <xdr:sp macro="" textlink="">
      <xdr:nvSpPr>
        <xdr:cNvPr id="58" name="テキスト ボックス 57"/>
        <xdr:cNvSpPr txBox="1"/>
      </xdr:nvSpPr>
      <xdr:spPr>
        <a:xfrm>
          <a:off x="3924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698</xdr:rowOff>
    </xdr:from>
    <xdr:to>
      <xdr:col>18</xdr:col>
      <xdr:colOff>177800</xdr:colOff>
      <xdr:row>18</xdr:row>
      <xdr:rowOff>19672</xdr:rowOff>
    </xdr:to>
    <xdr:cxnSp macro="">
      <xdr:nvCxnSpPr>
        <xdr:cNvPr id="59" name="直線コネクタ 58"/>
        <xdr:cNvCxnSpPr/>
      </xdr:nvCxnSpPr>
      <xdr:spPr bwMode="auto">
        <a:xfrm flipV="1">
          <a:off x="2908300" y="3134423"/>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63246</xdr:rowOff>
    </xdr:from>
    <xdr:to>
      <xdr:col>29</xdr:col>
      <xdr:colOff>177800</xdr:colOff>
      <xdr:row>18</xdr:row>
      <xdr:rowOff>164846</xdr:rowOff>
    </xdr:to>
    <xdr:sp macro="" textlink="">
      <xdr:nvSpPr>
        <xdr:cNvPr id="69" name="楕円 68"/>
        <xdr:cNvSpPr/>
      </xdr:nvSpPr>
      <xdr:spPr bwMode="auto">
        <a:xfrm>
          <a:off x="5600700" y="319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35323</xdr:rowOff>
    </xdr:from>
    <xdr:ext cx="762000" cy="259045"/>
    <xdr:sp macro="" textlink="">
      <xdr:nvSpPr>
        <xdr:cNvPr id="70" name="人口1人当たり決算額の推移該当値テキスト130"/>
        <xdr:cNvSpPr txBox="1"/>
      </xdr:nvSpPr>
      <xdr:spPr>
        <a:xfrm>
          <a:off x="5740400" y="316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46673</xdr:rowOff>
    </xdr:from>
    <xdr:to>
      <xdr:col>26</xdr:col>
      <xdr:colOff>101600</xdr:colOff>
      <xdr:row>18</xdr:row>
      <xdr:rowOff>148272</xdr:rowOff>
    </xdr:to>
    <xdr:sp macro="" textlink="">
      <xdr:nvSpPr>
        <xdr:cNvPr id="71" name="楕円 70"/>
        <xdr:cNvSpPr/>
      </xdr:nvSpPr>
      <xdr:spPr bwMode="auto">
        <a:xfrm>
          <a:off x="49530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133049</xdr:rowOff>
    </xdr:from>
    <xdr:ext cx="736600" cy="259045"/>
    <xdr:sp macro="" textlink="">
      <xdr:nvSpPr>
        <xdr:cNvPr id="72" name="テキスト ボックス 71"/>
        <xdr:cNvSpPr txBox="1"/>
      </xdr:nvSpPr>
      <xdr:spPr>
        <a:xfrm>
          <a:off x="4622800" y="326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12383</xdr:rowOff>
    </xdr:from>
    <xdr:to>
      <xdr:col>22</xdr:col>
      <xdr:colOff>165100</xdr:colOff>
      <xdr:row>18</xdr:row>
      <xdr:rowOff>113983</xdr:rowOff>
    </xdr:to>
    <xdr:sp macro="" textlink="">
      <xdr:nvSpPr>
        <xdr:cNvPr id="73" name="楕円 72"/>
        <xdr:cNvSpPr/>
      </xdr:nvSpPr>
      <xdr:spPr bwMode="auto">
        <a:xfrm>
          <a:off x="42545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98760</xdr:rowOff>
    </xdr:from>
    <xdr:ext cx="762000" cy="259045"/>
    <xdr:sp macro="" textlink="">
      <xdr:nvSpPr>
        <xdr:cNvPr id="74" name="テキスト ボックス 73"/>
        <xdr:cNvSpPr txBox="1"/>
      </xdr:nvSpPr>
      <xdr:spPr>
        <a:xfrm>
          <a:off x="39243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121348</xdr:rowOff>
    </xdr:from>
    <xdr:to>
      <xdr:col>19</xdr:col>
      <xdr:colOff>38100</xdr:colOff>
      <xdr:row>18</xdr:row>
      <xdr:rowOff>51498</xdr:rowOff>
    </xdr:to>
    <xdr:sp macro="" textlink="">
      <xdr:nvSpPr>
        <xdr:cNvPr id="75" name="楕円 74"/>
        <xdr:cNvSpPr/>
      </xdr:nvSpPr>
      <xdr:spPr bwMode="auto">
        <a:xfrm>
          <a:off x="35560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36275</xdr:rowOff>
    </xdr:from>
    <xdr:ext cx="762000" cy="259045"/>
    <xdr:sp macro="" textlink="">
      <xdr:nvSpPr>
        <xdr:cNvPr id="76" name="テキスト ボックス 75"/>
        <xdr:cNvSpPr txBox="1"/>
      </xdr:nvSpPr>
      <xdr:spPr>
        <a:xfrm>
          <a:off x="3225800" y="317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140322</xdr:rowOff>
    </xdr:from>
    <xdr:to>
      <xdr:col>15</xdr:col>
      <xdr:colOff>101600</xdr:colOff>
      <xdr:row>18</xdr:row>
      <xdr:rowOff>70472</xdr:rowOff>
    </xdr:to>
    <xdr:sp macro="" textlink="">
      <xdr:nvSpPr>
        <xdr:cNvPr id="77" name="楕円 76"/>
        <xdr:cNvSpPr/>
      </xdr:nvSpPr>
      <xdr:spPr bwMode="auto">
        <a:xfrm>
          <a:off x="2857500" y="310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55249</xdr:rowOff>
    </xdr:from>
    <xdr:ext cx="762000" cy="259045"/>
    <xdr:sp macro="" textlink="">
      <xdr:nvSpPr>
        <xdr:cNvPr id="78" name="テキスト ボックス 77"/>
        <xdr:cNvSpPr txBox="1"/>
      </xdr:nvSpPr>
      <xdr:spPr>
        <a:xfrm>
          <a:off x="2527300" y="318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166891</xdr:rowOff>
    </xdr:from>
    <xdr:to>
      <xdr:col>29</xdr:col>
      <xdr:colOff>127000</xdr:colOff>
      <xdr:row>35</xdr:row>
      <xdr:rowOff>176530</xdr:rowOff>
    </xdr:to>
    <xdr:cxnSp macro="">
      <xdr:nvCxnSpPr>
        <xdr:cNvPr id="111" name="直線コネクタ 110"/>
        <xdr:cNvCxnSpPr/>
      </xdr:nvCxnSpPr>
      <xdr:spPr bwMode="auto">
        <a:xfrm>
          <a:off x="5003800" y="6777241"/>
          <a:ext cx="6477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230128</xdr:rowOff>
    </xdr:from>
    <xdr:ext cx="762000" cy="259045"/>
    <xdr:sp macro="" textlink="">
      <xdr:nvSpPr>
        <xdr:cNvPr id="112" name="人口1人当たり決算額の推移平均値テキスト445"/>
        <xdr:cNvSpPr txBox="1"/>
      </xdr:nvSpPr>
      <xdr:spPr>
        <a:xfrm>
          <a:off x="5740400" y="6840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122504</xdr:rowOff>
    </xdr:from>
    <xdr:to>
      <xdr:col>26</xdr:col>
      <xdr:colOff>50800</xdr:colOff>
      <xdr:row>35</xdr:row>
      <xdr:rowOff>166891</xdr:rowOff>
    </xdr:to>
    <xdr:cxnSp macro="">
      <xdr:nvCxnSpPr>
        <xdr:cNvPr id="114" name="直線コネクタ 113"/>
        <xdr:cNvCxnSpPr/>
      </xdr:nvCxnSpPr>
      <xdr:spPr bwMode="auto">
        <a:xfrm>
          <a:off x="4305300" y="6732854"/>
          <a:ext cx="698500" cy="4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277144</xdr:rowOff>
    </xdr:from>
    <xdr:ext cx="736600" cy="259045"/>
    <xdr:sp macro="" textlink="">
      <xdr:nvSpPr>
        <xdr:cNvPr id="116" name="テキスト ボックス 115"/>
        <xdr:cNvSpPr txBox="1"/>
      </xdr:nvSpPr>
      <xdr:spPr>
        <a:xfrm>
          <a:off x="4622800" y="688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122504</xdr:rowOff>
    </xdr:from>
    <xdr:to>
      <xdr:col>22</xdr:col>
      <xdr:colOff>114300</xdr:colOff>
      <xdr:row>35</xdr:row>
      <xdr:rowOff>134010</xdr:rowOff>
    </xdr:to>
    <xdr:cxnSp macro="">
      <xdr:nvCxnSpPr>
        <xdr:cNvPr id="117" name="直線コネクタ 116"/>
        <xdr:cNvCxnSpPr/>
      </xdr:nvCxnSpPr>
      <xdr:spPr bwMode="auto">
        <a:xfrm flipV="1">
          <a:off x="3606800" y="6732854"/>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87871</xdr:rowOff>
    </xdr:from>
    <xdr:to>
      <xdr:col>18</xdr:col>
      <xdr:colOff>177800</xdr:colOff>
      <xdr:row>35</xdr:row>
      <xdr:rowOff>134010</xdr:rowOff>
    </xdr:to>
    <xdr:cxnSp macro="">
      <xdr:nvCxnSpPr>
        <xdr:cNvPr id="120" name="直線コネクタ 119"/>
        <xdr:cNvCxnSpPr/>
      </xdr:nvCxnSpPr>
      <xdr:spPr bwMode="auto">
        <a:xfrm>
          <a:off x="2908300" y="6698221"/>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223575</xdr:rowOff>
    </xdr:from>
    <xdr:ext cx="762000" cy="259045"/>
    <xdr:sp macro="" textlink="">
      <xdr:nvSpPr>
        <xdr:cNvPr id="122" name="テキスト ボックス 121"/>
        <xdr:cNvSpPr txBox="1"/>
      </xdr:nvSpPr>
      <xdr:spPr>
        <a:xfrm>
          <a:off x="32258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209935</xdr:rowOff>
    </xdr:from>
    <xdr:ext cx="762000" cy="259045"/>
    <xdr:sp macro="" textlink="">
      <xdr:nvSpPr>
        <xdr:cNvPr id="124" name="テキスト ボックス 123"/>
        <xdr:cNvSpPr txBox="1"/>
      </xdr:nvSpPr>
      <xdr:spPr>
        <a:xfrm>
          <a:off x="2527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125730</xdr:rowOff>
    </xdr:from>
    <xdr:to>
      <xdr:col>29</xdr:col>
      <xdr:colOff>177800</xdr:colOff>
      <xdr:row>35</xdr:row>
      <xdr:rowOff>227330</xdr:rowOff>
    </xdr:to>
    <xdr:sp macro="" textlink="">
      <xdr:nvSpPr>
        <xdr:cNvPr id="130" name="楕円 129"/>
        <xdr:cNvSpPr/>
      </xdr:nvSpPr>
      <xdr:spPr bwMode="auto">
        <a:xfrm>
          <a:off x="5600700" y="673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313707</xdr:rowOff>
    </xdr:from>
    <xdr:ext cx="762000" cy="259045"/>
    <xdr:sp macro="" textlink="">
      <xdr:nvSpPr>
        <xdr:cNvPr id="131" name="人口1人当たり決算額の推移該当値テキスト445"/>
        <xdr:cNvSpPr txBox="1"/>
      </xdr:nvSpPr>
      <xdr:spPr>
        <a:xfrm>
          <a:off x="5740400" y="658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116091</xdr:rowOff>
    </xdr:from>
    <xdr:to>
      <xdr:col>26</xdr:col>
      <xdr:colOff>101600</xdr:colOff>
      <xdr:row>35</xdr:row>
      <xdr:rowOff>217691</xdr:rowOff>
    </xdr:to>
    <xdr:sp macro="" textlink="">
      <xdr:nvSpPr>
        <xdr:cNvPr id="132" name="楕円 131"/>
        <xdr:cNvSpPr/>
      </xdr:nvSpPr>
      <xdr:spPr bwMode="auto">
        <a:xfrm>
          <a:off x="4953000" y="672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227868</xdr:rowOff>
    </xdr:from>
    <xdr:ext cx="736600" cy="259045"/>
    <xdr:sp macro="" textlink="">
      <xdr:nvSpPr>
        <xdr:cNvPr id="133" name="テキスト ボックス 132"/>
        <xdr:cNvSpPr txBox="1"/>
      </xdr:nvSpPr>
      <xdr:spPr>
        <a:xfrm>
          <a:off x="4622800" y="649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71704</xdr:rowOff>
    </xdr:from>
    <xdr:to>
      <xdr:col>22</xdr:col>
      <xdr:colOff>165100</xdr:colOff>
      <xdr:row>35</xdr:row>
      <xdr:rowOff>173304</xdr:rowOff>
    </xdr:to>
    <xdr:sp macro="" textlink="">
      <xdr:nvSpPr>
        <xdr:cNvPr id="134" name="楕円 133"/>
        <xdr:cNvSpPr/>
      </xdr:nvSpPr>
      <xdr:spPr bwMode="auto">
        <a:xfrm>
          <a:off x="4254500" y="668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183481</xdr:rowOff>
    </xdr:from>
    <xdr:ext cx="762000" cy="259045"/>
    <xdr:sp macro="" textlink="">
      <xdr:nvSpPr>
        <xdr:cNvPr id="135" name="テキスト ボックス 134"/>
        <xdr:cNvSpPr txBox="1"/>
      </xdr:nvSpPr>
      <xdr:spPr>
        <a:xfrm>
          <a:off x="3924300" y="64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83210</xdr:rowOff>
    </xdr:from>
    <xdr:to>
      <xdr:col>19</xdr:col>
      <xdr:colOff>38100</xdr:colOff>
      <xdr:row>35</xdr:row>
      <xdr:rowOff>184810</xdr:rowOff>
    </xdr:to>
    <xdr:sp macro="" textlink="">
      <xdr:nvSpPr>
        <xdr:cNvPr id="136" name="楕円 135"/>
        <xdr:cNvSpPr/>
      </xdr:nvSpPr>
      <xdr:spPr bwMode="auto">
        <a:xfrm>
          <a:off x="3556000" y="66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194987</xdr:rowOff>
    </xdr:from>
    <xdr:ext cx="762000" cy="259045"/>
    <xdr:sp macro="" textlink="">
      <xdr:nvSpPr>
        <xdr:cNvPr id="137" name="テキスト ボックス 136"/>
        <xdr:cNvSpPr txBox="1"/>
      </xdr:nvSpPr>
      <xdr:spPr>
        <a:xfrm>
          <a:off x="3225800" y="64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37071</xdr:rowOff>
    </xdr:from>
    <xdr:to>
      <xdr:col>15</xdr:col>
      <xdr:colOff>101600</xdr:colOff>
      <xdr:row>35</xdr:row>
      <xdr:rowOff>138671</xdr:rowOff>
    </xdr:to>
    <xdr:sp macro="" textlink="">
      <xdr:nvSpPr>
        <xdr:cNvPr id="138" name="楕円 137"/>
        <xdr:cNvSpPr/>
      </xdr:nvSpPr>
      <xdr:spPr bwMode="auto">
        <a:xfrm>
          <a:off x="2857500" y="664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148848</xdr:rowOff>
    </xdr:from>
    <xdr:ext cx="762000" cy="259045"/>
    <xdr:sp macro="" textlink="">
      <xdr:nvSpPr>
        <xdr:cNvPr id="139" name="テキスト ボックス 138"/>
        <xdr:cNvSpPr txBox="1"/>
      </xdr:nvSpPr>
      <xdr:spPr>
        <a:xfrm>
          <a:off x="25273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3203</xdr:rowOff>
    </xdr:from>
    <xdr:to>
      <xdr:col>24</xdr:col>
      <xdr:colOff>63500</xdr:colOff>
      <xdr:row>37</xdr:row>
      <xdr:rowOff>28463</xdr:rowOff>
    </xdr:to>
    <xdr:cxnSp macro="">
      <xdr:nvCxnSpPr>
        <xdr:cNvPr id="59" name="直線コネクタ 58"/>
        <xdr:cNvCxnSpPr/>
      </xdr:nvCxnSpPr>
      <xdr:spPr>
        <a:xfrm>
          <a:off x="3797300" y="6346853"/>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152890</xdr:rowOff>
    </xdr:from>
    <xdr:to>
      <xdr:col>19</xdr:col>
      <xdr:colOff>177800</xdr:colOff>
      <xdr:row>37</xdr:row>
      <xdr:rowOff>3203</xdr:rowOff>
    </xdr:to>
    <xdr:cxnSp macro="">
      <xdr:nvCxnSpPr>
        <xdr:cNvPr id="62" name="直線コネクタ 61"/>
        <xdr:cNvCxnSpPr/>
      </xdr:nvCxnSpPr>
      <xdr:spPr>
        <a:xfrm>
          <a:off x="2908300" y="6325090"/>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43231</xdr:rowOff>
    </xdr:from>
    <xdr:to>
      <xdr:col>15</xdr:col>
      <xdr:colOff>50800</xdr:colOff>
      <xdr:row>36</xdr:row>
      <xdr:rowOff>152890</xdr:rowOff>
    </xdr:to>
    <xdr:cxnSp macro="">
      <xdr:nvCxnSpPr>
        <xdr:cNvPr id="65" name="直線コネクタ 64"/>
        <xdr:cNvCxnSpPr/>
      </xdr:nvCxnSpPr>
      <xdr:spPr>
        <a:xfrm>
          <a:off x="2019300" y="6215431"/>
          <a:ext cx="889000" cy="1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43231</xdr:rowOff>
    </xdr:from>
    <xdr:to>
      <xdr:col>10</xdr:col>
      <xdr:colOff>114300</xdr:colOff>
      <xdr:row>36</xdr:row>
      <xdr:rowOff>73269</xdr:rowOff>
    </xdr:to>
    <xdr:cxnSp macro="">
      <xdr:nvCxnSpPr>
        <xdr:cNvPr id="68" name="直線コネクタ 67"/>
        <xdr:cNvCxnSpPr/>
      </xdr:nvCxnSpPr>
      <xdr:spPr>
        <a:xfrm flipV="1">
          <a:off x="1130300" y="6215431"/>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149113</xdr:rowOff>
    </xdr:from>
    <xdr:to>
      <xdr:col>24</xdr:col>
      <xdr:colOff>114300</xdr:colOff>
      <xdr:row>37</xdr:row>
      <xdr:rowOff>79263</xdr:rowOff>
    </xdr:to>
    <xdr:sp macro="" textlink="">
      <xdr:nvSpPr>
        <xdr:cNvPr id="78" name="楕円 77"/>
        <xdr:cNvSpPr/>
      </xdr:nvSpPr>
      <xdr:spPr>
        <a:xfrm>
          <a:off x="4584700" y="632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127540</xdr:rowOff>
    </xdr:from>
    <xdr:ext cx="534377" cy="259045"/>
    <xdr:sp macro="" textlink="">
      <xdr:nvSpPr>
        <xdr:cNvPr id="79" name="人件費該当値テキスト"/>
        <xdr:cNvSpPr txBox="1"/>
      </xdr:nvSpPr>
      <xdr:spPr>
        <a:xfrm>
          <a:off x="4686300" y="62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123853</xdr:rowOff>
    </xdr:from>
    <xdr:to>
      <xdr:col>20</xdr:col>
      <xdr:colOff>38100</xdr:colOff>
      <xdr:row>37</xdr:row>
      <xdr:rowOff>54003</xdr:rowOff>
    </xdr:to>
    <xdr:sp macro="" textlink="">
      <xdr:nvSpPr>
        <xdr:cNvPr id="80" name="楕円 79"/>
        <xdr:cNvSpPr/>
      </xdr:nvSpPr>
      <xdr:spPr>
        <a:xfrm>
          <a:off x="3746500" y="62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45130</xdr:rowOff>
    </xdr:from>
    <xdr:ext cx="534377" cy="259045"/>
    <xdr:sp macro="" textlink="">
      <xdr:nvSpPr>
        <xdr:cNvPr id="81" name="テキスト ボックス 80"/>
        <xdr:cNvSpPr txBox="1"/>
      </xdr:nvSpPr>
      <xdr:spPr>
        <a:xfrm>
          <a:off x="3530111" y="63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102090</xdr:rowOff>
    </xdr:from>
    <xdr:to>
      <xdr:col>15</xdr:col>
      <xdr:colOff>101600</xdr:colOff>
      <xdr:row>37</xdr:row>
      <xdr:rowOff>32240</xdr:rowOff>
    </xdr:to>
    <xdr:sp macro="" textlink="">
      <xdr:nvSpPr>
        <xdr:cNvPr id="82" name="楕円 81"/>
        <xdr:cNvSpPr/>
      </xdr:nvSpPr>
      <xdr:spPr>
        <a:xfrm>
          <a:off x="2857500" y="62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23367</xdr:rowOff>
    </xdr:from>
    <xdr:ext cx="534377" cy="259045"/>
    <xdr:sp macro="" textlink="">
      <xdr:nvSpPr>
        <xdr:cNvPr id="83" name="テキスト ボックス 82"/>
        <xdr:cNvSpPr txBox="1"/>
      </xdr:nvSpPr>
      <xdr:spPr>
        <a:xfrm>
          <a:off x="2641111" y="63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163881</xdr:rowOff>
    </xdr:from>
    <xdr:to>
      <xdr:col>10</xdr:col>
      <xdr:colOff>165100</xdr:colOff>
      <xdr:row>36</xdr:row>
      <xdr:rowOff>94031</xdr:rowOff>
    </xdr:to>
    <xdr:sp macro="" textlink="">
      <xdr:nvSpPr>
        <xdr:cNvPr id="84" name="楕円 83"/>
        <xdr:cNvSpPr/>
      </xdr:nvSpPr>
      <xdr:spPr>
        <a:xfrm>
          <a:off x="1968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110558</xdr:rowOff>
    </xdr:from>
    <xdr:ext cx="534377" cy="259045"/>
    <xdr:sp macro="" textlink="">
      <xdr:nvSpPr>
        <xdr:cNvPr id="85" name="テキスト ボックス 84"/>
        <xdr:cNvSpPr txBox="1"/>
      </xdr:nvSpPr>
      <xdr:spPr>
        <a:xfrm>
          <a:off x="1752111" y="59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22469</xdr:rowOff>
    </xdr:from>
    <xdr:to>
      <xdr:col>6</xdr:col>
      <xdr:colOff>38100</xdr:colOff>
      <xdr:row>36</xdr:row>
      <xdr:rowOff>124069</xdr:rowOff>
    </xdr:to>
    <xdr:sp macro="" textlink="">
      <xdr:nvSpPr>
        <xdr:cNvPr id="86" name="楕円 85"/>
        <xdr:cNvSpPr/>
      </xdr:nvSpPr>
      <xdr:spPr>
        <a:xfrm>
          <a:off x="1079500" y="619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140596</xdr:rowOff>
    </xdr:from>
    <xdr:ext cx="534377" cy="259045"/>
    <xdr:sp macro="" textlink="">
      <xdr:nvSpPr>
        <xdr:cNvPr id="87" name="テキスト ボックス 86"/>
        <xdr:cNvSpPr txBox="1"/>
      </xdr:nvSpPr>
      <xdr:spPr>
        <a:xfrm>
          <a:off x="863111" y="596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1550</xdr:rowOff>
    </xdr:from>
    <xdr:to>
      <xdr:col>24</xdr:col>
      <xdr:colOff>63500</xdr:colOff>
      <xdr:row>52</xdr:row>
      <xdr:rowOff>53060</xdr:rowOff>
    </xdr:to>
    <xdr:cxnSp macro="">
      <xdr:nvCxnSpPr>
        <xdr:cNvPr id="117" name="直線コネクタ 116"/>
        <xdr:cNvCxnSpPr/>
      </xdr:nvCxnSpPr>
      <xdr:spPr>
        <a:xfrm flipV="1">
          <a:off x="3797300" y="8916950"/>
          <a:ext cx="8382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53060</xdr:rowOff>
    </xdr:from>
    <xdr:to>
      <xdr:col>19</xdr:col>
      <xdr:colOff>177800</xdr:colOff>
      <xdr:row>52</xdr:row>
      <xdr:rowOff>95847</xdr:rowOff>
    </xdr:to>
    <xdr:cxnSp macro="">
      <xdr:nvCxnSpPr>
        <xdr:cNvPr id="120" name="直線コネクタ 119"/>
        <xdr:cNvCxnSpPr/>
      </xdr:nvCxnSpPr>
      <xdr:spPr>
        <a:xfrm flipV="1">
          <a:off x="2908300" y="8968460"/>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95847</xdr:rowOff>
    </xdr:from>
    <xdr:to>
      <xdr:col>15</xdr:col>
      <xdr:colOff>50800</xdr:colOff>
      <xdr:row>52</xdr:row>
      <xdr:rowOff>160769</xdr:rowOff>
    </xdr:to>
    <xdr:cxnSp macro="">
      <xdr:nvCxnSpPr>
        <xdr:cNvPr id="123" name="直線コネクタ 122"/>
        <xdr:cNvCxnSpPr/>
      </xdr:nvCxnSpPr>
      <xdr:spPr>
        <a:xfrm flipV="1">
          <a:off x="2019300" y="901124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156197</xdr:rowOff>
    </xdr:from>
    <xdr:to>
      <xdr:col>10</xdr:col>
      <xdr:colOff>114300</xdr:colOff>
      <xdr:row>52</xdr:row>
      <xdr:rowOff>160769</xdr:rowOff>
    </xdr:to>
    <xdr:cxnSp macro="">
      <xdr:nvCxnSpPr>
        <xdr:cNvPr id="126" name="直線コネクタ 125"/>
        <xdr:cNvCxnSpPr/>
      </xdr:nvCxnSpPr>
      <xdr:spPr>
        <a:xfrm>
          <a:off x="1130300" y="90715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122200</xdr:rowOff>
    </xdr:from>
    <xdr:to>
      <xdr:col>24</xdr:col>
      <xdr:colOff>114300</xdr:colOff>
      <xdr:row>52</xdr:row>
      <xdr:rowOff>52350</xdr:rowOff>
    </xdr:to>
    <xdr:sp macro="" textlink="">
      <xdr:nvSpPr>
        <xdr:cNvPr id="136" name="楕円 135"/>
        <xdr:cNvSpPr/>
      </xdr:nvSpPr>
      <xdr:spPr>
        <a:xfrm>
          <a:off x="4584700" y="88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145077</xdr:rowOff>
    </xdr:from>
    <xdr:ext cx="534377" cy="259045"/>
    <xdr:sp macro="" textlink="">
      <xdr:nvSpPr>
        <xdr:cNvPr id="137" name="物件費該当値テキスト"/>
        <xdr:cNvSpPr txBox="1"/>
      </xdr:nvSpPr>
      <xdr:spPr>
        <a:xfrm>
          <a:off x="4686300" y="87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2260</xdr:rowOff>
    </xdr:from>
    <xdr:to>
      <xdr:col>20</xdr:col>
      <xdr:colOff>38100</xdr:colOff>
      <xdr:row>52</xdr:row>
      <xdr:rowOff>103860</xdr:rowOff>
    </xdr:to>
    <xdr:sp macro="" textlink="">
      <xdr:nvSpPr>
        <xdr:cNvPr id="138" name="楕円 137"/>
        <xdr:cNvSpPr/>
      </xdr:nvSpPr>
      <xdr:spPr>
        <a:xfrm>
          <a:off x="3746500" y="89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120387</xdr:rowOff>
    </xdr:from>
    <xdr:ext cx="534377" cy="259045"/>
    <xdr:sp macro="" textlink="">
      <xdr:nvSpPr>
        <xdr:cNvPr id="139" name="テキスト ボックス 138"/>
        <xdr:cNvSpPr txBox="1"/>
      </xdr:nvSpPr>
      <xdr:spPr>
        <a:xfrm>
          <a:off x="3530111" y="869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45047</xdr:rowOff>
    </xdr:from>
    <xdr:to>
      <xdr:col>15</xdr:col>
      <xdr:colOff>101600</xdr:colOff>
      <xdr:row>52</xdr:row>
      <xdr:rowOff>146647</xdr:rowOff>
    </xdr:to>
    <xdr:sp macro="" textlink="">
      <xdr:nvSpPr>
        <xdr:cNvPr id="140" name="楕円 139"/>
        <xdr:cNvSpPr/>
      </xdr:nvSpPr>
      <xdr:spPr>
        <a:xfrm>
          <a:off x="2857500" y="89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163174</xdr:rowOff>
    </xdr:from>
    <xdr:ext cx="534377" cy="259045"/>
    <xdr:sp macro="" textlink="">
      <xdr:nvSpPr>
        <xdr:cNvPr id="141" name="テキスト ボックス 140"/>
        <xdr:cNvSpPr txBox="1"/>
      </xdr:nvSpPr>
      <xdr:spPr>
        <a:xfrm>
          <a:off x="2641111" y="87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109969</xdr:rowOff>
    </xdr:from>
    <xdr:to>
      <xdr:col>10</xdr:col>
      <xdr:colOff>165100</xdr:colOff>
      <xdr:row>53</xdr:row>
      <xdr:rowOff>40119</xdr:rowOff>
    </xdr:to>
    <xdr:sp macro="" textlink="">
      <xdr:nvSpPr>
        <xdr:cNvPr id="142" name="楕円 141"/>
        <xdr:cNvSpPr/>
      </xdr:nvSpPr>
      <xdr:spPr>
        <a:xfrm>
          <a:off x="1968500" y="90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56646</xdr:rowOff>
    </xdr:from>
    <xdr:ext cx="534377" cy="259045"/>
    <xdr:sp macro="" textlink="">
      <xdr:nvSpPr>
        <xdr:cNvPr id="143" name="テキスト ボックス 142"/>
        <xdr:cNvSpPr txBox="1"/>
      </xdr:nvSpPr>
      <xdr:spPr>
        <a:xfrm>
          <a:off x="1752111" y="88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105397</xdr:rowOff>
    </xdr:from>
    <xdr:to>
      <xdr:col>6</xdr:col>
      <xdr:colOff>38100</xdr:colOff>
      <xdr:row>53</xdr:row>
      <xdr:rowOff>35547</xdr:rowOff>
    </xdr:to>
    <xdr:sp macro="" textlink="">
      <xdr:nvSpPr>
        <xdr:cNvPr id="144" name="楕円 143"/>
        <xdr:cNvSpPr/>
      </xdr:nvSpPr>
      <xdr:spPr>
        <a:xfrm>
          <a:off x="1079500" y="90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52074</xdr:rowOff>
    </xdr:from>
    <xdr:ext cx="534377" cy="259045"/>
    <xdr:sp macro="" textlink="">
      <xdr:nvSpPr>
        <xdr:cNvPr id="145" name="テキスト ボックス 144"/>
        <xdr:cNvSpPr txBox="1"/>
      </xdr:nvSpPr>
      <xdr:spPr>
        <a:xfrm>
          <a:off x="863111" y="87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96152</xdr:rowOff>
    </xdr:from>
    <xdr:to>
      <xdr:col>24</xdr:col>
      <xdr:colOff>63500</xdr:colOff>
      <xdr:row>77</xdr:row>
      <xdr:rowOff>108610</xdr:rowOff>
    </xdr:to>
    <xdr:cxnSp macro="">
      <xdr:nvCxnSpPr>
        <xdr:cNvPr id="170" name="直線コネクタ 169"/>
        <xdr:cNvCxnSpPr/>
      </xdr:nvCxnSpPr>
      <xdr:spPr>
        <a:xfrm>
          <a:off x="3797300" y="13297802"/>
          <a:ext cx="8382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96152</xdr:rowOff>
    </xdr:from>
    <xdr:to>
      <xdr:col>19</xdr:col>
      <xdr:colOff>177800</xdr:colOff>
      <xdr:row>77</xdr:row>
      <xdr:rowOff>103239</xdr:rowOff>
    </xdr:to>
    <xdr:cxnSp macro="">
      <xdr:nvCxnSpPr>
        <xdr:cNvPr id="173" name="直線コネクタ 172"/>
        <xdr:cNvCxnSpPr/>
      </xdr:nvCxnSpPr>
      <xdr:spPr>
        <a:xfrm flipV="1">
          <a:off x="2908300" y="1329780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103239</xdr:rowOff>
    </xdr:from>
    <xdr:to>
      <xdr:col>15</xdr:col>
      <xdr:colOff>50800</xdr:colOff>
      <xdr:row>77</xdr:row>
      <xdr:rowOff>103409</xdr:rowOff>
    </xdr:to>
    <xdr:cxnSp macro="">
      <xdr:nvCxnSpPr>
        <xdr:cNvPr id="176" name="直線コネクタ 175"/>
        <xdr:cNvCxnSpPr/>
      </xdr:nvCxnSpPr>
      <xdr:spPr>
        <a:xfrm flipV="1">
          <a:off x="2019300" y="13304889"/>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85122</xdr:rowOff>
    </xdr:from>
    <xdr:to>
      <xdr:col>10</xdr:col>
      <xdr:colOff>114300</xdr:colOff>
      <xdr:row>77</xdr:row>
      <xdr:rowOff>103409</xdr:rowOff>
    </xdr:to>
    <xdr:cxnSp macro="">
      <xdr:nvCxnSpPr>
        <xdr:cNvPr id="179" name="直線コネクタ 178"/>
        <xdr:cNvCxnSpPr/>
      </xdr:nvCxnSpPr>
      <xdr:spPr>
        <a:xfrm>
          <a:off x="1130300" y="1328677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57810</xdr:rowOff>
    </xdr:from>
    <xdr:to>
      <xdr:col>24</xdr:col>
      <xdr:colOff>114300</xdr:colOff>
      <xdr:row>77</xdr:row>
      <xdr:rowOff>159410</xdr:rowOff>
    </xdr:to>
    <xdr:sp macro="" textlink="">
      <xdr:nvSpPr>
        <xdr:cNvPr id="189" name="楕円 188"/>
        <xdr:cNvSpPr/>
      </xdr:nvSpPr>
      <xdr:spPr>
        <a:xfrm>
          <a:off x="45847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144187</xdr:rowOff>
    </xdr:from>
    <xdr:ext cx="469744" cy="259045"/>
    <xdr:sp macro="" textlink="">
      <xdr:nvSpPr>
        <xdr:cNvPr id="190" name="維持補修費該当値テキスト"/>
        <xdr:cNvSpPr txBox="1"/>
      </xdr:nvSpPr>
      <xdr:spPr>
        <a:xfrm>
          <a:off x="4686300" y="131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45352</xdr:rowOff>
    </xdr:from>
    <xdr:to>
      <xdr:col>20</xdr:col>
      <xdr:colOff>38100</xdr:colOff>
      <xdr:row>77</xdr:row>
      <xdr:rowOff>146952</xdr:rowOff>
    </xdr:to>
    <xdr:sp macro="" textlink="">
      <xdr:nvSpPr>
        <xdr:cNvPr id="191" name="楕円 190"/>
        <xdr:cNvSpPr/>
      </xdr:nvSpPr>
      <xdr:spPr>
        <a:xfrm>
          <a:off x="3746500" y="132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138079</xdr:rowOff>
    </xdr:from>
    <xdr:ext cx="469744" cy="259045"/>
    <xdr:sp macro="" textlink="">
      <xdr:nvSpPr>
        <xdr:cNvPr id="192" name="テキスト ボックス 191"/>
        <xdr:cNvSpPr txBox="1"/>
      </xdr:nvSpPr>
      <xdr:spPr>
        <a:xfrm>
          <a:off x="3562428" y="1333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52439</xdr:rowOff>
    </xdr:from>
    <xdr:to>
      <xdr:col>15</xdr:col>
      <xdr:colOff>101600</xdr:colOff>
      <xdr:row>77</xdr:row>
      <xdr:rowOff>154039</xdr:rowOff>
    </xdr:to>
    <xdr:sp macro="" textlink="">
      <xdr:nvSpPr>
        <xdr:cNvPr id="193" name="楕円 192"/>
        <xdr:cNvSpPr/>
      </xdr:nvSpPr>
      <xdr:spPr>
        <a:xfrm>
          <a:off x="2857500" y="132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145166</xdr:rowOff>
    </xdr:from>
    <xdr:ext cx="469744" cy="259045"/>
    <xdr:sp macro="" textlink="">
      <xdr:nvSpPr>
        <xdr:cNvPr id="194" name="テキスト ボックス 193"/>
        <xdr:cNvSpPr txBox="1"/>
      </xdr:nvSpPr>
      <xdr:spPr>
        <a:xfrm>
          <a:off x="2673428" y="1334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52609</xdr:rowOff>
    </xdr:from>
    <xdr:to>
      <xdr:col>10</xdr:col>
      <xdr:colOff>165100</xdr:colOff>
      <xdr:row>77</xdr:row>
      <xdr:rowOff>154209</xdr:rowOff>
    </xdr:to>
    <xdr:sp macro="" textlink="">
      <xdr:nvSpPr>
        <xdr:cNvPr id="195" name="楕円 194"/>
        <xdr:cNvSpPr/>
      </xdr:nvSpPr>
      <xdr:spPr>
        <a:xfrm>
          <a:off x="1968500" y="132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145336</xdr:rowOff>
    </xdr:from>
    <xdr:ext cx="469744" cy="259045"/>
    <xdr:sp macro="" textlink="">
      <xdr:nvSpPr>
        <xdr:cNvPr id="196" name="テキスト ボックス 195"/>
        <xdr:cNvSpPr txBox="1"/>
      </xdr:nvSpPr>
      <xdr:spPr>
        <a:xfrm>
          <a:off x="1784428" y="133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34322</xdr:rowOff>
    </xdr:from>
    <xdr:to>
      <xdr:col>6</xdr:col>
      <xdr:colOff>38100</xdr:colOff>
      <xdr:row>77</xdr:row>
      <xdr:rowOff>135922</xdr:rowOff>
    </xdr:to>
    <xdr:sp macro="" textlink="">
      <xdr:nvSpPr>
        <xdr:cNvPr id="197" name="楕円 196"/>
        <xdr:cNvSpPr/>
      </xdr:nvSpPr>
      <xdr:spPr>
        <a:xfrm>
          <a:off x="1079500" y="132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127049</xdr:rowOff>
    </xdr:from>
    <xdr:ext cx="469744" cy="259045"/>
    <xdr:sp macro="" textlink="">
      <xdr:nvSpPr>
        <xdr:cNvPr id="198" name="テキスト ボックス 197"/>
        <xdr:cNvSpPr txBox="1"/>
      </xdr:nvSpPr>
      <xdr:spPr>
        <a:xfrm>
          <a:off x="895428" y="133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155950</xdr:rowOff>
    </xdr:from>
    <xdr:to>
      <xdr:col>24</xdr:col>
      <xdr:colOff>63500</xdr:colOff>
      <xdr:row>95</xdr:row>
      <xdr:rowOff>167760</xdr:rowOff>
    </xdr:to>
    <xdr:cxnSp macro="">
      <xdr:nvCxnSpPr>
        <xdr:cNvPr id="228" name="直線コネクタ 227"/>
        <xdr:cNvCxnSpPr/>
      </xdr:nvCxnSpPr>
      <xdr:spPr>
        <a:xfrm flipV="1">
          <a:off x="3797300" y="16443700"/>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167760</xdr:rowOff>
    </xdr:from>
    <xdr:to>
      <xdr:col>19</xdr:col>
      <xdr:colOff>177800</xdr:colOff>
      <xdr:row>96</xdr:row>
      <xdr:rowOff>71862</xdr:rowOff>
    </xdr:to>
    <xdr:cxnSp macro="">
      <xdr:nvCxnSpPr>
        <xdr:cNvPr id="231" name="直線コネクタ 230"/>
        <xdr:cNvCxnSpPr/>
      </xdr:nvCxnSpPr>
      <xdr:spPr>
        <a:xfrm flipV="1">
          <a:off x="2908300" y="1645551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71862</xdr:rowOff>
    </xdr:from>
    <xdr:to>
      <xdr:col>15</xdr:col>
      <xdr:colOff>50800</xdr:colOff>
      <xdr:row>96</xdr:row>
      <xdr:rowOff>147301</xdr:rowOff>
    </xdr:to>
    <xdr:cxnSp macro="">
      <xdr:nvCxnSpPr>
        <xdr:cNvPr id="234" name="直線コネクタ 233"/>
        <xdr:cNvCxnSpPr/>
      </xdr:nvCxnSpPr>
      <xdr:spPr>
        <a:xfrm flipV="1">
          <a:off x="2019300" y="16531062"/>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147301</xdr:rowOff>
    </xdr:from>
    <xdr:to>
      <xdr:col>10</xdr:col>
      <xdr:colOff>114300</xdr:colOff>
      <xdr:row>97</xdr:row>
      <xdr:rowOff>63481</xdr:rowOff>
    </xdr:to>
    <xdr:cxnSp macro="">
      <xdr:nvCxnSpPr>
        <xdr:cNvPr id="237" name="直線コネクタ 236"/>
        <xdr:cNvCxnSpPr/>
      </xdr:nvCxnSpPr>
      <xdr:spPr>
        <a:xfrm flipV="1">
          <a:off x="1130300" y="16606501"/>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105150</xdr:rowOff>
    </xdr:from>
    <xdr:to>
      <xdr:col>24</xdr:col>
      <xdr:colOff>114300</xdr:colOff>
      <xdr:row>96</xdr:row>
      <xdr:rowOff>35300</xdr:rowOff>
    </xdr:to>
    <xdr:sp macro="" textlink="">
      <xdr:nvSpPr>
        <xdr:cNvPr id="247" name="楕円 246"/>
        <xdr:cNvSpPr/>
      </xdr:nvSpPr>
      <xdr:spPr>
        <a:xfrm>
          <a:off x="4584700" y="163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128027</xdr:rowOff>
    </xdr:from>
    <xdr:ext cx="534377" cy="259045"/>
    <xdr:sp macro="" textlink="">
      <xdr:nvSpPr>
        <xdr:cNvPr id="248" name="扶助費該当値テキスト"/>
        <xdr:cNvSpPr txBox="1"/>
      </xdr:nvSpPr>
      <xdr:spPr>
        <a:xfrm>
          <a:off x="4686300" y="162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116960</xdr:rowOff>
    </xdr:from>
    <xdr:to>
      <xdr:col>20</xdr:col>
      <xdr:colOff>38100</xdr:colOff>
      <xdr:row>96</xdr:row>
      <xdr:rowOff>47110</xdr:rowOff>
    </xdr:to>
    <xdr:sp macro="" textlink="">
      <xdr:nvSpPr>
        <xdr:cNvPr id="249" name="楕円 248"/>
        <xdr:cNvSpPr/>
      </xdr:nvSpPr>
      <xdr:spPr>
        <a:xfrm>
          <a:off x="3746500" y="164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38237</xdr:rowOff>
    </xdr:from>
    <xdr:ext cx="534377" cy="259045"/>
    <xdr:sp macro="" textlink="">
      <xdr:nvSpPr>
        <xdr:cNvPr id="250" name="テキスト ボックス 249"/>
        <xdr:cNvSpPr txBox="1"/>
      </xdr:nvSpPr>
      <xdr:spPr>
        <a:xfrm>
          <a:off x="3530111" y="164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21062</xdr:rowOff>
    </xdr:from>
    <xdr:to>
      <xdr:col>15</xdr:col>
      <xdr:colOff>101600</xdr:colOff>
      <xdr:row>96</xdr:row>
      <xdr:rowOff>122662</xdr:rowOff>
    </xdr:to>
    <xdr:sp macro="" textlink="">
      <xdr:nvSpPr>
        <xdr:cNvPr id="251" name="楕円 250"/>
        <xdr:cNvSpPr/>
      </xdr:nvSpPr>
      <xdr:spPr>
        <a:xfrm>
          <a:off x="28575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113789</xdr:rowOff>
    </xdr:from>
    <xdr:ext cx="534377" cy="259045"/>
    <xdr:sp macro="" textlink="">
      <xdr:nvSpPr>
        <xdr:cNvPr id="252" name="テキスト ボックス 251"/>
        <xdr:cNvSpPr txBox="1"/>
      </xdr:nvSpPr>
      <xdr:spPr>
        <a:xfrm>
          <a:off x="2641111" y="165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96501</xdr:rowOff>
    </xdr:from>
    <xdr:to>
      <xdr:col>10</xdr:col>
      <xdr:colOff>165100</xdr:colOff>
      <xdr:row>97</xdr:row>
      <xdr:rowOff>26651</xdr:rowOff>
    </xdr:to>
    <xdr:sp macro="" textlink="">
      <xdr:nvSpPr>
        <xdr:cNvPr id="253" name="楕円 252"/>
        <xdr:cNvSpPr/>
      </xdr:nvSpPr>
      <xdr:spPr>
        <a:xfrm>
          <a:off x="1968500" y="165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17778</xdr:rowOff>
    </xdr:from>
    <xdr:ext cx="534377" cy="259045"/>
    <xdr:sp macro="" textlink="">
      <xdr:nvSpPr>
        <xdr:cNvPr id="254" name="テキスト ボックス 253"/>
        <xdr:cNvSpPr txBox="1"/>
      </xdr:nvSpPr>
      <xdr:spPr>
        <a:xfrm>
          <a:off x="1752111" y="166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12681</xdr:rowOff>
    </xdr:from>
    <xdr:to>
      <xdr:col>6</xdr:col>
      <xdr:colOff>38100</xdr:colOff>
      <xdr:row>97</xdr:row>
      <xdr:rowOff>114281</xdr:rowOff>
    </xdr:to>
    <xdr:sp macro="" textlink="">
      <xdr:nvSpPr>
        <xdr:cNvPr id="255" name="楕円 254"/>
        <xdr:cNvSpPr/>
      </xdr:nvSpPr>
      <xdr:spPr>
        <a:xfrm>
          <a:off x="1079500" y="166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105408</xdr:rowOff>
    </xdr:from>
    <xdr:ext cx="534377" cy="259045"/>
    <xdr:sp macro="" textlink="">
      <xdr:nvSpPr>
        <xdr:cNvPr id="256" name="テキスト ボックス 255"/>
        <xdr:cNvSpPr txBox="1"/>
      </xdr:nvSpPr>
      <xdr:spPr>
        <a:xfrm>
          <a:off x="863111" y="167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102050</xdr:rowOff>
    </xdr:from>
    <xdr:to>
      <xdr:col>55</xdr:col>
      <xdr:colOff>0</xdr:colOff>
      <xdr:row>34</xdr:row>
      <xdr:rowOff>161828</xdr:rowOff>
    </xdr:to>
    <xdr:cxnSp macro="">
      <xdr:nvCxnSpPr>
        <xdr:cNvPr id="283" name="直線コネクタ 282"/>
        <xdr:cNvCxnSpPr/>
      </xdr:nvCxnSpPr>
      <xdr:spPr>
        <a:xfrm flipV="1">
          <a:off x="9639300" y="5931350"/>
          <a:ext cx="838200" cy="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161828</xdr:rowOff>
    </xdr:from>
    <xdr:to>
      <xdr:col>50</xdr:col>
      <xdr:colOff>114300</xdr:colOff>
      <xdr:row>34</xdr:row>
      <xdr:rowOff>167132</xdr:rowOff>
    </xdr:to>
    <xdr:cxnSp macro="">
      <xdr:nvCxnSpPr>
        <xdr:cNvPr id="286" name="直線コネクタ 285"/>
        <xdr:cNvCxnSpPr/>
      </xdr:nvCxnSpPr>
      <xdr:spPr>
        <a:xfrm flipV="1">
          <a:off x="8750300" y="599112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164755</xdr:rowOff>
    </xdr:from>
    <xdr:to>
      <xdr:col>45</xdr:col>
      <xdr:colOff>177800</xdr:colOff>
      <xdr:row>34</xdr:row>
      <xdr:rowOff>167132</xdr:rowOff>
    </xdr:to>
    <xdr:cxnSp macro="">
      <xdr:nvCxnSpPr>
        <xdr:cNvPr id="289" name="直線コネクタ 288"/>
        <xdr:cNvCxnSpPr/>
      </xdr:nvCxnSpPr>
      <xdr:spPr>
        <a:xfrm>
          <a:off x="7861300" y="5994055"/>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34498</xdr:rowOff>
    </xdr:from>
    <xdr:to>
      <xdr:col>41</xdr:col>
      <xdr:colOff>50800</xdr:colOff>
      <xdr:row>34</xdr:row>
      <xdr:rowOff>164755</xdr:rowOff>
    </xdr:to>
    <xdr:cxnSp macro="">
      <xdr:nvCxnSpPr>
        <xdr:cNvPr id="292" name="直線コネクタ 291"/>
        <xdr:cNvCxnSpPr/>
      </xdr:nvCxnSpPr>
      <xdr:spPr>
        <a:xfrm>
          <a:off x="6972300" y="5863798"/>
          <a:ext cx="889000" cy="1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51250</xdr:rowOff>
    </xdr:from>
    <xdr:to>
      <xdr:col>55</xdr:col>
      <xdr:colOff>50800</xdr:colOff>
      <xdr:row>34</xdr:row>
      <xdr:rowOff>152850</xdr:rowOff>
    </xdr:to>
    <xdr:sp macro="" textlink="">
      <xdr:nvSpPr>
        <xdr:cNvPr id="302" name="楕円 301"/>
        <xdr:cNvSpPr/>
      </xdr:nvSpPr>
      <xdr:spPr>
        <a:xfrm>
          <a:off x="10426700" y="58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29677</xdr:rowOff>
    </xdr:from>
    <xdr:ext cx="534377" cy="259045"/>
    <xdr:sp macro="" textlink="">
      <xdr:nvSpPr>
        <xdr:cNvPr id="303" name="補助費等該当値テキスト"/>
        <xdr:cNvSpPr txBox="1"/>
      </xdr:nvSpPr>
      <xdr:spPr>
        <a:xfrm>
          <a:off x="10528300" y="58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111028</xdr:rowOff>
    </xdr:from>
    <xdr:to>
      <xdr:col>50</xdr:col>
      <xdr:colOff>165100</xdr:colOff>
      <xdr:row>35</xdr:row>
      <xdr:rowOff>41178</xdr:rowOff>
    </xdr:to>
    <xdr:sp macro="" textlink="">
      <xdr:nvSpPr>
        <xdr:cNvPr id="304" name="楕円 303"/>
        <xdr:cNvSpPr/>
      </xdr:nvSpPr>
      <xdr:spPr>
        <a:xfrm>
          <a:off x="9588500" y="59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32305</xdr:rowOff>
    </xdr:from>
    <xdr:ext cx="534377" cy="259045"/>
    <xdr:sp macro="" textlink="">
      <xdr:nvSpPr>
        <xdr:cNvPr id="305" name="テキスト ボックス 304"/>
        <xdr:cNvSpPr txBox="1"/>
      </xdr:nvSpPr>
      <xdr:spPr>
        <a:xfrm>
          <a:off x="9372111" y="60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116332</xdr:rowOff>
    </xdr:from>
    <xdr:to>
      <xdr:col>46</xdr:col>
      <xdr:colOff>38100</xdr:colOff>
      <xdr:row>35</xdr:row>
      <xdr:rowOff>46482</xdr:rowOff>
    </xdr:to>
    <xdr:sp macro="" textlink="">
      <xdr:nvSpPr>
        <xdr:cNvPr id="306" name="楕円 305"/>
        <xdr:cNvSpPr/>
      </xdr:nvSpPr>
      <xdr:spPr>
        <a:xfrm>
          <a:off x="8699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37609</xdr:rowOff>
    </xdr:from>
    <xdr:ext cx="534377" cy="259045"/>
    <xdr:sp macro="" textlink="">
      <xdr:nvSpPr>
        <xdr:cNvPr id="307" name="テキスト ボックス 306"/>
        <xdr:cNvSpPr txBox="1"/>
      </xdr:nvSpPr>
      <xdr:spPr>
        <a:xfrm>
          <a:off x="8483111" y="60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113955</xdr:rowOff>
    </xdr:from>
    <xdr:to>
      <xdr:col>41</xdr:col>
      <xdr:colOff>101600</xdr:colOff>
      <xdr:row>35</xdr:row>
      <xdr:rowOff>44105</xdr:rowOff>
    </xdr:to>
    <xdr:sp macro="" textlink="">
      <xdr:nvSpPr>
        <xdr:cNvPr id="308" name="楕円 307"/>
        <xdr:cNvSpPr/>
      </xdr:nvSpPr>
      <xdr:spPr>
        <a:xfrm>
          <a:off x="7810500" y="59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35232</xdr:rowOff>
    </xdr:from>
    <xdr:ext cx="534377" cy="259045"/>
    <xdr:sp macro="" textlink="">
      <xdr:nvSpPr>
        <xdr:cNvPr id="309" name="テキスト ボックス 308"/>
        <xdr:cNvSpPr txBox="1"/>
      </xdr:nvSpPr>
      <xdr:spPr>
        <a:xfrm>
          <a:off x="7594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155148</xdr:rowOff>
    </xdr:from>
    <xdr:to>
      <xdr:col>36</xdr:col>
      <xdr:colOff>165100</xdr:colOff>
      <xdr:row>34</xdr:row>
      <xdr:rowOff>85298</xdr:rowOff>
    </xdr:to>
    <xdr:sp macro="" textlink="">
      <xdr:nvSpPr>
        <xdr:cNvPr id="310" name="楕円 309"/>
        <xdr:cNvSpPr/>
      </xdr:nvSpPr>
      <xdr:spPr>
        <a:xfrm>
          <a:off x="6921500" y="58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101825</xdr:rowOff>
    </xdr:from>
    <xdr:ext cx="534377" cy="259045"/>
    <xdr:sp macro="" textlink="">
      <xdr:nvSpPr>
        <xdr:cNvPr id="311" name="テキスト ボックス 310"/>
        <xdr:cNvSpPr txBox="1"/>
      </xdr:nvSpPr>
      <xdr:spPr>
        <a:xfrm>
          <a:off x="6705111" y="55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116873</xdr:rowOff>
    </xdr:from>
    <xdr:to>
      <xdr:col>55</xdr:col>
      <xdr:colOff>0</xdr:colOff>
      <xdr:row>57</xdr:row>
      <xdr:rowOff>84629</xdr:rowOff>
    </xdr:to>
    <xdr:cxnSp macro="">
      <xdr:nvCxnSpPr>
        <xdr:cNvPr id="342" name="直線コネクタ 341"/>
        <xdr:cNvCxnSpPr/>
      </xdr:nvCxnSpPr>
      <xdr:spPr>
        <a:xfrm>
          <a:off x="9639300" y="9718073"/>
          <a:ext cx="838200" cy="1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118364</xdr:rowOff>
    </xdr:from>
    <xdr:to>
      <xdr:col>50</xdr:col>
      <xdr:colOff>114300</xdr:colOff>
      <xdr:row>56</xdr:row>
      <xdr:rowOff>116873</xdr:rowOff>
    </xdr:to>
    <xdr:cxnSp macro="">
      <xdr:nvCxnSpPr>
        <xdr:cNvPr id="345" name="直線コネクタ 344"/>
        <xdr:cNvCxnSpPr/>
      </xdr:nvCxnSpPr>
      <xdr:spPr>
        <a:xfrm>
          <a:off x="8750300" y="9548114"/>
          <a:ext cx="889000" cy="16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160661</xdr:rowOff>
    </xdr:from>
    <xdr:ext cx="534377" cy="259045"/>
    <xdr:sp macro="" textlink="">
      <xdr:nvSpPr>
        <xdr:cNvPr id="347" name="テキスト ボックス 346"/>
        <xdr:cNvSpPr txBox="1"/>
      </xdr:nvSpPr>
      <xdr:spPr>
        <a:xfrm>
          <a:off x="9372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118364</xdr:rowOff>
    </xdr:from>
    <xdr:to>
      <xdr:col>45</xdr:col>
      <xdr:colOff>177800</xdr:colOff>
      <xdr:row>55</xdr:row>
      <xdr:rowOff>150335</xdr:rowOff>
    </xdr:to>
    <xdr:cxnSp macro="">
      <xdr:nvCxnSpPr>
        <xdr:cNvPr id="348" name="直線コネクタ 347"/>
        <xdr:cNvCxnSpPr/>
      </xdr:nvCxnSpPr>
      <xdr:spPr>
        <a:xfrm flipV="1">
          <a:off x="7861300" y="9548114"/>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150335</xdr:rowOff>
    </xdr:from>
    <xdr:to>
      <xdr:col>41</xdr:col>
      <xdr:colOff>50800</xdr:colOff>
      <xdr:row>57</xdr:row>
      <xdr:rowOff>26924</xdr:rowOff>
    </xdr:to>
    <xdr:cxnSp macro="">
      <xdr:nvCxnSpPr>
        <xdr:cNvPr id="351" name="直線コネクタ 350"/>
        <xdr:cNvCxnSpPr/>
      </xdr:nvCxnSpPr>
      <xdr:spPr>
        <a:xfrm flipV="1">
          <a:off x="6972300" y="9580085"/>
          <a:ext cx="8890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3" name="テキスト ボックス 352"/>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33829</xdr:rowOff>
    </xdr:from>
    <xdr:to>
      <xdr:col>55</xdr:col>
      <xdr:colOff>50800</xdr:colOff>
      <xdr:row>57</xdr:row>
      <xdr:rowOff>135429</xdr:rowOff>
    </xdr:to>
    <xdr:sp macro="" textlink="">
      <xdr:nvSpPr>
        <xdr:cNvPr id="361" name="楕円 360"/>
        <xdr:cNvSpPr/>
      </xdr:nvSpPr>
      <xdr:spPr>
        <a:xfrm>
          <a:off x="10426700" y="98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12256</xdr:rowOff>
    </xdr:from>
    <xdr:ext cx="534377" cy="259045"/>
    <xdr:sp macro="" textlink="">
      <xdr:nvSpPr>
        <xdr:cNvPr id="362" name="普通建設事業費該当値テキスト"/>
        <xdr:cNvSpPr txBox="1"/>
      </xdr:nvSpPr>
      <xdr:spPr>
        <a:xfrm>
          <a:off x="10528300" y="9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66073</xdr:rowOff>
    </xdr:from>
    <xdr:to>
      <xdr:col>50</xdr:col>
      <xdr:colOff>165100</xdr:colOff>
      <xdr:row>56</xdr:row>
      <xdr:rowOff>167673</xdr:rowOff>
    </xdr:to>
    <xdr:sp macro="" textlink="">
      <xdr:nvSpPr>
        <xdr:cNvPr id="363" name="楕円 362"/>
        <xdr:cNvSpPr/>
      </xdr:nvSpPr>
      <xdr:spPr>
        <a:xfrm>
          <a:off x="9588500" y="96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12750</xdr:rowOff>
    </xdr:from>
    <xdr:ext cx="534377" cy="259045"/>
    <xdr:sp macro="" textlink="">
      <xdr:nvSpPr>
        <xdr:cNvPr id="364" name="テキスト ボックス 363"/>
        <xdr:cNvSpPr txBox="1"/>
      </xdr:nvSpPr>
      <xdr:spPr>
        <a:xfrm>
          <a:off x="9372111" y="94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67564</xdr:rowOff>
    </xdr:from>
    <xdr:to>
      <xdr:col>46</xdr:col>
      <xdr:colOff>38100</xdr:colOff>
      <xdr:row>55</xdr:row>
      <xdr:rowOff>169164</xdr:rowOff>
    </xdr:to>
    <xdr:sp macro="" textlink="">
      <xdr:nvSpPr>
        <xdr:cNvPr id="365" name="楕円 364"/>
        <xdr:cNvSpPr/>
      </xdr:nvSpPr>
      <xdr:spPr>
        <a:xfrm>
          <a:off x="8699500" y="94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14241</xdr:rowOff>
    </xdr:from>
    <xdr:ext cx="534377" cy="259045"/>
    <xdr:sp macro="" textlink="">
      <xdr:nvSpPr>
        <xdr:cNvPr id="366" name="テキスト ボックス 365"/>
        <xdr:cNvSpPr txBox="1"/>
      </xdr:nvSpPr>
      <xdr:spPr>
        <a:xfrm>
          <a:off x="8483111" y="9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99535</xdr:rowOff>
    </xdr:from>
    <xdr:to>
      <xdr:col>41</xdr:col>
      <xdr:colOff>101600</xdr:colOff>
      <xdr:row>56</xdr:row>
      <xdr:rowOff>29685</xdr:rowOff>
    </xdr:to>
    <xdr:sp macro="" textlink="">
      <xdr:nvSpPr>
        <xdr:cNvPr id="367" name="楕円 366"/>
        <xdr:cNvSpPr/>
      </xdr:nvSpPr>
      <xdr:spPr>
        <a:xfrm>
          <a:off x="7810500" y="95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46212</xdr:rowOff>
    </xdr:from>
    <xdr:ext cx="534377" cy="259045"/>
    <xdr:sp macro="" textlink="">
      <xdr:nvSpPr>
        <xdr:cNvPr id="368" name="テキスト ボックス 367"/>
        <xdr:cNvSpPr txBox="1"/>
      </xdr:nvSpPr>
      <xdr:spPr>
        <a:xfrm>
          <a:off x="7594111" y="93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147574</xdr:rowOff>
    </xdr:from>
    <xdr:to>
      <xdr:col>36</xdr:col>
      <xdr:colOff>165100</xdr:colOff>
      <xdr:row>57</xdr:row>
      <xdr:rowOff>77724</xdr:rowOff>
    </xdr:to>
    <xdr:sp macro="" textlink="">
      <xdr:nvSpPr>
        <xdr:cNvPr id="369" name="楕円 368"/>
        <xdr:cNvSpPr/>
      </xdr:nvSpPr>
      <xdr:spPr>
        <a:xfrm>
          <a:off x="6921500" y="97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68851</xdr:rowOff>
    </xdr:from>
    <xdr:ext cx="534377" cy="259045"/>
    <xdr:sp macro="" textlink="">
      <xdr:nvSpPr>
        <xdr:cNvPr id="370" name="テキスト ボックス 369"/>
        <xdr:cNvSpPr txBox="1"/>
      </xdr:nvSpPr>
      <xdr:spPr>
        <a:xfrm>
          <a:off x="6705111" y="98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149805</xdr:rowOff>
    </xdr:from>
    <xdr:to>
      <xdr:col>55</xdr:col>
      <xdr:colOff>0</xdr:colOff>
      <xdr:row>78</xdr:row>
      <xdr:rowOff>41768</xdr:rowOff>
    </xdr:to>
    <xdr:cxnSp macro="">
      <xdr:nvCxnSpPr>
        <xdr:cNvPr id="397" name="直線コネクタ 396"/>
        <xdr:cNvCxnSpPr/>
      </xdr:nvCxnSpPr>
      <xdr:spPr>
        <a:xfrm>
          <a:off x="9639300" y="13351455"/>
          <a:ext cx="8382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126030</xdr:rowOff>
    </xdr:from>
    <xdr:to>
      <xdr:col>50</xdr:col>
      <xdr:colOff>114300</xdr:colOff>
      <xdr:row>77</xdr:row>
      <xdr:rowOff>149805</xdr:rowOff>
    </xdr:to>
    <xdr:cxnSp macro="">
      <xdr:nvCxnSpPr>
        <xdr:cNvPr id="400" name="直線コネクタ 399"/>
        <xdr:cNvCxnSpPr/>
      </xdr:nvCxnSpPr>
      <xdr:spPr>
        <a:xfrm>
          <a:off x="8750300" y="12641880"/>
          <a:ext cx="889000" cy="7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124544</xdr:rowOff>
    </xdr:from>
    <xdr:to>
      <xdr:col>45</xdr:col>
      <xdr:colOff>177800</xdr:colOff>
      <xdr:row>73</xdr:row>
      <xdr:rowOff>126030</xdr:rowOff>
    </xdr:to>
    <xdr:cxnSp macro="">
      <xdr:nvCxnSpPr>
        <xdr:cNvPr id="403" name="直線コネクタ 402"/>
        <xdr:cNvCxnSpPr/>
      </xdr:nvCxnSpPr>
      <xdr:spPr>
        <a:xfrm>
          <a:off x="7861300" y="12468944"/>
          <a:ext cx="889000" cy="1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60309</xdr:rowOff>
    </xdr:from>
    <xdr:ext cx="534377" cy="259045"/>
    <xdr:sp macro="" textlink="">
      <xdr:nvSpPr>
        <xdr:cNvPr id="405" name="テキスト ボックス 404"/>
        <xdr:cNvSpPr txBox="1"/>
      </xdr:nvSpPr>
      <xdr:spPr>
        <a:xfrm>
          <a:off x="8483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124544</xdr:rowOff>
    </xdr:from>
    <xdr:to>
      <xdr:col>41</xdr:col>
      <xdr:colOff>50800</xdr:colOff>
      <xdr:row>77</xdr:row>
      <xdr:rowOff>20233</xdr:rowOff>
    </xdr:to>
    <xdr:cxnSp macro="">
      <xdr:nvCxnSpPr>
        <xdr:cNvPr id="406" name="直線コネクタ 405"/>
        <xdr:cNvCxnSpPr/>
      </xdr:nvCxnSpPr>
      <xdr:spPr>
        <a:xfrm flipV="1">
          <a:off x="6972300" y="12468944"/>
          <a:ext cx="889000" cy="75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162418</xdr:rowOff>
    </xdr:from>
    <xdr:to>
      <xdr:col>55</xdr:col>
      <xdr:colOff>50800</xdr:colOff>
      <xdr:row>78</xdr:row>
      <xdr:rowOff>92568</xdr:rowOff>
    </xdr:to>
    <xdr:sp macro="" textlink="">
      <xdr:nvSpPr>
        <xdr:cNvPr id="416" name="楕円 415"/>
        <xdr:cNvSpPr/>
      </xdr:nvSpPr>
      <xdr:spPr>
        <a:xfrm>
          <a:off x="104267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77345</xdr:rowOff>
    </xdr:from>
    <xdr:ext cx="469744" cy="259045"/>
    <xdr:sp macro="" textlink="">
      <xdr:nvSpPr>
        <xdr:cNvPr id="417" name="普通建設事業費 （ うち新規整備　）該当値テキスト"/>
        <xdr:cNvSpPr txBox="1"/>
      </xdr:nvSpPr>
      <xdr:spPr>
        <a:xfrm>
          <a:off x="10528300" y="132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99005</xdr:rowOff>
    </xdr:from>
    <xdr:to>
      <xdr:col>50</xdr:col>
      <xdr:colOff>165100</xdr:colOff>
      <xdr:row>78</xdr:row>
      <xdr:rowOff>29155</xdr:rowOff>
    </xdr:to>
    <xdr:sp macro="" textlink="">
      <xdr:nvSpPr>
        <xdr:cNvPr id="418" name="楕円 417"/>
        <xdr:cNvSpPr/>
      </xdr:nvSpPr>
      <xdr:spPr>
        <a:xfrm>
          <a:off x="9588500" y="13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20282</xdr:rowOff>
    </xdr:from>
    <xdr:ext cx="469744" cy="259045"/>
    <xdr:sp macro="" textlink="">
      <xdr:nvSpPr>
        <xdr:cNvPr id="419" name="テキスト ボックス 418"/>
        <xdr:cNvSpPr txBox="1"/>
      </xdr:nvSpPr>
      <xdr:spPr>
        <a:xfrm>
          <a:off x="9404428" y="1339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75230</xdr:rowOff>
    </xdr:from>
    <xdr:to>
      <xdr:col>46</xdr:col>
      <xdr:colOff>38100</xdr:colOff>
      <xdr:row>74</xdr:row>
      <xdr:rowOff>5380</xdr:rowOff>
    </xdr:to>
    <xdr:sp macro="" textlink="">
      <xdr:nvSpPr>
        <xdr:cNvPr id="420" name="楕円 419"/>
        <xdr:cNvSpPr/>
      </xdr:nvSpPr>
      <xdr:spPr>
        <a:xfrm>
          <a:off x="8699500" y="125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21907</xdr:rowOff>
    </xdr:from>
    <xdr:ext cx="534377" cy="259045"/>
    <xdr:sp macro="" textlink="">
      <xdr:nvSpPr>
        <xdr:cNvPr id="421" name="テキスト ボックス 420"/>
        <xdr:cNvSpPr txBox="1"/>
      </xdr:nvSpPr>
      <xdr:spPr>
        <a:xfrm>
          <a:off x="8483111" y="123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73744</xdr:rowOff>
    </xdr:from>
    <xdr:to>
      <xdr:col>41</xdr:col>
      <xdr:colOff>101600</xdr:colOff>
      <xdr:row>73</xdr:row>
      <xdr:rowOff>3894</xdr:rowOff>
    </xdr:to>
    <xdr:sp macro="" textlink="">
      <xdr:nvSpPr>
        <xdr:cNvPr id="422" name="楕円 421"/>
        <xdr:cNvSpPr/>
      </xdr:nvSpPr>
      <xdr:spPr>
        <a:xfrm>
          <a:off x="7810500" y="124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20421</xdr:rowOff>
    </xdr:from>
    <xdr:ext cx="534377" cy="259045"/>
    <xdr:sp macro="" textlink="">
      <xdr:nvSpPr>
        <xdr:cNvPr id="423" name="テキスト ボックス 422"/>
        <xdr:cNvSpPr txBox="1"/>
      </xdr:nvSpPr>
      <xdr:spPr>
        <a:xfrm>
          <a:off x="7594111" y="12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140883</xdr:rowOff>
    </xdr:from>
    <xdr:to>
      <xdr:col>36</xdr:col>
      <xdr:colOff>165100</xdr:colOff>
      <xdr:row>77</xdr:row>
      <xdr:rowOff>71033</xdr:rowOff>
    </xdr:to>
    <xdr:sp macro="" textlink="">
      <xdr:nvSpPr>
        <xdr:cNvPr id="424" name="楕円 423"/>
        <xdr:cNvSpPr/>
      </xdr:nvSpPr>
      <xdr:spPr>
        <a:xfrm>
          <a:off x="69215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62160</xdr:rowOff>
    </xdr:from>
    <xdr:ext cx="534377" cy="259045"/>
    <xdr:sp macro="" textlink="">
      <xdr:nvSpPr>
        <xdr:cNvPr id="425" name="テキスト ボックス 424"/>
        <xdr:cNvSpPr txBox="1"/>
      </xdr:nvSpPr>
      <xdr:spPr>
        <a:xfrm>
          <a:off x="6705111" y="132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115982</xdr:rowOff>
    </xdr:from>
    <xdr:to>
      <xdr:col>55</xdr:col>
      <xdr:colOff>0</xdr:colOff>
      <xdr:row>97</xdr:row>
      <xdr:rowOff>24943</xdr:rowOff>
    </xdr:to>
    <xdr:cxnSp macro="">
      <xdr:nvCxnSpPr>
        <xdr:cNvPr id="454" name="直線コネクタ 453"/>
        <xdr:cNvCxnSpPr/>
      </xdr:nvCxnSpPr>
      <xdr:spPr>
        <a:xfrm>
          <a:off x="9639300" y="16575182"/>
          <a:ext cx="838200" cy="8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115982</xdr:rowOff>
    </xdr:from>
    <xdr:to>
      <xdr:col>50</xdr:col>
      <xdr:colOff>114300</xdr:colOff>
      <xdr:row>97</xdr:row>
      <xdr:rowOff>33744</xdr:rowOff>
    </xdr:to>
    <xdr:cxnSp macro="">
      <xdr:nvCxnSpPr>
        <xdr:cNvPr id="457" name="直線コネクタ 456"/>
        <xdr:cNvCxnSpPr/>
      </xdr:nvCxnSpPr>
      <xdr:spPr>
        <a:xfrm flipV="1">
          <a:off x="8750300" y="16575182"/>
          <a:ext cx="889000" cy="8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33744</xdr:rowOff>
    </xdr:from>
    <xdr:to>
      <xdr:col>45</xdr:col>
      <xdr:colOff>177800</xdr:colOff>
      <xdr:row>98</xdr:row>
      <xdr:rowOff>108344</xdr:rowOff>
    </xdr:to>
    <xdr:cxnSp macro="">
      <xdr:nvCxnSpPr>
        <xdr:cNvPr id="460" name="直線コネクタ 459"/>
        <xdr:cNvCxnSpPr/>
      </xdr:nvCxnSpPr>
      <xdr:spPr>
        <a:xfrm flipV="1">
          <a:off x="7861300" y="16664394"/>
          <a:ext cx="889000" cy="2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38258</xdr:rowOff>
    </xdr:from>
    <xdr:to>
      <xdr:col>41</xdr:col>
      <xdr:colOff>50800</xdr:colOff>
      <xdr:row>98</xdr:row>
      <xdr:rowOff>108344</xdr:rowOff>
    </xdr:to>
    <xdr:cxnSp macro="">
      <xdr:nvCxnSpPr>
        <xdr:cNvPr id="463" name="直線コネクタ 462"/>
        <xdr:cNvCxnSpPr/>
      </xdr:nvCxnSpPr>
      <xdr:spPr>
        <a:xfrm>
          <a:off x="6972300" y="16840358"/>
          <a:ext cx="889000" cy="7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145593</xdr:rowOff>
    </xdr:from>
    <xdr:to>
      <xdr:col>55</xdr:col>
      <xdr:colOff>50800</xdr:colOff>
      <xdr:row>97</xdr:row>
      <xdr:rowOff>75743</xdr:rowOff>
    </xdr:to>
    <xdr:sp macro="" textlink="">
      <xdr:nvSpPr>
        <xdr:cNvPr id="473" name="楕円 472"/>
        <xdr:cNvSpPr/>
      </xdr:nvSpPr>
      <xdr:spPr>
        <a:xfrm>
          <a:off x="104267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124020</xdr:rowOff>
    </xdr:from>
    <xdr:ext cx="534377" cy="259045"/>
    <xdr:sp macro="" textlink="">
      <xdr:nvSpPr>
        <xdr:cNvPr id="474" name="普通建設事業費 （ うち更新整備　）該当値テキスト"/>
        <xdr:cNvSpPr txBox="1"/>
      </xdr:nvSpPr>
      <xdr:spPr>
        <a:xfrm>
          <a:off x="10528300" y="165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65182</xdr:rowOff>
    </xdr:from>
    <xdr:to>
      <xdr:col>50</xdr:col>
      <xdr:colOff>165100</xdr:colOff>
      <xdr:row>96</xdr:row>
      <xdr:rowOff>166782</xdr:rowOff>
    </xdr:to>
    <xdr:sp macro="" textlink="">
      <xdr:nvSpPr>
        <xdr:cNvPr id="475" name="楕円 474"/>
        <xdr:cNvSpPr/>
      </xdr:nvSpPr>
      <xdr:spPr>
        <a:xfrm>
          <a:off x="9588500" y="165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157909</xdr:rowOff>
    </xdr:from>
    <xdr:ext cx="534377" cy="259045"/>
    <xdr:sp macro="" textlink="">
      <xdr:nvSpPr>
        <xdr:cNvPr id="476" name="テキスト ボックス 475"/>
        <xdr:cNvSpPr txBox="1"/>
      </xdr:nvSpPr>
      <xdr:spPr>
        <a:xfrm>
          <a:off x="9372111" y="166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154394</xdr:rowOff>
    </xdr:from>
    <xdr:to>
      <xdr:col>46</xdr:col>
      <xdr:colOff>38100</xdr:colOff>
      <xdr:row>97</xdr:row>
      <xdr:rowOff>84544</xdr:rowOff>
    </xdr:to>
    <xdr:sp macro="" textlink="">
      <xdr:nvSpPr>
        <xdr:cNvPr id="477" name="楕円 476"/>
        <xdr:cNvSpPr/>
      </xdr:nvSpPr>
      <xdr:spPr>
        <a:xfrm>
          <a:off x="8699500" y="166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75671</xdr:rowOff>
    </xdr:from>
    <xdr:ext cx="534377" cy="259045"/>
    <xdr:sp macro="" textlink="">
      <xdr:nvSpPr>
        <xdr:cNvPr id="478" name="テキスト ボックス 477"/>
        <xdr:cNvSpPr txBox="1"/>
      </xdr:nvSpPr>
      <xdr:spPr>
        <a:xfrm>
          <a:off x="8483111" y="167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57544</xdr:rowOff>
    </xdr:from>
    <xdr:to>
      <xdr:col>41</xdr:col>
      <xdr:colOff>101600</xdr:colOff>
      <xdr:row>98</xdr:row>
      <xdr:rowOff>159144</xdr:rowOff>
    </xdr:to>
    <xdr:sp macro="" textlink="">
      <xdr:nvSpPr>
        <xdr:cNvPr id="479" name="楕円 478"/>
        <xdr:cNvSpPr/>
      </xdr:nvSpPr>
      <xdr:spPr>
        <a:xfrm>
          <a:off x="7810500" y="168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150271</xdr:rowOff>
    </xdr:from>
    <xdr:ext cx="469744" cy="259045"/>
    <xdr:sp macro="" textlink="">
      <xdr:nvSpPr>
        <xdr:cNvPr id="480" name="テキスト ボックス 479"/>
        <xdr:cNvSpPr txBox="1"/>
      </xdr:nvSpPr>
      <xdr:spPr>
        <a:xfrm>
          <a:off x="7626428" y="169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158908</xdr:rowOff>
    </xdr:from>
    <xdr:to>
      <xdr:col>36</xdr:col>
      <xdr:colOff>165100</xdr:colOff>
      <xdr:row>98</xdr:row>
      <xdr:rowOff>89058</xdr:rowOff>
    </xdr:to>
    <xdr:sp macro="" textlink="">
      <xdr:nvSpPr>
        <xdr:cNvPr id="481" name="楕円 480"/>
        <xdr:cNvSpPr/>
      </xdr:nvSpPr>
      <xdr:spPr>
        <a:xfrm>
          <a:off x="6921500" y="167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80185</xdr:rowOff>
    </xdr:from>
    <xdr:ext cx="469744" cy="259045"/>
    <xdr:sp macro="" textlink="">
      <xdr:nvSpPr>
        <xdr:cNvPr id="482" name="テキスト ボックス 481"/>
        <xdr:cNvSpPr txBox="1"/>
      </xdr:nvSpPr>
      <xdr:spPr>
        <a:xfrm>
          <a:off x="6737428" y="1688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28448</xdr:rowOff>
    </xdr:from>
    <xdr:to>
      <xdr:col>85</xdr:col>
      <xdr:colOff>127000</xdr:colOff>
      <xdr:row>39</xdr:row>
      <xdr:rowOff>34925</xdr:rowOff>
    </xdr:to>
    <xdr:cxnSp macro="">
      <xdr:nvCxnSpPr>
        <xdr:cNvPr id="511" name="直線コネクタ 510"/>
        <xdr:cNvCxnSpPr/>
      </xdr:nvCxnSpPr>
      <xdr:spPr>
        <a:xfrm flipV="1">
          <a:off x="15481300" y="671499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44450</xdr:rowOff>
    </xdr:to>
    <xdr:cxnSp macro="">
      <xdr:nvCxnSpPr>
        <xdr:cNvPr id="514" name="直線コネクタ 513"/>
        <xdr:cNvCxnSpPr/>
      </xdr:nvCxnSpPr>
      <xdr:spPr>
        <a:xfrm flipV="1">
          <a:off x="14592300" y="6721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149098</xdr:rowOff>
    </xdr:from>
    <xdr:to>
      <xdr:col>85</xdr:col>
      <xdr:colOff>177800</xdr:colOff>
      <xdr:row>39</xdr:row>
      <xdr:rowOff>79248</xdr:rowOff>
    </xdr:to>
    <xdr:sp macro="" textlink="">
      <xdr:nvSpPr>
        <xdr:cNvPr id="530" name="楕円 529"/>
        <xdr:cNvSpPr/>
      </xdr:nvSpPr>
      <xdr:spPr>
        <a:xfrm>
          <a:off x="162687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64025</xdr:rowOff>
    </xdr:from>
    <xdr:ext cx="313932" cy="259045"/>
    <xdr:sp macro="" textlink="">
      <xdr:nvSpPr>
        <xdr:cNvPr id="531" name="災害復旧事業費該当値テキスト"/>
        <xdr:cNvSpPr txBox="1"/>
      </xdr:nvSpPr>
      <xdr:spPr>
        <a:xfrm>
          <a:off x="16370300" y="65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155575</xdr:rowOff>
    </xdr:from>
    <xdr:to>
      <xdr:col>81</xdr:col>
      <xdr:colOff>101600</xdr:colOff>
      <xdr:row>39</xdr:row>
      <xdr:rowOff>85725</xdr:rowOff>
    </xdr:to>
    <xdr:sp macro="" textlink="">
      <xdr:nvSpPr>
        <xdr:cNvPr id="532" name="楕円 531"/>
        <xdr:cNvSpPr/>
      </xdr:nvSpPr>
      <xdr:spPr>
        <a:xfrm>
          <a:off x="1543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76852</xdr:rowOff>
    </xdr:from>
    <xdr:ext cx="313932" cy="259045"/>
    <xdr:sp macro="" textlink="">
      <xdr:nvSpPr>
        <xdr:cNvPr id="533" name="テキスト ボックス 532"/>
        <xdr:cNvSpPr txBox="1"/>
      </xdr:nvSpPr>
      <xdr:spPr>
        <a:xfrm>
          <a:off x="15324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8092</xdr:rowOff>
    </xdr:from>
    <xdr:to>
      <xdr:col>85</xdr:col>
      <xdr:colOff>127000</xdr:colOff>
      <xdr:row>75</xdr:row>
      <xdr:rowOff>19489</xdr:rowOff>
    </xdr:to>
    <xdr:cxnSp macro="">
      <xdr:nvCxnSpPr>
        <xdr:cNvPr id="620" name="直線コネクタ 619"/>
        <xdr:cNvCxnSpPr/>
      </xdr:nvCxnSpPr>
      <xdr:spPr>
        <a:xfrm>
          <a:off x="15481300" y="12866842"/>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1" name="公債費平均値テキスト"/>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8092</xdr:rowOff>
    </xdr:from>
    <xdr:to>
      <xdr:col>81</xdr:col>
      <xdr:colOff>50800</xdr:colOff>
      <xdr:row>75</xdr:row>
      <xdr:rowOff>30364</xdr:rowOff>
    </xdr:to>
    <xdr:cxnSp macro="">
      <xdr:nvCxnSpPr>
        <xdr:cNvPr id="623" name="直線コネクタ 622"/>
        <xdr:cNvCxnSpPr/>
      </xdr:nvCxnSpPr>
      <xdr:spPr>
        <a:xfrm flipV="1">
          <a:off x="14592300" y="12866842"/>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5" name="テキスト ボックス 624"/>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30364</xdr:rowOff>
    </xdr:from>
    <xdr:to>
      <xdr:col>76</xdr:col>
      <xdr:colOff>114300</xdr:colOff>
      <xdr:row>75</xdr:row>
      <xdr:rowOff>37647</xdr:rowOff>
    </xdr:to>
    <xdr:cxnSp macro="">
      <xdr:nvCxnSpPr>
        <xdr:cNvPr id="626" name="直線コネクタ 625"/>
        <xdr:cNvCxnSpPr/>
      </xdr:nvCxnSpPr>
      <xdr:spPr>
        <a:xfrm flipV="1">
          <a:off x="13703300" y="12889114"/>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59265</xdr:rowOff>
    </xdr:from>
    <xdr:to>
      <xdr:col>71</xdr:col>
      <xdr:colOff>177800</xdr:colOff>
      <xdr:row>75</xdr:row>
      <xdr:rowOff>37647</xdr:rowOff>
    </xdr:to>
    <xdr:cxnSp macro="">
      <xdr:nvCxnSpPr>
        <xdr:cNvPr id="629" name="直線コネクタ 628"/>
        <xdr:cNvCxnSpPr/>
      </xdr:nvCxnSpPr>
      <xdr:spPr>
        <a:xfrm>
          <a:off x="12814300" y="12403665"/>
          <a:ext cx="889000" cy="49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170654</xdr:rowOff>
    </xdr:from>
    <xdr:ext cx="534377" cy="259045"/>
    <xdr:sp macro="" textlink="">
      <xdr:nvSpPr>
        <xdr:cNvPr id="633" name="テキスト ボックス 632"/>
        <xdr:cNvSpPr txBox="1"/>
      </xdr:nvSpPr>
      <xdr:spPr>
        <a:xfrm>
          <a:off x="12547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140139</xdr:rowOff>
    </xdr:from>
    <xdr:to>
      <xdr:col>85</xdr:col>
      <xdr:colOff>177800</xdr:colOff>
      <xdr:row>75</xdr:row>
      <xdr:rowOff>70289</xdr:rowOff>
    </xdr:to>
    <xdr:sp macro="" textlink="">
      <xdr:nvSpPr>
        <xdr:cNvPr id="639" name="楕円 638"/>
        <xdr:cNvSpPr/>
      </xdr:nvSpPr>
      <xdr:spPr>
        <a:xfrm>
          <a:off x="16268700" y="128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163016</xdr:rowOff>
    </xdr:from>
    <xdr:ext cx="534377" cy="259045"/>
    <xdr:sp macro="" textlink="">
      <xdr:nvSpPr>
        <xdr:cNvPr id="640" name="公債費該当値テキスト"/>
        <xdr:cNvSpPr txBox="1"/>
      </xdr:nvSpPr>
      <xdr:spPr>
        <a:xfrm>
          <a:off x="16370300" y="126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128742</xdr:rowOff>
    </xdr:from>
    <xdr:to>
      <xdr:col>81</xdr:col>
      <xdr:colOff>101600</xdr:colOff>
      <xdr:row>75</xdr:row>
      <xdr:rowOff>58892</xdr:rowOff>
    </xdr:to>
    <xdr:sp macro="" textlink="">
      <xdr:nvSpPr>
        <xdr:cNvPr id="641" name="楕円 640"/>
        <xdr:cNvSpPr/>
      </xdr:nvSpPr>
      <xdr:spPr>
        <a:xfrm>
          <a:off x="15430500" y="128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75419</xdr:rowOff>
    </xdr:from>
    <xdr:ext cx="534377" cy="259045"/>
    <xdr:sp macro="" textlink="">
      <xdr:nvSpPr>
        <xdr:cNvPr id="642" name="テキスト ボックス 641"/>
        <xdr:cNvSpPr txBox="1"/>
      </xdr:nvSpPr>
      <xdr:spPr>
        <a:xfrm>
          <a:off x="15214111" y="125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151014</xdr:rowOff>
    </xdr:from>
    <xdr:to>
      <xdr:col>76</xdr:col>
      <xdr:colOff>165100</xdr:colOff>
      <xdr:row>75</xdr:row>
      <xdr:rowOff>81164</xdr:rowOff>
    </xdr:to>
    <xdr:sp macro="" textlink="">
      <xdr:nvSpPr>
        <xdr:cNvPr id="643" name="楕円 642"/>
        <xdr:cNvSpPr/>
      </xdr:nvSpPr>
      <xdr:spPr>
        <a:xfrm>
          <a:off x="14541500" y="128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97691</xdr:rowOff>
    </xdr:from>
    <xdr:ext cx="534377" cy="259045"/>
    <xdr:sp macro="" textlink="">
      <xdr:nvSpPr>
        <xdr:cNvPr id="644" name="テキスト ボックス 643"/>
        <xdr:cNvSpPr txBox="1"/>
      </xdr:nvSpPr>
      <xdr:spPr>
        <a:xfrm>
          <a:off x="14325111" y="126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158297</xdr:rowOff>
    </xdr:from>
    <xdr:to>
      <xdr:col>72</xdr:col>
      <xdr:colOff>38100</xdr:colOff>
      <xdr:row>75</xdr:row>
      <xdr:rowOff>88447</xdr:rowOff>
    </xdr:to>
    <xdr:sp macro="" textlink="">
      <xdr:nvSpPr>
        <xdr:cNvPr id="645" name="楕円 644"/>
        <xdr:cNvSpPr/>
      </xdr:nvSpPr>
      <xdr:spPr>
        <a:xfrm>
          <a:off x="13652500" y="128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79574</xdr:rowOff>
    </xdr:from>
    <xdr:ext cx="534377" cy="259045"/>
    <xdr:sp macro="" textlink="">
      <xdr:nvSpPr>
        <xdr:cNvPr id="646" name="テキスト ボックス 645"/>
        <xdr:cNvSpPr txBox="1"/>
      </xdr:nvSpPr>
      <xdr:spPr>
        <a:xfrm>
          <a:off x="13436111" y="129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8465</xdr:rowOff>
    </xdr:from>
    <xdr:to>
      <xdr:col>67</xdr:col>
      <xdr:colOff>101600</xdr:colOff>
      <xdr:row>72</xdr:row>
      <xdr:rowOff>110065</xdr:rowOff>
    </xdr:to>
    <xdr:sp macro="" textlink="">
      <xdr:nvSpPr>
        <xdr:cNvPr id="647" name="楕円 646"/>
        <xdr:cNvSpPr/>
      </xdr:nvSpPr>
      <xdr:spPr>
        <a:xfrm>
          <a:off x="12763500" y="123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126592</xdr:rowOff>
    </xdr:from>
    <xdr:ext cx="534377" cy="259045"/>
    <xdr:sp macro="" textlink="">
      <xdr:nvSpPr>
        <xdr:cNvPr id="648" name="テキスト ボックス 647"/>
        <xdr:cNvSpPr txBox="1"/>
      </xdr:nvSpPr>
      <xdr:spPr>
        <a:xfrm>
          <a:off x="12547111" y="1212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38964</xdr:rowOff>
    </xdr:from>
    <xdr:to>
      <xdr:col>85</xdr:col>
      <xdr:colOff>127000</xdr:colOff>
      <xdr:row>99</xdr:row>
      <xdr:rowOff>39421</xdr:rowOff>
    </xdr:to>
    <xdr:cxnSp macro="">
      <xdr:nvCxnSpPr>
        <xdr:cNvPr id="677" name="直線コネクタ 676"/>
        <xdr:cNvCxnSpPr/>
      </xdr:nvCxnSpPr>
      <xdr:spPr>
        <a:xfrm flipV="1">
          <a:off x="15481300" y="170125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39573</xdr:rowOff>
    </xdr:from>
    <xdr:to>
      <xdr:col>81</xdr:col>
      <xdr:colOff>50800</xdr:colOff>
      <xdr:row>99</xdr:row>
      <xdr:rowOff>39421</xdr:rowOff>
    </xdr:to>
    <xdr:cxnSp macro="">
      <xdr:nvCxnSpPr>
        <xdr:cNvPr id="680" name="直線コネクタ 679"/>
        <xdr:cNvCxnSpPr/>
      </xdr:nvCxnSpPr>
      <xdr:spPr>
        <a:xfrm>
          <a:off x="14592300" y="16670223"/>
          <a:ext cx="889000" cy="3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39573</xdr:rowOff>
    </xdr:from>
    <xdr:to>
      <xdr:col>76</xdr:col>
      <xdr:colOff>114300</xdr:colOff>
      <xdr:row>99</xdr:row>
      <xdr:rowOff>14542</xdr:rowOff>
    </xdr:to>
    <xdr:cxnSp macro="">
      <xdr:nvCxnSpPr>
        <xdr:cNvPr id="683" name="直線コネクタ 682"/>
        <xdr:cNvCxnSpPr/>
      </xdr:nvCxnSpPr>
      <xdr:spPr>
        <a:xfrm flipV="1">
          <a:off x="13703300" y="16670223"/>
          <a:ext cx="889000" cy="3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40945</xdr:rowOff>
    </xdr:from>
    <xdr:to>
      <xdr:col>71</xdr:col>
      <xdr:colOff>177800</xdr:colOff>
      <xdr:row>99</xdr:row>
      <xdr:rowOff>14542</xdr:rowOff>
    </xdr:to>
    <xdr:cxnSp macro="">
      <xdr:nvCxnSpPr>
        <xdr:cNvPr id="686" name="直線コネクタ 685"/>
        <xdr:cNvCxnSpPr/>
      </xdr:nvCxnSpPr>
      <xdr:spPr>
        <a:xfrm>
          <a:off x="12814300" y="16843045"/>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159614</xdr:rowOff>
    </xdr:from>
    <xdr:to>
      <xdr:col>85</xdr:col>
      <xdr:colOff>177800</xdr:colOff>
      <xdr:row>99</xdr:row>
      <xdr:rowOff>89764</xdr:rowOff>
    </xdr:to>
    <xdr:sp macro="" textlink="">
      <xdr:nvSpPr>
        <xdr:cNvPr id="696" name="楕円 695"/>
        <xdr:cNvSpPr/>
      </xdr:nvSpPr>
      <xdr:spPr>
        <a:xfrm>
          <a:off x="16268700" y="169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74541</xdr:rowOff>
    </xdr:from>
    <xdr:ext cx="378565" cy="259045"/>
    <xdr:sp macro="" textlink="">
      <xdr:nvSpPr>
        <xdr:cNvPr id="697" name="積立金該当値テキスト"/>
        <xdr:cNvSpPr txBox="1"/>
      </xdr:nvSpPr>
      <xdr:spPr>
        <a:xfrm>
          <a:off x="16370300" y="1687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160071</xdr:rowOff>
    </xdr:from>
    <xdr:to>
      <xdr:col>81</xdr:col>
      <xdr:colOff>101600</xdr:colOff>
      <xdr:row>99</xdr:row>
      <xdr:rowOff>90221</xdr:rowOff>
    </xdr:to>
    <xdr:sp macro="" textlink="">
      <xdr:nvSpPr>
        <xdr:cNvPr id="698" name="楕円 697"/>
        <xdr:cNvSpPr/>
      </xdr:nvSpPr>
      <xdr:spPr>
        <a:xfrm>
          <a:off x="15430500" y="169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81348</xdr:rowOff>
    </xdr:from>
    <xdr:ext cx="378565" cy="259045"/>
    <xdr:sp macro="" textlink="">
      <xdr:nvSpPr>
        <xdr:cNvPr id="699" name="テキスト ボックス 698"/>
        <xdr:cNvSpPr txBox="1"/>
      </xdr:nvSpPr>
      <xdr:spPr>
        <a:xfrm>
          <a:off x="15292017" y="17054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160223</xdr:rowOff>
    </xdr:from>
    <xdr:to>
      <xdr:col>76</xdr:col>
      <xdr:colOff>165100</xdr:colOff>
      <xdr:row>97</xdr:row>
      <xdr:rowOff>90373</xdr:rowOff>
    </xdr:to>
    <xdr:sp macro="" textlink="">
      <xdr:nvSpPr>
        <xdr:cNvPr id="700" name="楕円 699"/>
        <xdr:cNvSpPr/>
      </xdr:nvSpPr>
      <xdr:spPr>
        <a:xfrm>
          <a:off x="14541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106900</xdr:rowOff>
    </xdr:from>
    <xdr:ext cx="469744" cy="259045"/>
    <xdr:sp macro="" textlink="">
      <xdr:nvSpPr>
        <xdr:cNvPr id="701" name="テキスト ボックス 700"/>
        <xdr:cNvSpPr txBox="1"/>
      </xdr:nvSpPr>
      <xdr:spPr>
        <a:xfrm>
          <a:off x="14357428" y="163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135192</xdr:rowOff>
    </xdr:from>
    <xdr:to>
      <xdr:col>72</xdr:col>
      <xdr:colOff>38100</xdr:colOff>
      <xdr:row>99</xdr:row>
      <xdr:rowOff>65342</xdr:rowOff>
    </xdr:to>
    <xdr:sp macro="" textlink="">
      <xdr:nvSpPr>
        <xdr:cNvPr id="702" name="楕円 701"/>
        <xdr:cNvSpPr/>
      </xdr:nvSpPr>
      <xdr:spPr>
        <a:xfrm>
          <a:off x="13652500" y="169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56469</xdr:rowOff>
    </xdr:from>
    <xdr:ext cx="378565" cy="259045"/>
    <xdr:sp macro="" textlink="">
      <xdr:nvSpPr>
        <xdr:cNvPr id="703" name="テキスト ボックス 702"/>
        <xdr:cNvSpPr txBox="1"/>
      </xdr:nvSpPr>
      <xdr:spPr>
        <a:xfrm>
          <a:off x="13514017" y="1703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161595</xdr:rowOff>
    </xdr:from>
    <xdr:to>
      <xdr:col>67</xdr:col>
      <xdr:colOff>101600</xdr:colOff>
      <xdr:row>98</xdr:row>
      <xdr:rowOff>91745</xdr:rowOff>
    </xdr:to>
    <xdr:sp macro="" textlink="">
      <xdr:nvSpPr>
        <xdr:cNvPr id="704" name="楕円 703"/>
        <xdr:cNvSpPr/>
      </xdr:nvSpPr>
      <xdr:spPr>
        <a:xfrm>
          <a:off x="12763500" y="167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82872</xdr:rowOff>
    </xdr:from>
    <xdr:ext cx="469744" cy="259045"/>
    <xdr:sp macro="" textlink="">
      <xdr:nvSpPr>
        <xdr:cNvPr id="705" name="テキスト ボックス 704"/>
        <xdr:cNvSpPr txBox="1"/>
      </xdr:nvSpPr>
      <xdr:spPr>
        <a:xfrm>
          <a:off x="12579428" y="1688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78794</xdr:rowOff>
    </xdr:from>
    <xdr:to>
      <xdr:col>107</xdr:col>
      <xdr:colOff>50800</xdr:colOff>
      <xdr:row>39</xdr:row>
      <xdr:rowOff>98878</xdr:rowOff>
    </xdr:to>
    <xdr:cxnSp macro="">
      <xdr:nvCxnSpPr>
        <xdr:cNvPr id="742" name="直線コネクタ 741"/>
        <xdr:cNvCxnSpPr/>
      </xdr:nvCxnSpPr>
      <xdr:spPr>
        <a:xfrm>
          <a:off x="19545300" y="676534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93327</xdr:rowOff>
    </xdr:from>
    <xdr:to>
      <xdr:col>102</xdr:col>
      <xdr:colOff>114300</xdr:colOff>
      <xdr:row>39</xdr:row>
      <xdr:rowOff>78794</xdr:rowOff>
    </xdr:to>
    <xdr:cxnSp macro="">
      <xdr:nvCxnSpPr>
        <xdr:cNvPr id="745" name="直線コネクタ 744"/>
        <xdr:cNvCxnSpPr/>
      </xdr:nvCxnSpPr>
      <xdr:spPr>
        <a:xfrm>
          <a:off x="18656300" y="6608427"/>
          <a:ext cx="889000" cy="15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49" name="テキスト ボックス 748"/>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27994</xdr:rowOff>
    </xdr:from>
    <xdr:to>
      <xdr:col>102</xdr:col>
      <xdr:colOff>165100</xdr:colOff>
      <xdr:row>39</xdr:row>
      <xdr:rowOff>129594</xdr:rowOff>
    </xdr:to>
    <xdr:sp macro="" textlink="">
      <xdr:nvSpPr>
        <xdr:cNvPr id="761" name="楕円 760"/>
        <xdr:cNvSpPr/>
      </xdr:nvSpPr>
      <xdr:spPr>
        <a:xfrm>
          <a:off x="19494500" y="67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120721</xdr:rowOff>
    </xdr:from>
    <xdr:ext cx="378565" cy="259045"/>
    <xdr:sp macro="" textlink="">
      <xdr:nvSpPr>
        <xdr:cNvPr id="762" name="テキスト ボックス 761"/>
        <xdr:cNvSpPr txBox="1"/>
      </xdr:nvSpPr>
      <xdr:spPr>
        <a:xfrm>
          <a:off x="19356017" y="680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42527</xdr:rowOff>
    </xdr:from>
    <xdr:to>
      <xdr:col>98</xdr:col>
      <xdr:colOff>38100</xdr:colOff>
      <xdr:row>38</xdr:row>
      <xdr:rowOff>144127</xdr:rowOff>
    </xdr:to>
    <xdr:sp macro="" textlink="">
      <xdr:nvSpPr>
        <xdr:cNvPr id="763" name="楕円 762"/>
        <xdr:cNvSpPr/>
      </xdr:nvSpPr>
      <xdr:spPr>
        <a:xfrm>
          <a:off x="18605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160654</xdr:rowOff>
    </xdr:from>
    <xdr:ext cx="469744" cy="259045"/>
    <xdr:sp macro="" textlink="">
      <xdr:nvSpPr>
        <xdr:cNvPr id="764" name="テキスト ボックス 763"/>
        <xdr:cNvSpPr txBox="1"/>
      </xdr:nvSpPr>
      <xdr:spPr>
        <a:xfrm>
          <a:off x="18421428" y="63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22123</xdr:rowOff>
    </xdr:from>
    <xdr:to>
      <xdr:col>116</xdr:col>
      <xdr:colOff>63500</xdr:colOff>
      <xdr:row>58</xdr:row>
      <xdr:rowOff>25857</xdr:rowOff>
    </xdr:to>
    <xdr:cxnSp macro="">
      <xdr:nvCxnSpPr>
        <xdr:cNvPr id="793" name="直線コネクタ 792"/>
        <xdr:cNvCxnSpPr/>
      </xdr:nvCxnSpPr>
      <xdr:spPr>
        <a:xfrm flipV="1">
          <a:off x="21323300" y="9966223"/>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167322</xdr:rowOff>
    </xdr:from>
    <xdr:to>
      <xdr:col>111</xdr:col>
      <xdr:colOff>177800</xdr:colOff>
      <xdr:row>58</xdr:row>
      <xdr:rowOff>25857</xdr:rowOff>
    </xdr:to>
    <xdr:cxnSp macro="">
      <xdr:nvCxnSpPr>
        <xdr:cNvPr id="796" name="直線コネクタ 795"/>
        <xdr:cNvCxnSpPr/>
      </xdr:nvCxnSpPr>
      <xdr:spPr>
        <a:xfrm>
          <a:off x="20434300" y="9939972"/>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142748</xdr:rowOff>
    </xdr:from>
    <xdr:to>
      <xdr:col>107</xdr:col>
      <xdr:colOff>50800</xdr:colOff>
      <xdr:row>57</xdr:row>
      <xdr:rowOff>167322</xdr:rowOff>
    </xdr:to>
    <xdr:cxnSp macro="">
      <xdr:nvCxnSpPr>
        <xdr:cNvPr id="799" name="直線コネクタ 798"/>
        <xdr:cNvCxnSpPr/>
      </xdr:nvCxnSpPr>
      <xdr:spPr>
        <a:xfrm>
          <a:off x="19545300" y="9915398"/>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72072</xdr:rowOff>
    </xdr:from>
    <xdr:to>
      <xdr:col>102</xdr:col>
      <xdr:colOff>114300</xdr:colOff>
      <xdr:row>57</xdr:row>
      <xdr:rowOff>142748</xdr:rowOff>
    </xdr:to>
    <xdr:cxnSp macro="">
      <xdr:nvCxnSpPr>
        <xdr:cNvPr id="802" name="直線コネクタ 801"/>
        <xdr:cNvCxnSpPr/>
      </xdr:nvCxnSpPr>
      <xdr:spPr>
        <a:xfrm>
          <a:off x="18656300" y="9844722"/>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142773</xdr:rowOff>
    </xdr:from>
    <xdr:to>
      <xdr:col>116</xdr:col>
      <xdr:colOff>114300</xdr:colOff>
      <xdr:row>58</xdr:row>
      <xdr:rowOff>72923</xdr:rowOff>
    </xdr:to>
    <xdr:sp macro="" textlink="">
      <xdr:nvSpPr>
        <xdr:cNvPr id="812" name="楕円 811"/>
        <xdr:cNvSpPr/>
      </xdr:nvSpPr>
      <xdr:spPr>
        <a:xfrm>
          <a:off x="22110700" y="99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121200</xdr:rowOff>
    </xdr:from>
    <xdr:ext cx="469744" cy="259045"/>
    <xdr:sp macro="" textlink="">
      <xdr:nvSpPr>
        <xdr:cNvPr id="813" name="貸付金該当値テキスト"/>
        <xdr:cNvSpPr txBox="1"/>
      </xdr:nvSpPr>
      <xdr:spPr>
        <a:xfrm>
          <a:off x="22212300" y="98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146507</xdr:rowOff>
    </xdr:from>
    <xdr:to>
      <xdr:col>112</xdr:col>
      <xdr:colOff>38100</xdr:colOff>
      <xdr:row>58</xdr:row>
      <xdr:rowOff>76657</xdr:rowOff>
    </xdr:to>
    <xdr:sp macro="" textlink="">
      <xdr:nvSpPr>
        <xdr:cNvPr id="814" name="楕円 813"/>
        <xdr:cNvSpPr/>
      </xdr:nvSpPr>
      <xdr:spPr>
        <a:xfrm>
          <a:off x="21272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67784</xdr:rowOff>
    </xdr:from>
    <xdr:ext cx="469744" cy="259045"/>
    <xdr:sp macro="" textlink="">
      <xdr:nvSpPr>
        <xdr:cNvPr id="815" name="テキスト ボックス 814"/>
        <xdr:cNvSpPr txBox="1"/>
      </xdr:nvSpPr>
      <xdr:spPr>
        <a:xfrm>
          <a:off x="21088428" y="100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116522</xdr:rowOff>
    </xdr:from>
    <xdr:to>
      <xdr:col>107</xdr:col>
      <xdr:colOff>101600</xdr:colOff>
      <xdr:row>58</xdr:row>
      <xdr:rowOff>46672</xdr:rowOff>
    </xdr:to>
    <xdr:sp macro="" textlink="">
      <xdr:nvSpPr>
        <xdr:cNvPr id="816" name="楕円 815"/>
        <xdr:cNvSpPr/>
      </xdr:nvSpPr>
      <xdr:spPr>
        <a:xfrm>
          <a:off x="20383500" y="9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37799</xdr:rowOff>
    </xdr:from>
    <xdr:ext cx="469744" cy="259045"/>
    <xdr:sp macro="" textlink="">
      <xdr:nvSpPr>
        <xdr:cNvPr id="817" name="テキスト ボックス 816"/>
        <xdr:cNvSpPr txBox="1"/>
      </xdr:nvSpPr>
      <xdr:spPr>
        <a:xfrm>
          <a:off x="20199428" y="99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91948</xdr:rowOff>
    </xdr:from>
    <xdr:to>
      <xdr:col>102</xdr:col>
      <xdr:colOff>165100</xdr:colOff>
      <xdr:row>58</xdr:row>
      <xdr:rowOff>22098</xdr:rowOff>
    </xdr:to>
    <xdr:sp macro="" textlink="">
      <xdr:nvSpPr>
        <xdr:cNvPr id="818" name="楕円 817"/>
        <xdr:cNvSpPr/>
      </xdr:nvSpPr>
      <xdr:spPr>
        <a:xfrm>
          <a:off x="19494500" y="98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13225</xdr:rowOff>
    </xdr:from>
    <xdr:ext cx="469744" cy="259045"/>
    <xdr:sp macro="" textlink="">
      <xdr:nvSpPr>
        <xdr:cNvPr id="819" name="テキスト ボックス 818"/>
        <xdr:cNvSpPr txBox="1"/>
      </xdr:nvSpPr>
      <xdr:spPr>
        <a:xfrm>
          <a:off x="19310428" y="995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21272</xdr:rowOff>
    </xdr:from>
    <xdr:to>
      <xdr:col>98</xdr:col>
      <xdr:colOff>38100</xdr:colOff>
      <xdr:row>57</xdr:row>
      <xdr:rowOff>122872</xdr:rowOff>
    </xdr:to>
    <xdr:sp macro="" textlink="">
      <xdr:nvSpPr>
        <xdr:cNvPr id="820" name="楕円 819"/>
        <xdr:cNvSpPr/>
      </xdr:nvSpPr>
      <xdr:spPr>
        <a:xfrm>
          <a:off x="18605500" y="97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113999</xdr:rowOff>
    </xdr:from>
    <xdr:ext cx="469744" cy="259045"/>
    <xdr:sp macro="" textlink="">
      <xdr:nvSpPr>
        <xdr:cNvPr id="821" name="テキスト ボックス 820"/>
        <xdr:cNvSpPr txBox="1"/>
      </xdr:nvSpPr>
      <xdr:spPr>
        <a:xfrm>
          <a:off x="18421428" y="988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137452</xdr:rowOff>
    </xdr:from>
    <xdr:to>
      <xdr:col>116</xdr:col>
      <xdr:colOff>63500</xdr:colOff>
      <xdr:row>77</xdr:row>
      <xdr:rowOff>157150</xdr:rowOff>
    </xdr:to>
    <xdr:cxnSp macro="">
      <xdr:nvCxnSpPr>
        <xdr:cNvPr id="851" name="直線コネクタ 850"/>
        <xdr:cNvCxnSpPr/>
      </xdr:nvCxnSpPr>
      <xdr:spPr>
        <a:xfrm flipV="1">
          <a:off x="21323300" y="13339102"/>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108153</xdr:rowOff>
    </xdr:from>
    <xdr:to>
      <xdr:col>111</xdr:col>
      <xdr:colOff>177800</xdr:colOff>
      <xdr:row>77</xdr:row>
      <xdr:rowOff>157150</xdr:rowOff>
    </xdr:to>
    <xdr:cxnSp macro="">
      <xdr:nvCxnSpPr>
        <xdr:cNvPr id="854" name="直線コネクタ 853"/>
        <xdr:cNvCxnSpPr/>
      </xdr:nvCxnSpPr>
      <xdr:spPr>
        <a:xfrm>
          <a:off x="20434300" y="13309803"/>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86550</xdr:rowOff>
    </xdr:from>
    <xdr:to>
      <xdr:col>107</xdr:col>
      <xdr:colOff>50800</xdr:colOff>
      <xdr:row>77</xdr:row>
      <xdr:rowOff>108153</xdr:rowOff>
    </xdr:to>
    <xdr:cxnSp macro="">
      <xdr:nvCxnSpPr>
        <xdr:cNvPr id="857" name="直線コネクタ 856"/>
        <xdr:cNvCxnSpPr/>
      </xdr:nvCxnSpPr>
      <xdr:spPr>
        <a:xfrm>
          <a:off x="19545300" y="13288200"/>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86550</xdr:rowOff>
    </xdr:from>
    <xdr:to>
      <xdr:col>102</xdr:col>
      <xdr:colOff>114300</xdr:colOff>
      <xdr:row>78</xdr:row>
      <xdr:rowOff>48183</xdr:rowOff>
    </xdr:to>
    <xdr:cxnSp macro="">
      <xdr:nvCxnSpPr>
        <xdr:cNvPr id="860" name="直線コネクタ 859"/>
        <xdr:cNvCxnSpPr/>
      </xdr:nvCxnSpPr>
      <xdr:spPr>
        <a:xfrm flipV="1">
          <a:off x="18656300" y="13288200"/>
          <a:ext cx="889000" cy="1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86652</xdr:rowOff>
    </xdr:from>
    <xdr:to>
      <xdr:col>116</xdr:col>
      <xdr:colOff>114300</xdr:colOff>
      <xdr:row>78</xdr:row>
      <xdr:rowOff>16802</xdr:rowOff>
    </xdr:to>
    <xdr:sp macro="" textlink="">
      <xdr:nvSpPr>
        <xdr:cNvPr id="870" name="楕円 869"/>
        <xdr:cNvSpPr/>
      </xdr:nvSpPr>
      <xdr:spPr>
        <a:xfrm>
          <a:off x="221107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1579</xdr:rowOff>
    </xdr:from>
    <xdr:ext cx="534377" cy="259045"/>
    <xdr:sp macro="" textlink="">
      <xdr:nvSpPr>
        <xdr:cNvPr id="871" name="繰出金該当値テキスト"/>
        <xdr:cNvSpPr txBox="1"/>
      </xdr:nvSpPr>
      <xdr:spPr>
        <a:xfrm>
          <a:off x="22212300" y="132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106350</xdr:rowOff>
    </xdr:from>
    <xdr:to>
      <xdr:col>112</xdr:col>
      <xdr:colOff>38100</xdr:colOff>
      <xdr:row>78</xdr:row>
      <xdr:rowOff>36500</xdr:rowOff>
    </xdr:to>
    <xdr:sp macro="" textlink="">
      <xdr:nvSpPr>
        <xdr:cNvPr id="872" name="楕円 871"/>
        <xdr:cNvSpPr/>
      </xdr:nvSpPr>
      <xdr:spPr>
        <a:xfrm>
          <a:off x="21272500" y="133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27627</xdr:rowOff>
    </xdr:from>
    <xdr:ext cx="534377" cy="259045"/>
    <xdr:sp macro="" textlink="">
      <xdr:nvSpPr>
        <xdr:cNvPr id="873" name="テキスト ボックス 872"/>
        <xdr:cNvSpPr txBox="1"/>
      </xdr:nvSpPr>
      <xdr:spPr>
        <a:xfrm>
          <a:off x="21056111" y="134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57353</xdr:rowOff>
    </xdr:from>
    <xdr:to>
      <xdr:col>107</xdr:col>
      <xdr:colOff>101600</xdr:colOff>
      <xdr:row>77</xdr:row>
      <xdr:rowOff>158953</xdr:rowOff>
    </xdr:to>
    <xdr:sp macro="" textlink="">
      <xdr:nvSpPr>
        <xdr:cNvPr id="874" name="楕円 873"/>
        <xdr:cNvSpPr/>
      </xdr:nvSpPr>
      <xdr:spPr>
        <a:xfrm>
          <a:off x="20383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150080</xdr:rowOff>
    </xdr:from>
    <xdr:ext cx="534377" cy="259045"/>
    <xdr:sp macro="" textlink="">
      <xdr:nvSpPr>
        <xdr:cNvPr id="875" name="テキスト ボックス 874"/>
        <xdr:cNvSpPr txBox="1"/>
      </xdr:nvSpPr>
      <xdr:spPr>
        <a:xfrm>
          <a:off x="20167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35750</xdr:rowOff>
    </xdr:from>
    <xdr:to>
      <xdr:col>102</xdr:col>
      <xdr:colOff>165100</xdr:colOff>
      <xdr:row>77</xdr:row>
      <xdr:rowOff>137350</xdr:rowOff>
    </xdr:to>
    <xdr:sp macro="" textlink="">
      <xdr:nvSpPr>
        <xdr:cNvPr id="876" name="楕円 875"/>
        <xdr:cNvSpPr/>
      </xdr:nvSpPr>
      <xdr:spPr>
        <a:xfrm>
          <a:off x="19494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128477</xdr:rowOff>
    </xdr:from>
    <xdr:ext cx="534377" cy="259045"/>
    <xdr:sp macro="" textlink="">
      <xdr:nvSpPr>
        <xdr:cNvPr id="877" name="テキスト ボックス 876"/>
        <xdr:cNvSpPr txBox="1"/>
      </xdr:nvSpPr>
      <xdr:spPr>
        <a:xfrm>
          <a:off x="19278111" y="133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168833</xdr:rowOff>
    </xdr:from>
    <xdr:to>
      <xdr:col>98</xdr:col>
      <xdr:colOff>38100</xdr:colOff>
      <xdr:row>78</xdr:row>
      <xdr:rowOff>98983</xdr:rowOff>
    </xdr:to>
    <xdr:sp macro="" textlink="">
      <xdr:nvSpPr>
        <xdr:cNvPr id="878" name="楕円 877"/>
        <xdr:cNvSpPr/>
      </xdr:nvSpPr>
      <xdr:spPr>
        <a:xfrm>
          <a:off x="18605500" y="133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90110</xdr:rowOff>
    </xdr:from>
    <xdr:ext cx="534377" cy="259045"/>
    <xdr:sp macro="" textlink="">
      <xdr:nvSpPr>
        <xdr:cNvPr id="879" name="テキスト ボックス 878"/>
        <xdr:cNvSpPr txBox="1"/>
      </xdr:nvSpPr>
      <xdr:spPr>
        <a:xfrm>
          <a:off x="18389111" y="134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336,400</a:t>
          </a:r>
          <a:r>
            <a:rPr kumimoji="1" lang="ja-JP" altLang="ja-JP" sz="1000">
              <a:solidFill>
                <a:schemeClr val="dk1"/>
              </a:solidFill>
              <a:effectLst/>
              <a:latin typeface="+mn-lt"/>
              <a:ea typeface="+mn-ea"/>
              <a:cs typeface="+mn-cs"/>
            </a:rPr>
            <a:t>円となっている。</a:t>
          </a:r>
          <a:endParaRPr lang="ja-JP" altLang="ja-JP" sz="1000">
            <a:effectLst/>
          </a:endParaRPr>
        </a:p>
        <a:p>
          <a:r>
            <a:rPr kumimoji="1" lang="ja-JP" altLang="ja-JP" sz="1000">
              <a:solidFill>
                <a:schemeClr val="dk1"/>
              </a:solidFill>
              <a:effectLst/>
              <a:latin typeface="+mn-lt"/>
              <a:ea typeface="+mn-ea"/>
              <a:cs typeface="+mn-cs"/>
            </a:rPr>
            <a:t>・人件費は、住民一人当たり</a:t>
          </a:r>
          <a:r>
            <a:rPr kumimoji="1" lang="en-US" altLang="ja-JP" sz="1000">
              <a:solidFill>
                <a:schemeClr val="dk1"/>
              </a:solidFill>
              <a:effectLst/>
              <a:latin typeface="+mn-lt"/>
              <a:ea typeface="+mn-ea"/>
              <a:cs typeface="+mn-cs"/>
            </a:rPr>
            <a:t>52,366</a:t>
          </a:r>
          <a:r>
            <a:rPr kumimoji="1" lang="ja-JP" altLang="ja-JP" sz="1000">
              <a:solidFill>
                <a:schemeClr val="dk1"/>
              </a:solidFill>
              <a:effectLst/>
              <a:latin typeface="+mn-lt"/>
              <a:ea typeface="+mn-ea"/>
              <a:cs typeface="+mn-cs"/>
            </a:rPr>
            <a:t>円となっており、類似団体、全国及び群馬県平均を下回っている。定員適正化計画の目標（</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400</a:t>
          </a:r>
          <a:r>
            <a:rPr kumimoji="1" lang="ja-JP" altLang="ja-JP" sz="1000">
              <a:solidFill>
                <a:schemeClr val="dk1"/>
              </a:solidFill>
              <a:effectLst/>
              <a:latin typeface="+mn-lt"/>
              <a:ea typeface="+mn-ea"/>
              <a:cs typeface="+mn-cs"/>
            </a:rPr>
            <a:t>人削減）を達成したほか、退職手当のピークを過ぎたことによる。</a:t>
          </a:r>
          <a:endParaRPr lang="ja-JP" altLang="ja-JP" sz="1000">
            <a:effectLst/>
          </a:endParaRPr>
        </a:p>
        <a:p>
          <a:r>
            <a:rPr kumimoji="1" lang="ja-JP" altLang="ja-JP" sz="1000">
              <a:solidFill>
                <a:schemeClr val="dk1"/>
              </a:solidFill>
              <a:effectLst/>
              <a:latin typeface="+mn-lt"/>
              <a:ea typeface="+mn-ea"/>
              <a:cs typeface="+mn-cs"/>
            </a:rPr>
            <a:t>・物件費は、住民一人当たり</a:t>
          </a:r>
          <a:r>
            <a:rPr kumimoji="1" lang="en-US" altLang="ja-JP" sz="1000">
              <a:solidFill>
                <a:schemeClr val="dk1"/>
              </a:solidFill>
              <a:effectLst/>
              <a:latin typeface="+mn-lt"/>
              <a:ea typeface="+mn-ea"/>
              <a:cs typeface="+mn-cs"/>
            </a:rPr>
            <a:t>62,626</a:t>
          </a:r>
          <a:r>
            <a:rPr kumimoji="1" lang="ja-JP" altLang="ja-JP" sz="1000">
              <a:solidFill>
                <a:schemeClr val="dk1"/>
              </a:solidFill>
              <a:effectLst/>
              <a:latin typeface="+mn-lt"/>
              <a:ea typeface="+mn-ea"/>
              <a:cs typeface="+mn-cs"/>
            </a:rPr>
            <a:t>円となっており、類似団体、全国及び群馬県平均を上回っている。</a:t>
          </a:r>
          <a:r>
            <a:rPr kumimoji="1" lang="ja-JP" altLang="en-US" sz="1000">
              <a:solidFill>
                <a:schemeClr val="dk1"/>
              </a:solidFill>
              <a:effectLst/>
              <a:latin typeface="+mn-lt"/>
              <a:ea typeface="+mn-ea"/>
              <a:cs typeface="+mn-cs"/>
            </a:rPr>
            <a:t>臨時雇上賃金等の賃金の増や各施設の管理委託料の増</a:t>
          </a:r>
          <a:r>
            <a:rPr kumimoji="1" lang="ja-JP" altLang="ja-JP" sz="1000">
              <a:solidFill>
                <a:schemeClr val="dk1"/>
              </a:solidFill>
              <a:effectLst/>
              <a:latin typeface="+mn-lt"/>
              <a:ea typeface="+mn-ea"/>
              <a:cs typeface="+mn-cs"/>
            </a:rPr>
            <a:t>など、増加傾向にある。</a:t>
          </a:r>
          <a:endParaRPr lang="ja-JP" altLang="ja-JP" sz="1000">
            <a:effectLst/>
          </a:endParaRPr>
        </a:p>
        <a:p>
          <a:r>
            <a:rPr kumimoji="1" lang="ja-JP" altLang="ja-JP" sz="1000">
              <a:solidFill>
                <a:schemeClr val="dk1"/>
              </a:solidFill>
              <a:effectLst/>
              <a:latin typeface="+mn-lt"/>
              <a:ea typeface="+mn-ea"/>
              <a:cs typeface="+mn-cs"/>
            </a:rPr>
            <a:t>・扶助費は、住民一人当たり</a:t>
          </a:r>
          <a:r>
            <a:rPr kumimoji="1" lang="en-US" altLang="ja-JP" sz="1000">
              <a:solidFill>
                <a:schemeClr val="dk1"/>
              </a:solidFill>
              <a:effectLst/>
              <a:latin typeface="+mn-lt"/>
              <a:ea typeface="+mn-ea"/>
              <a:cs typeface="+mn-cs"/>
            </a:rPr>
            <a:t>90,147</a:t>
          </a:r>
          <a:r>
            <a:rPr kumimoji="1" lang="ja-JP" altLang="ja-JP" sz="1000">
              <a:solidFill>
                <a:schemeClr val="dk1"/>
              </a:solidFill>
              <a:effectLst/>
              <a:latin typeface="+mn-lt"/>
              <a:ea typeface="+mn-ea"/>
              <a:cs typeface="+mn-cs"/>
            </a:rPr>
            <a:t>円となっている。全国平均を下回っているものの、障がい福祉サービス費や施設型給付費など、増加傾向にある。</a:t>
          </a:r>
          <a:endParaRPr lang="ja-JP" altLang="ja-JP" sz="1000">
            <a:effectLst/>
          </a:endParaRPr>
        </a:p>
        <a:p>
          <a:r>
            <a:rPr kumimoji="1" lang="ja-JP" altLang="ja-JP" sz="1000">
              <a:solidFill>
                <a:schemeClr val="dk1"/>
              </a:solidFill>
              <a:effectLst/>
              <a:latin typeface="+mn-lt"/>
              <a:ea typeface="+mn-ea"/>
              <a:cs typeface="+mn-cs"/>
            </a:rPr>
            <a:t>・普通建設事業費は、住民一人当たり</a:t>
          </a:r>
          <a:r>
            <a:rPr kumimoji="1" lang="en-US" altLang="ja-JP" sz="1000">
              <a:solidFill>
                <a:schemeClr val="dk1"/>
              </a:solidFill>
              <a:effectLst/>
              <a:latin typeface="+mn-lt"/>
              <a:ea typeface="+mn-ea"/>
              <a:cs typeface="+mn-cs"/>
            </a:rPr>
            <a:t>32,809</a:t>
          </a:r>
          <a:r>
            <a:rPr kumimoji="1" lang="ja-JP" altLang="ja-JP" sz="1000">
              <a:solidFill>
                <a:schemeClr val="dk1"/>
              </a:solidFill>
              <a:effectLst/>
              <a:latin typeface="+mn-lt"/>
              <a:ea typeface="+mn-ea"/>
              <a:cs typeface="+mn-cs"/>
            </a:rPr>
            <a:t>円となっており、類似団体、全国及び群馬県平均を下回っている。大規模な公共施設の建設が終了したことに</a:t>
          </a:r>
          <a:r>
            <a:rPr kumimoji="1" lang="ja-JP" altLang="en-US" sz="1000">
              <a:solidFill>
                <a:schemeClr val="dk1"/>
              </a:solidFill>
              <a:effectLst/>
              <a:latin typeface="+mn-lt"/>
              <a:ea typeface="+mn-ea"/>
              <a:cs typeface="+mn-cs"/>
            </a:rPr>
            <a:t>よ</a:t>
          </a:r>
          <a:r>
            <a:rPr kumimoji="1" lang="ja-JP" altLang="ja-JP" sz="1000">
              <a:solidFill>
                <a:schemeClr val="dk1"/>
              </a:solidFill>
              <a:effectLst/>
              <a:latin typeface="+mn-lt"/>
              <a:ea typeface="+mn-ea"/>
              <a:cs typeface="+mn-cs"/>
            </a:rPr>
            <a:t>る。</a:t>
          </a:r>
          <a:endParaRPr lang="ja-JP" altLang="ja-JP" sz="1000">
            <a:effectLst/>
          </a:endParaRPr>
        </a:p>
        <a:p>
          <a:r>
            <a:rPr kumimoji="1" lang="ja-JP" altLang="ja-JP" sz="1000">
              <a:solidFill>
                <a:schemeClr val="dk1"/>
              </a:solidFill>
              <a:effectLst/>
              <a:latin typeface="+mn-lt"/>
              <a:ea typeface="+mn-ea"/>
              <a:cs typeface="+mn-cs"/>
            </a:rPr>
            <a:t>・</a:t>
          </a:r>
          <a:r>
            <a:rPr kumimoji="1" lang="ja-JP" altLang="ja-JP" sz="1000">
              <a:solidFill>
                <a:sysClr val="windowText" lastClr="000000"/>
              </a:solidFill>
              <a:effectLst/>
              <a:latin typeface="+mn-lt"/>
              <a:ea typeface="+mn-ea"/>
              <a:cs typeface="+mn-cs"/>
            </a:rPr>
            <a:t>繰出金は、類似団体、全国及び群馬県平均を下回っているものの、</a:t>
          </a:r>
          <a:r>
            <a:rPr kumimoji="1" lang="ja-JP" altLang="en-US" sz="1000">
              <a:solidFill>
                <a:sysClr val="windowText" lastClr="000000"/>
              </a:solidFill>
              <a:effectLst/>
              <a:latin typeface="+mn-lt"/>
              <a:ea typeface="+mn-ea"/>
              <a:cs typeface="+mn-cs"/>
            </a:rPr>
            <a:t>介護保険特別会計や後期高齢者医療特別会計に対する操出が増加するため、</a:t>
          </a:r>
          <a:r>
            <a:rPr kumimoji="1" lang="ja-JP" altLang="ja-JP" sz="1000">
              <a:solidFill>
                <a:sysClr val="windowText" lastClr="000000"/>
              </a:solidFill>
              <a:effectLst/>
              <a:latin typeface="+mn-lt"/>
              <a:ea typeface="+mn-ea"/>
              <a:cs typeface="+mn-cs"/>
            </a:rPr>
            <a:t>今後</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増加</a:t>
          </a:r>
          <a:r>
            <a:rPr kumimoji="1" lang="ja-JP" altLang="en-US" sz="1000">
              <a:solidFill>
                <a:sysClr val="windowText" lastClr="000000"/>
              </a:solidFill>
              <a:effectLst/>
              <a:latin typeface="+mn-lt"/>
              <a:ea typeface="+mn-ea"/>
              <a:cs typeface="+mn-cs"/>
            </a:rPr>
            <a:t>する見込みである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47172</xdr:rowOff>
    </xdr:from>
    <xdr:to>
      <xdr:col>24</xdr:col>
      <xdr:colOff>63500</xdr:colOff>
      <xdr:row>36</xdr:row>
      <xdr:rowOff>85272</xdr:rowOff>
    </xdr:to>
    <xdr:cxnSp macro="">
      <xdr:nvCxnSpPr>
        <xdr:cNvPr id="63" name="直線コネクタ 62"/>
        <xdr:cNvCxnSpPr/>
      </xdr:nvCxnSpPr>
      <xdr:spPr>
        <a:xfrm flipV="1">
          <a:off x="3797300" y="6219372"/>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16692</xdr:rowOff>
    </xdr:from>
    <xdr:to>
      <xdr:col>19</xdr:col>
      <xdr:colOff>177800</xdr:colOff>
      <xdr:row>36</xdr:row>
      <xdr:rowOff>85272</xdr:rowOff>
    </xdr:to>
    <xdr:cxnSp macro="">
      <xdr:nvCxnSpPr>
        <xdr:cNvPr id="66" name="直線コネクタ 65"/>
        <xdr:cNvCxnSpPr/>
      </xdr:nvCxnSpPr>
      <xdr:spPr>
        <a:xfrm>
          <a:off x="2908300" y="6188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31387</xdr:rowOff>
    </xdr:from>
    <xdr:to>
      <xdr:col>15</xdr:col>
      <xdr:colOff>50800</xdr:colOff>
      <xdr:row>36</xdr:row>
      <xdr:rowOff>16692</xdr:rowOff>
    </xdr:to>
    <xdr:cxnSp macro="">
      <xdr:nvCxnSpPr>
        <xdr:cNvPr id="69" name="直線コネクタ 68"/>
        <xdr:cNvCxnSpPr/>
      </xdr:nvCxnSpPr>
      <xdr:spPr>
        <a:xfrm>
          <a:off x="2019300" y="603213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60234</xdr:rowOff>
    </xdr:from>
    <xdr:to>
      <xdr:col>10</xdr:col>
      <xdr:colOff>114300</xdr:colOff>
      <xdr:row>35</xdr:row>
      <xdr:rowOff>31387</xdr:rowOff>
    </xdr:to>
    <xdr:cxnSp macro="">
      <xdr:nvCxnSpPr>
        <xdr:cNvPr id="72" name="直線コネクタ 71"/>
        <xdr:cNvCxnSpPr/>
      </xdr:nvCxnSpPr>
      <xdr:spPr>
        <a:xfrm>
          <a:off x="1130300" y="5889534"/>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167822</xdr:rowOff>
    </xdr:from>
    <xdr:to>
      <xdr:col>24</xdr:col>
      <xdr:colOff>114300</xdr:colOff>
      <xdr:row>36</xdr:row>
      <xdr:rowOff>97972</xdr:rowOff>
    </xdr:to>
    <xdr:sp macro="" textlink="">
      <xdr:nvSpPr>
        <xdr:cNvPr id="82" name="楕円 81"/>
        <xdr:cNvSpPr/>
      </xdr:nvSpPr>
      <xdr:spPr>
        <a:xfrm>
          <a:off x="45847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19249</xdr:rowOff>
    </xdr:from>
    <xdr:ext cx="469744" cy="259045"/>
    <xdr:sp macro="" textlink="">
      <xdr:nvSpPr>
        <xdr:cNvPr id="83" name="議会費該当値テキスト"/>
        <xdr:cNvSpPr txBox="1"/>
      </xdr:nvSpPr>
      <xdr:spPr>
        <a:xfrm>
          <a:off x="4686300" y="60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34472</xdr:rowOff>
    </xdr:from>
    <xdr:to>
      <xdr:col>20</xdr:col>
      <xdr:colOff>38100</xdr:colOff>
      <xdr:row>36</xdr:row>
      <xdr:rowOff>136072</xdr:rowOff>
    </xdr:to>
    <xdr:sp macro="" textlink="">
      <xdr:nvSpPr>
        <xdr:cNvPr id="84" name="楕円 83"/>
        <xdr:cNvSpPr/>
      </xdr:nvSpPr>
      <xdr:spPr>
        <a:xfrm>
          <a:off x="3746500" y="62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152599</xdr:rowOff>
    </xdr:from>
    <xdr:ext cx="469744" cy="259045"/>
    <xdr:sp macro="" textlink="">
      <xdr:nvSpPr>
        <xdr:cNvPr id="85" name="テキスト ボックス 84"/>
        <xdr:cNvSpPr txBox="1"/>
      </xdr:nvSpPr>
      <xdr:spPr>
        <a:xfrm>
          <a:off x="3562428" y="59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137342</xdr:rowOff>
    </xdr:from>
    <xdr:to>
      <xdr:col>15</xdr:col>
      <xdr:colOff>101600</xdr:colOff>
      <xdr:row>36</xdr:row>
      <xdr:rowOff>67492</xdr:rowOff>
    </xdr:to>
    <xdr:sp macro="" textlink="">
      <xdr:nvSpPr>
        <xdr:cNvPr id="86" name="楕円 85"/>
        <xdr:cNvSpPr/>
      </xdr:nvSpPr>
      <xdr:spPr>
        <a:xfrm>
          <a:off x="2857500" y="61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84019</xdr:rowOff>
    </xdr:from>
    <xdr:ext cx="469744" cy="259045"/>
    <xdr:sp macro="" textlink="">
      <xdr:nvSpPr>
        <xdr:cNvPr id="87" name="テキスト ボックス 86"/>
        <xdr:cNvSpPr txBox="1"/>
      </xdr:nvSpPr>
      <xdr:spPr>
        <a:xfrm>
          <a:off x="2673428" y="591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152037</xdr:rowOff>
    </xdr:from>
    <xdr:to>
      <xdr:col>10</xdr:col>
      <xdr:colOff>165100</xdr:colOff>
      <xdr:row>35</xdr:row>
      <xdr:rowOff>82187</xdr:rowOff>
    </xdr:to>
    <xdr:sp macro="" textlink="">
      <xdr:nvSpPr>
        <xdr:cNvPr id="88" name="楕円 87"/>
        <xdr:cNvSpPr/>
      </xdr:nvSpPr>
      <xdr:spPr>
        <a:xfrm>
          <a:off x="19685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98714</xdr:rowOff>
    </xdr:from>
    <xdr:ext cx="469744" cy="259045"/>
    <xdr:sp macro="" textlink="">
      <xdr:nvSpPr>
        <xdr:cNvPr id="89" name="テキスト ボックス 88"/>
        <xdr:cNvSpPr txBox="1"/>
      </xdr:nvSpPr>
      <xdr:spPr>
        <a:xfrm>
          <a:off x="1784428"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9434</xdr:rowOff>
    </xdr:from>
    <xdr:to>
      <xdr:col>6</xdr:col>
      <xdr:colOff>38100</xdr:colOff>
      <xdr:row>34</xdr:row>
      <xdr:rowOff>111034</xdr:rowOff>
    </xdr:to>
    <xdr:sp macro="" textlink="">
      <xdr:nvSpPr>
        <xdr:cNvPr id="90" name="楕円 89"/>
        <xdr:cNvSpPr/>
      </xdr:nvSpPr>
      <xdr:spPr>
        <a:xfrm>
          <a:off x="1079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127561</xdr:rowOff>
    </xdr:from>
    <xdr:ext cx="469744" cy="259045"/>
    <xdr:sp macro="" textlink="">
      <xdr:nvSpPr>
        <xdr:cNvPr id="91" name="テキスト ボックス 90"/>
        <xdr:cNvSpPr txBox="1"/>
      </xdr:nvSpPr>
      <xdr:spPr>
        <a:xfrm>
          <a:off x="895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39279</xdr:rowOff>
    </xdr:from>
    <xdr:to>
      <xdr:col>24</xdr:col>
      <xdr:colOff>63500</xdr:colOff>
      <xdr:row>57</xdr:row>
      <xdr:rowOff>47574</xdr:rowOff>
    </xdr:to>
    <xdr:cxnSp macro="">
      <xdr:nvCxnSpPr>
        <xdr:cNvPr id="123" name="直線コネクタ 122"/>
        <xdr:cNvCxnSpPr/>
      </xdr:nvCxnSpPr>
      <xdr:spPr>
        <a:xfrm flipV="1">
          <a:off x="3797300" y="9811929"/>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19620</xdr:rowOff>
    </xdr:from>
    <xdr:to>
      <xdr:col>19</xdr:col>
      <xdr:colOff>177800</xdr:colOff>
      <xdr:row>57</xdr:row>
      <xdr:rowOff>47574</xdr:rowOff>
    </xdr:to>
    <xdr:cxnSp macro="">
      <xdr:nvCxnSpPr>
        <xdr:cNvPr id="126" name="直線コネクタ 125"/>
        <xdr:cNvCxnSpPr/>
      </xdr:nvCxnSpPr>
      <xdr:spPr>
        <a:xfrm>
          <a:off x="2908300" y="8763570"/>
          <a:ext cx="889000" cy="10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19620</xdr:rowOff>
    </xdr:from>
    <xdr:to>
      <xdr:col>15</xdr:col>
      <xdr:colOff>50800</xdr:colOff>
      <xdr:row>54</xdr:row>
      <xdr:rowOff>19783</xdr:rowOff>
    </xdr:to>
    <xdr:cxnSp macro="">
      <xdr:nvCxnSpPr>
        <xdr:cNvPr id="129" name="直線コネクタ 128"/>
        <xdr:cNvCxnSpPr/>
      </xdr:nvCxnSpPr>
      <xdr:spPr>
        <a:xfrm flipV="1">
          <a:off x="2019300" y="8763570"/>
          <a:ext cx="889000" cy="5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19783</xdr:rowOff>
    </xdr:from>
    <xdr:to>
      <xdr:col>10</xdr:col>
      <xdr:colOff>114300</xdr:colOff>
      <xdr:row>55</xdr:row>
      <xdr:rowOff>33760</xdr:rowOff>
    </xdr:to>
    <xdr:cxnSp macro="">
      <xdr:nvCxnSpPr>
        <xdr:cNvPr id="132" name="直線コネクタ 131"/>
        <xdr:cNvCxnSpPr/>
      </xdr:nvCxnSpPr>
      <xdr:spPr>
        <a:xfrm flipV="1">
          <a:off x="1130300" y="9278083"/>
          <a:ext cx="889000" cy="1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156350</xdr:rowOff>
    </xdr:from>
    <xdr:ext cx="534377" cy="259045"/>
    <xdr:sp macro="" textlink="">
      <xdr:nvSpPr>
        <xdr:cNvPr id="134" name="テキスト ボックス 133"/>
        <xdr:cNvSpPr txBox="1"/>
      </xdr:nvSpPr>
      <xdr:spPr>
        <a:xfrm>
          <a:off x="1752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159929</xdr:rowOff>
    </xdr:from>
    <xdr:to>
      <xdr:col>24</xdr:col>
      <xdr:colOff>114300</xdr:colOff>
      <xdr:row>57</xdr:row>
      <xdr:rowOff>90079</xdr:rowOff>
    </xdr:to>
    <xdr:sp macro="" textlink="">
      <xdr:nvSpPr>
        <xdr:cNvPr id="142" name="楕円 141"/>
        <xdr:cNvSpPr/>
      </xdr:nvSpPr>
      <xdr:spPr>
        <a:xfrm>
          <a:off x="4584700" y="97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138356</xdr:rowOff>
    </xdr:from>
    <xdr:ext cx="534377" cy="259045"/>
    <xdr:sp macro="" textlink="">
      <xdr:nvSpPr>
        <xdr:cNvPr id="143" name="総務費該当値テキスト"/>
        <xdr:cNvSpPr txBox="1"/>
      </xdr:nvSpPr>
      <xdr:spPr>
        <a:xfrm>
          <a:off x="4686300" y="973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168224</xdr:rowOff>
    </xdr:from>
    <xdr:to>
      <xdr:col>20</xdr:col>
      <xdr:colOff>38100</xdr:colOff>
      <xdr:row>57</xdr:row>
      <xdr:rowOff>98374</xdr:rowOff>
    </xdr:to>
    <xdr:sp macro="" textlink="">
      <xdr:nvSpPr>
        <xdr:cNvPr id="144" name="楕円 143"/>
        <xdr:cNvSpPr/>
      </xdr:nvSpPr>
      <xdr:spPr>
        <a:xfrm>
          <a:off x="37465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89501</xdr:rowOff>
    </xdr:from>
    <xdr:ext cx="534377" cy="259045"/>
    <xdr:sp macro="" textlink="">
      <xdr:nvSpPr>
        <xdr:cNvPr id="145" name="テキスト ボックス 144"/>
        <xdr:cNvSpPr txBox="1"/>
      </xdr:nvSpPr>
      <xdr:spPr>
        <a:xfrm>
          <a:off x="3530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140270</xdr:rowOff>
    </xdr:from>
    <xdr:to>
      <xdr:col>15</xdr:col>
      <xdr:colOff>101600</xdr:colOff>
      <xdr:row>51</xdr:row>
      <xdr:rowOff>70420</xdr:rowOff>
    </xdr:to>
    <xdr:sp macro="" textlink="">
      <xdr:nvSpPr>
        <xdr:cNvPr id="146" name="楕円 145"/>
        <xdr:cNvSpPr/>
      </xdr:nvSpPr>
      <xdr:spPr>
        <a:xfrm>
          <a:off x="2857500" y="87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86947</xdr:rowOff>
    </xdr:from>
    <xdr:ext cx="534377" cy="259045"/>
    <xdr:sp macro="" textlink="">
      <xdr:nvSpPr>
        <xdr:cNvPr id="147" name="テキスト ボックス 146"/>
        <xdr:cNvSpPr txBox="1"/>
      </xdr:nvSpPr>
      <xdr:spPr>
        <a:xfrm>
          <a:off x="2641111" y="848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140433</xdr:rowOff>
    </xdr:from>
    <xdr:to>
      <xdr:col>10</xdr:col>
      <xdr:colOff>165100</xdr:colOff>
      <xdr:row>54</xdr:row>
      <xdr:rowOff>70583</xdr:rowOff>
    </xdr:to>
    <xdr:sp macro="" textlink="">
      <xdr:nvSpPr>
        <xdr:cNvPr id="148" name="楕円 147"/>
        <xdr:cNvSpPr/>
      </xdr:nvSpPr>
      <xdr:spPr>
        <a:xfrm>
          <a:off x="1968500" y="92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87110</xdr:rowOff>
    </xdr:from>
    <xdr:ext cx="534377" cy="259045"/>
    <xdr:sp macro="" textlink="">
      <xdr:nvSpPr>
        <xdr:cNvPr id="149" name="テキスト ボックス 148"/>
        <xdr:cNvSpPr txBox="1"/>
      </xdr:nvSpPr>
      <xdr:spPr>
        <a:xfrm>
          <a:off x="1752111" y="90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154410</xdr:rowOff>
    </xdr:from>
    <xdr:to>
      <xdr:col>6</xdr:col>
      <xdr:colOff>38100</xdr:colOff>
      <xdr:row>55</xdr:row>
      <xdr:rowOff>84560</xdr:rowOff>
    </xdr:to>
    <xdr:sp macro="" textlink="">
      <xdr:nvSpPr>
        <xdr:cNvPr id="150" name="楕円 149"/>
        <xdr:cNvSpPr/>
      </xdr:nvSpPr>
      <xdr:spPr>
        <a:xfrm>
          <a:off x="1079500" y="94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101087</xdr:rowOff>
    </xdr:from>
    <xdr:ext cx="534377" cy="259045"/>
    <xdr:sp macro="" textlink="">
      <xdr:nvSpPr>
        <xdr:cNvPr id="151" name="テキスト ボックス 150"/>
        <xdr:cNvSpPr txBox="1"/>
      </xdr:nvSpPr>
      <xdr:spPr>
        <a:xfrm>
          <a:off x="863111" y="91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130156</xdr:rowOff>
    </xdr:from>
    <xdr:to>
      <xdr:col>24</xdr:col>
      <xdr:colOff>63500</xdr:colOff>
      <xdr:row>77</xdr:row>
      <xdr:rowOff>131604</xdr:rowOff>
    </xdr:to>
    <xdr:cxnSp macro="">
      <xdr:nvCxnSpPr>
        <xdr:cNvPr id="181" name="直線コネクタ 180"/>
        <xdr:cNvCxnSpPr/>
      </xdr:nvCxnSpPr>
      <xdr:spPr>
        <a:xfrm flipV="1">
          <a:off x="3797300" y="1333180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131604</xdr:rowOff>
    </xdr:from>
    <xdr:to>
      <xdr:col>19</xdr:col>
      <xdr:colOff>177800</xdr:colOff>
      <xdr:row>77</xdr:row>
      <xdr:rowOff>158693</xdr:rowOff>
    </xdr:to>
    <xdr:cxnSp macro="">
      <xdr:nvCxnSpPr>
        <xdr:cNvPr id="184" name="直線コネクタ 183"/>
        <xdr:cNvCxnSpPr/>
      </xdr:nvCxnSpPr>
      <xdr:spPr>
        <a:xfrm flipV="1">
          <a:off x="2908300" y="13333254"/>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158693</xdr:rowOff>
    </xdr:from>
    <xdr:to>
      <xdr:col>15</xdr:col>
      <xdr:colOff>50800</xdr:colOff>
      <xdr:row>78</xdr:row>
      <xdr:rowOff>53766</xdr:rowOff>
    </xdr:to>
    <xdr:cxnSp macro="">
      <xdr:nvCxnSpPr>
        <xdr:cNvPr id="187" name="直線コネクタ 186"/>
        <xdr:cNvCxnSpPr/>
      </xdr:nvCxnSpPr>
      <xdr:spPr>
        <a:xfrm flipV="1">
          <a:off x="2019300" y="13360343"/>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53766</xdr:rowOff>
    </xdr:from>
    <xdr:to>
      <xdr:col>10</xdr:col>
      <xdr:colOff>114300</xdr:colOff>
      <xdr:row>78</xdr:row>
      <xdr:rowOff>165342</xdr:rowOff>
    </xdr:to>
    <xdr:cxnSp macro="">
      <xdr:nvCxnSpPr>
        <xdr:cNvPr id="190" name="直線コネクタ 189"/>
        <xdr:cNvCxnSpPr/>
      </xdr:nvCxnSpPr>
      <xdr:spPr>
        <a:xfrm flipV="1">
          <a:off x="1130300" y="13426866"/>
          <a:ext cx="889000" cy="1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79356</xdr:rowOff>
    </xdr:from>
    <xdr:to>
      <xdr:col>24</xdr:col>
      <xdr:colOff>114300</xdr:colOff>
      <xdr:row>78</xdr:row>
      <xdr:rowOff>9506</xdr:rowOff>
    </xdr:to>
    <xdr:sp macro="" textlink="">
      <xdr:nvSpPr>
        <xdr:cNvPr id="200" name="楕円 199"/>
        <xdr:cNvSpPr/>
      </xdr:nvSpPr>
      <xdr:spPr>
        <a:xfrm>
          <a:off x="4584700" y="132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57783</xdr:rowOff>
    </xdr:from>
    <xdr:ext cx="599010" cy="259045"/>
    <xdr:sp macro="" textlink="">
      <xdr:nvSpPr>
        <xdr:cNvPr id="201" name="民生費該当値テキスト"/>
        <xdr:cNvSpPr txBox="1"/>
      </xdr:nvSpPr>
      <xdr:spPr>
        <a:xfrm>
          <a:off x="4686300" y="1325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80804</xdr:rowOff>
    </xdr:from>
    <xdr:to>
      <xdr:col>20</xdr:col>
      <xdr:colOff>38100</xdr:colOff>
      <xdr:row>78</xdr:row>
      <xdr:rowOff>10954</xdr:rowOff>
    </xdr:to>
    <xdr:sp macro="" textlink="">
      <xdr:nvSpPr>
        <xdr:cNvPr id="202" name="楕円 201"/>
        <xdr:cNvSpPr/>
      </xdr:nvSpPr>
      <xdr:spPr>
        <a:xfrm>
          <a:off x="3746500" y="132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2081</xdr:rowOff>
    </xdr:from>
    <xdr:ext cx="599010" cy="259045"/>
    <xdr:sp macro="" textlink="">
      <xdr:nvSpPr>
        <xdr:cNvPr id="203" name="テキスト ボックス 202"/>
        <xdr:cNvSpPr txBox="1"/>
      </xdr:nvSpPr>
      <xdr:spPr>
        <a:xfrm>
          <a:off x="3497795" y="133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107893</xdr:rowOff>
    </xdr:from>
    <xdr:to>
      <xdr:col>15</xdr:col>
      <xdr:colOff>101600</xdr:colOff>
      <xdr:row>78</xdr:row>
      <xdr:rowOff>38043</xdr:rowOff>
    </xdr:to>
    <xdr:sp macro="" textlink="">
      <xdr:nvSpPr>
        <xdr:cNvPr id="204" name="楕円 203"/>
        <xdr:cNvSpPr/>
      </xdr:nvSpPr>
      <xdr:spPr>
        <a:xfrm>
          <a:off x="2857500" y="133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29170</xdr:rowOff>
    </xdr:from>
    <xdr:ext cx="599010" cy="259045"/>
    <xdr:sp macro="" textlink="">
      <xdr:nvSpPr>
        <xdr:cNvPr id="205" name="テキスト ボックス 204"/>
        <xdr:cNvSpPr txBox="1"/>
      </xdr:nvSpPr>
      <xdr:spPr>
        <a:xfrm>
          <a:off x="2608795" y="1340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2966</xdr:rowOff>
    </xdr:from>
    <xdr:to>
      <xdr:col>10</xdr:col>
      <xdr:colOff>165100</xdr:colOff>
      <xdr:row>78</xdr:row>
      <xdr:rowOff>104566</xdr:rowOff>
    </xdr:to>
    <xdr:sp macro="" textlink="">
      <xdr:nvSpPr>
        <xdr:cNvPr id="206" name="楕円 205"/>
        <xdr:cNvSpPr/>
      </xdr:nvSpPr>
      <xdr:spPr>
        <a:xfrm>
          <a:off x="1968500" y="133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95693</xdr:rowOff>
    </xdr:from>
    <xdr:ext cx="599010" cy="259045"/>
    <xdr:sp macro="" textlink="">
      <xdr:nvSpPr>
        <xdr:cNvPr id="207" name="テキスト ボックス 206"/>
        <xdr:cNvSpPr txBox="1"/>
      </xdr:nvSpPr>
      <xdr:spPr>
        <a:xfrm>
          <a:off x="1719795" y="1346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114542</xdr:rowOff>
    </xdr:from>
    <xdr:to>
      <xdr:col>6</xdr:col>
      <xdr:colOff>38100</xdr:colOff>
      <xdr:row>79</xdr:row>
      <xdr:rowOff>44692</xdr:rowOff>
    </xdr:to>
    <xdr:sp macro="" textlink="">
      <xdr:nvSpPr>
        <xdr:cNvPr id="208" name="楕円 207"/>
        <xdr:cNvSpPr/>
      </xdr:nvSpPr>
      <xdr:spPr>
        <a:xfrm>
          <a:off x="1079500" y="134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35819</xdr:rowOff>
    </xdr:from>
    <xdr:ext cx="599010" cy="259045"/>
    <xdr:sp macro="" textlink="">
      <xdr:nvSpPr>
        <xdr:cNvPr id="209" name="テキスト ボックス 208"/>
        <xdr:cNvSpPr txBox="1"/>
      </xdr:nvSpPr>
      <xdr:spPr>
        <a:xfrm>
          <a:off x="830795" y="1358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40430</xdr:rowOff>
    </xdr:from>
    <xdr:to>
      <xdr:col>24</xdr:col>
      <xdr:colOff>63500</xdr:colOff>
      <xdr:row>97</xdr:row>
      <xdr:rowOff>71549</xdr:rowOff>
    </xdr:to>
    <xdr:cxnSp macro="">
      <xdr:nvCxnSpPr>
        <xdr:cNvPr id="243" name="直線コネクタ 242"/>
        <xdr:cNvCxnSpPr/>
      </xdr:nvCxnSpPr>
      <xdr:spPr>
        <a:xfrm flipV="1">
          <a:off x="3797300" y="16671080"/>
          <a:ext cx="838200" cy="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27972</xdr:rowOff>
    </xdr:from>
    <xdr:to>
      <xdr:col>19</xdr:col>
      <xdr:colOff>177800</xdr:colOff>
      <xdr:row>97</xdr:row>
      <xdr:rowOff>71549</xdr:rowOff>
    </xdr:to>
    <xdr:cxnSp macro="">
      <xdr:nvCxnSpPr>
        <xdr:cNvPr id="246" name="直線コネクタ 245"/>
        <xdr:cNvCxnSpPr/>
      </xdr:nvCxnSpPr>
      <xdr:spPr>
        <a:xfrm>
          <a:off x="2908300" y="16658622"/>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27972</xdr:rowOff>
    </xdr:from>
    <xdr:to>
      <xdr:col>15</xdr:col>
      <xdr:colOff>50800</xdr:colOff>
      <xdr:row>97</xdr:row>
      <xdr:rowOff>59804</xdr:rowOff>
    </xdr:to>
    <xdr:cxnSp macro="">
      <xdr:nvCxnSpPr>
        <xdr:cNvPr id="249" name="直線コネクタ 248"/>
        <xdr:cNvCxnSpPr/>
      </xdr:nvCxnSpPr>
      <xdr:spPr>
        <a:xfrm flipV="1">
          <a:off x="2019300" y="16658622"/>
          <a:ext cx="8890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39230</xdr:rowOff>
    </xdr:from>
    <xdr:to>
      <xdr:col>10</xdr:col>
      <xdr:colOff>114300</xdr:colOff>
      <xdr:row>97</xdr:row>
      <xdr:rowOff>59804</xdr:rowOff>
    </xdr:to>
    <xdr:cxnSp macro="">
      <xdr:nvCxnSpPr>
        <xdr:cNvPr id="252" name="直線コネクタ 251"/>
        <xdr:cNvCxnSpPr/>
      </xdr:nvCxnSpPr>
      <xdr:spPr>
        <a:xfrm>
          <a:off x="1130300" y="166698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161080</xdr:rowOff>
    </xdr:from>
    <xdr:to>
      <xdr:col>24</xdr:col>
      <xdr:colOff>114300</xdr:colOff>
      <xdr:row>97</xdr:row>
      <xdr:rowOff>91230</xdr:rowOff>
    </xdr:to>
    <xdr:sp macro="" textlink="">
      <xdr:nvSpPr>
        <xdr:cNvPr id="262" name="楕円 261"/>
        <xdr:cNvSpPr/>
      </xdr:nvSpPr>
      <xdr:spPr>
        <a:xfrm>
          <a:off x="4584700" y="166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139507</xdr:rowOff>
    </xdr:from>
    <xdr:ext cx="534377" cy="259045"/>
    <xdr:sp macro="" textlink="">
      <xdr:nvSpPr>
        <xdr:cNvPr id="263" name="衛生費該当値テキスト"/>
        <xdr:cNvSpPr txBox="1"/>
      </xdr:nvSpPr>
      <xdr:spPr>
        <a:xfrm>
          <a:off x="4686300"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20749</xdr:rowOff>
    </xdr:from>
    <xdr:to>
      <xdr:col>20</xdr:col>
      <xdr:colOff>38100</xdr:colOff>
      <xdr:row>97</xdr:row>
      <xdr:rowOff>122349</xdr:rowOff>
    </xdr:to>
    <xdr:sp macro="" textlink="">
      <xdr:nvSpPr>
        <xdr:cNvPr id="264" name="楕円 263"/>
        <xdr:cNvSpPr/>
      </xdr:nvSpPr>
      <xdr:spPr>
        <a:xfrm>
          <a:off x="3746500" y="166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113476</xdr:rowOff>
    </xdr:from>
    <xdr:ext cx="534377" cy="259045"/>
    <xdr:sp macro="" textlink="">
      <xdr:nvSpPr>
        <xdr:cNvPr id="265" name="テキスト ボックス 264"/>
        <xdr:cNvSpPr txBox="1"/>
      </xdr:nvSpPr>
      <xdr:spPr>
        <a:xfrm>
          <a:off x="3530111" y="167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148622</xdr:rowOff>
    </xdr:from>
    <xdr:to>
      <xdr:col>15</xdr:col>
      <xdr:colOff>101600</xdr:colOff>
      <xdr:row>97</xdr:row>
      <xdr:rowOff>78772</xdr:rowOff>
    </xdr:to>
    <xdr:sp macro="" textlink="">
      <xdr:nvSpPr>
        <xdr:cNvPr id="266" name="楕円 265"/>
        <xdr:cNvSpPr/>
      </xdr:nvSpPr>
      <xdr:spPr>
        <a:xfrm>
          <a:off x="2857500" y="16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69899</xdr:rowOff>
    </xdr:from>
    <xdr:ext cx="534377" cy="259045"/>
    <xdr:sp macro="" textlink="">
      <xdr:nvSpPr>
        <xdr:cNvPr id="267" name="テキスト ボックス 266"/>
        <xdr:cNvSpPr txBox="1"/>
      </xdr:nvSpPr>
      <xdr:spPr>
        <a:xfrm>
          <a:off x="2641111" y="16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9004</xdr:rowOff>
    </xdr:from>
    <xdr:to>
      <xdr:col>10</xdr:col>
      <xdr:colOff>165100</xdr:colOff>
      <xdr:row>97</xdr:row>
      <xdr:rowOff>110604</xdr:rowOff>
    </xdr:to>
    <xdr:sp macro="" textlink="">
      <xdr:nvSpPr>
        <xdr:cNvPr id="268" name="楕円 267"/>
        <xdr:cNvSpPr/>
      </xdr:nvSpPr>
      <xdr:spPr>
        <a:xfrm>
          <a:off x="1968500" y="166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101731</xdr:rowOff>
    </xdr:from>
    <xdr:ext cx="534377" cy="259045"/>
    <xdr:sp macro="" textlink="">
      <xdr:nvSpPr>
        <xdr:cNvPr id="269" name="テキスト ボックス 268"/>
        <xdr:cNvSpPr txBox="1"/>
      </xdr:nvSpPr>
      <xdr:spPr>
        <a:xfrm>
          <a:off x="1752111" y="167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159880</xdr:rowOff>
    </xdr:from>
    <xdr:to>
      <xdr:col>6</xdr:col>
      <xdr:colOff>38100</xdr:colOff>
      <xdr:row>97</xdr:row>
      <xdr:rowOff>90030</xdr:rowOff>
    </xdr:to>
    <xdr:sp macro="" textlink="">
      <xdr:nvSpPr>
        <xdr:cNvPr id="270" name="楕円 269"/>
        <xdr:cNvSpPr/>
      </xdr:nvSpPr>
      <xdr:spPr>
        <a:xfrm>
          <a:off x="1079500" y="166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81157</xdr:rowOff>
    </xdr:from>
    <xdr:ext cx="534377" cy="259045"/>
    <xdr:sp macro="" textlink="">
      <xdr:nvSpPr>
        <xdr:cNvPr id="271" name="テキスト ボックス 270"/>
        <xdr:cNvSpPr txBox="1"/>
      </xdr:nvSpPr>
      <xdr:spPr>
        <a:xfrm>
          <a:off x="863111" y="167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64588</xdr:rowOff>
    </xdr:from>
    <xdr:to>
      <xdr:col>55</xdr:col>
      <xdr:colOff>0</xdr:colOff>
      <xdr:row>38</xdr:row>
      <xdr:rowOff>105737</xdr:rowOff>
    </xdr:to>
    <xdr:cxnSp macro="">
      <xdr:nvCxnSpPr>
        <xdr:cNvPr id="302" name="直線コネクタ 301"/>
        <xdr:cNvCxnSpPr/>
      </xdr:nvCxnSpPr>
      <xdr:spPr>
        <a:xfrm>
          <a:off x="9639300" y="6579688"/>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51526</xdr:rowOff>
    </xdr:from>
    <xdr:to>
      <xdr:col>50</xdr:col>
      <xdr:colOff>114300</xdr:colOff>
      <xdr:row>38</xdr:row>
      <xdr:rowOff>64588</xdr:rowOff>
    </xdr:to>
    <xdr:cxnSp macro="">
      <xdr:nvCxnSpPr>
        <xdr:cNvPr id="305" name="直線コネクタ 304"/>
        <xdr:cNvCxnSpPr/>
      </xdr:nvCxnSpPr>
      <xdr:spPr>
        <a:xfrm>
          <a:off x="8750300" y="6566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15603</xdr:rowOff>
    </xdr:from>
    <xdr:to>
      <xdr:col>45</xdr:col>
      <xdr:colOff>177800</xdr:colOff>
      <xdr:row>38</xdr:row>
      <xdr:rowOff>51526</xdr:rowOff>
    </xdr:to>
    <xdr:cxnSp macro="">
      <xdr:nvCxnSpPr>
        <xdr:cNvPr id="308" name="直線コネクタ 307"/>
        <xdr:cNvCxnSpPr/>
      </xdr:nvCxnSpPr>
      <xdr:spPr>
        <a:xfrm>
          <a:off x="7861300" y="65307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115860</xdr:rowOff>
    </xdr:from>
    <xdr:to>
      <xdr:col>41</xdr:col>
      <xdr:colOff>50800</xdr:colOff>
      <xdr:row>38</xdr:row>
      <xdr:rowOff>15603</xdr:rowOff>
    </xdr:to>
    <xdr:cxnSp macro="">
      <xdr:nvCxnSpPr>
        <xdr:cNvPr id="311" name="直線コネクタ 310"/>
        <xdr:cNvCxnSpPr/>
      </xdr:nvCxnSpPr>
      <xdr:spPr>
        <a:xfrm>
          <a:off x="6972300" y="6459510"/>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54937</xdr:rowOff>
    </xdr:from>
    <xdr:to>
      <xdr:col>55</xdr:col>
      <xdr:colOff>50800</xdr:colOff>
      <xdr:row>38</xdr:row>
      <xdr:rowOff>156537</xdr:rowOff>
    </xdr:to>
    <xdr:sp macro="" textlink="">
      <xdr:nvSpPr>
        <xdr:cNvPr id="321" name="楕円 320"/>
        <xdr:cNvSpPr/>
      </xdr:nvSpPr>
      <xdr:spPr>
        <a:xfrm>
          <a:off x="104267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33364</xdr:rowOff>
    </xdr:from>
    <xdr:ext cx="378565" cy="259045"/>
    <xdr:sp macro="" textlink="">
      <xdr:nvSpPr>
        <xdr:cNvPr id="322" name="労働費該当値テキスト"/>
        <xdr:cNvSpPr txBox="1"/>
      </xdr:nvSpPr>
      <xdr:spPr>
        <a:xfrm>
          <a:off x="10528300" y="654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13788</xdr:rowOff>
    </xdr:from>
    <xdr:to>
      <xdr:col>50</xdr:col>
      <xdr:colOff>165100</xdr:colOff>
      <xdr:row>38</xdr:row>
      <xdr:rowOff>115388</xdr:rowOff>
    </xdr:to>
    <xdr:sp macro="" textlink="">
      <xdr:nvSpPr>
        <xdr:cNvPr id="323" name="楕円 322"/>
        <xdr:cNvSpPr/>
      </xdr:nvSpPr>
      <xdr:spPr>
        <a:xfrm>
          <a:off x="9588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106515</xdr:rowOff>
    </xdr:from>
    <xdr:ext cx="378565" cy="259045"/>
    <xdr:sp macro="" textlink="">
      <xdr:nvSpPr>
        <xdr:cNvPr id="324" name="テキスト ボックス 323"/>
        <xdr:cNvSpPr txBox="1"/>
      </xdr:nvSpPr>
      <xdr:spPr>
        <a:xfrm>
          <a:off x="9450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xdr:rowOff>
    </xdr:from>
    <xdr:to>
      <xdr:col>46</xdr:col>
      <xdr:colOff>38100</xdr:colOff>
      <xdr:row>38</xdr:row>
      <xdr:rowOff>102326</xdr:rowOff>
    </xdr:to>
    <xdr:sp macro="" textlink="">
      <xdr:nvSpPr>
        <xdr:cNvPr id="325" name="楕円 324"/>
        <xdr:cNvSpPr/>
      </xdr:nvSpPr>
      <xdr:spPr>
        <a:xfrm>
          <a:off x="8699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93453</xdr:rowOff>
    </xdr:from>
    <xdr:ext cx="378565" cy="259045"/>
    <xdr:sp macro="" textlink="">
      <xdr:nvSpPr>
        <xdr:cNvPr id="326" name="テキスト ボックス 325"/>
        <xdr:cNvSpPr txBox="1"/>
      </xdr:nvSpPr>
      <xdr:spPr>
        <a:xfrm>
          <a:off x="8561017" y="660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136253</xdr:rowOff>
    </xdr:from>
    <xdr:to>
      <xdr:col>41</xdr:col>
      <xdr:colOff>101600</xdr:colOff>
      <xdr:row>38</xdr:row>
      <xdr:rowOff>66403</xdr:rowOff>
    </xdr:to>
    <xdr:sp macro="" textlink="">
      <xdr:nvSpPr>
        <xdr:cNvPr id="327" name="楕円 326"/>
        <xdr:cNvSpPr/>
      </xdr:nvSpPr>
      <xdr:spPr>
        <a:xfrm>
          <a:off x="7810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57530</xdr:rowOff>
    </xdr:from>
    <xdr:ext cx="378565" cy="259045"/>
    <xdr:sp macro="" textlink="">
      <xdr:nvSpPr>
        <xdr:cNvPr id="328" name="テキスト ボックス 327"/>
        <xdr:cNvSpPr txBox="1"/>
      </xdr:nvSpPr>
      <xdr:spPr>
        <a:xfrm>
          <a:off x="7672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65060</xdr:rowOff>
    </xdr:from>
    <xdr:to>
      <xdr:col>36</xdr:col>
      <xdr:colOff>165100</xdr:colOff>
      <xdr:row>37</xdr:row>
      <xdr:rowOff>166660</xdr:rowOff>
    </xdr:to>
    <xdr:sp macro="" textlink="">
      <xdr:nvSpPr>
        <xdr:cNvPr id="329" name="楕円 328"/>
        <xdr:cNvSpPr/>
      </xdr:nvSpPr>
      <xdr:spPr>
        <a:xfrm>
          <a:off x="6921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157787</xdr:rowOff>
    </xdr:from>
    <xdr:ext cx="378565" cy="259045"/>
    <xdr:sp macro="" textlink="">
      <xdr:nvSpPr>
        <xdr:cNvPr id="330" name="テキスト ボックス 329"/>
        <xdr:cNvSpPr txBox="1"/>
      </xdr:nvSpPr>
      <xdr:spPr>
        <a:xfrm>
          <a:off x="6783017" y="65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122464</xdr:rowOff>
    </xdr:from>
    <xdr:to>
      <xdr:col>55</xdr:col>
      <xdr:colOff>0</xdr:colOff>
      <xdr:row>57</xdr:row>
      <xdr:rowOff>139654</xdr:rowOff>
    </xdr:to>
    <xdr:cxnSp macro="">
      <xdr:nvCxnSpPr>
        <xdr:cNvPr id="357" name="直線コネクタ 356"/>
        <xdr:cNvCxnSpPr/>
      </xdr:nvCxnSpPr>
      <xdr:spPr>
        <a:xfrm flipV="1">
          <a:off x="9639300" y="9895114"/>
          <a:ext cx="8382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89271</xdr:rowOff>
    </xdr:from>
    <xdr:to>
      <xdr:col>50</xdr:col>
      <xdr:colOff>114300</xdr:colOff>
      <xdr:row>57</xdr:row>
      <xdr:rowOff>139654</xdr:rowOff>
    </xdr:to>
    <xdr:cxnSp macro="">
      <xdr:nvCxnSpPr>
        <xdr:cNvPr id="360" name="直線コネクタ 359"/>
        <xdr:cNvCxnSpPr/>
      </xdr:nvCxnSpPr>
      <xdr:spPr>
        <a:xfrm>
          <a:off x="8750300" y="9861921"/>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56627</xdr:rowOff>
    </xdr:from>
    <xdr:to>
      <xdr:col>45</xdr:col>
      <xdr:colOff>177800</xdr:colOff>
      <xdr:row>57</xdr:row>
      <xdr:rowOff>89271</xdr:rowOff>
    </xdr:to>
    <xdr:cxnSp macro="">
      <xdr:nvCxnSpPr>
        <xdr:cNvPr id="363" name="直線コネクタ 362"/>
        <xdr:cNvCxnSpPr/>
      </xdr:nvCxnSpPr>
      <xdr:spPr>
        <a:xfrm>
          <a:off x="7861300" y="9314927"/>
          <a:ext cx="889000" cy="5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56627</xdr:rowOff>
    </xdr:from>
    <xdr:to>
      <xdr:col>41</xdr:col>
      <xdr:colOff>50800</xdr:colOff>
      <xdr:row>57</xdr:row>
      <xdr:rowOff>10313</xdr:rowOff>
    </xdr:to>
    <xdr:cxnSp macro="">
      <xdr:nvCxnSpPr>
        <xdr:cNvPr id="366" name="直線コネクタ 365"/>
        <xdr:cNvCxnSpPr/>
      </xdr:nvCxnSpPr>
      <xdr:spPr>
        <a:xfrm flipV="1">
          <a:off x="6972300" y="9314927"/>
          <a:ext cx="889000" cy="4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8" name="テキスト ボックス 367"/>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71664</xdr:rowOff>
    </xdr:from>
    <xdr:to>
      <xdr:col>55</xdr:col>
      <xdr:colOff>50800</xdr:colOff>
      <xdr:row>58</xdr:row>
      <xdr:rowOff>1814</xdr:rowOff>
    </xdr:to>
    <xdr:sp macro="" textlink="">
      <xdr:nvSpPr>
        <xdr:cNvPr id="376" name="楕円 375"/>
        <xdr:cNvSpPr/>
      </xdr:nvSpPr>
      <xdr:spPr>
        <a:xfrm>
          <a:off x="104267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50091</xdr:rowOff>
    </xdr:from>
    <xdr:ext cx="469744" cy="259045"/>
    <xdr:sp macro="" textlink="">
      <xdr:nvSpPr>
        <xdr:cNvPr id="377" name="農林水産業費該当値テキスト"/>
        <xdr:cNvSpPr txBox="1"/>
      </xdr:nvSpPr>
      <xdr:spPr>
        <a:xfrm>
          <a:off x="10528300" y="982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88854</xdr:rowOff>
    </xdr:from>
    <xdr:to>
      <xdr:col>50</xdr:col>
      <xdr:colOff>165100</xdr:colOff>
      <xdr:row>58</xdr:row>
      <xdr:rowOff>19004</xdr:rowOff>
    </xdr:to>
    <xdr:sp macro="" textlink="">
      <xdr:nvSpPr>
        <xdr:cNvPr id="378" name="楕円 377"/>
        <xdr:cNvSpPr/>
      </xdr:nvSpPr>
      <xdr:spPr>
        <a:xfrm>
          <a:off x="95885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10131</xdr:rowOff>
    </xdr:from>
    <xdr:ext cx="469744" cy="259045"/>
    <xdr:sp macro="" textlink="">
      <xdr:nvSpPr>
        <xdr:cNvPr id="379" name="テキスト ボックス 378"/>
        <xdr:cNvSpPr txBox="1"/>
      </xdr:nvSpPr>
      <xdr:spPr>
        <a:xfrm>
          <a:off x="9404428" y="99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38471</xdr:rowOff>
    </xdr:from>
    <xdr:to>
      <xdr:col>46</xdr:col>
      <xdr:colOff>38100</xdr:colOff>
      <xdr:row>57</xdr:row>
      <xdr:rowOff>140071</xdr:rowOff>
    </xdr:to>
    <xdr:sp macro="" textlink="">
      <xdr:nvSpPr>
        <xdr:cNvPr id="380" name="楕円 379"/>
        <xdr:cNvSpPr/>
      </xdr:nvSpPr>
      <xdr:spPr>
        <a:xfrm>
          <a:off x="8699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131198</xdr:rowOff>
    </xdr:from>
    <xdr:ext cx="469744" cy="259045"/>
    <xdr:sp macro="" textlink="">
      <xdr:nvSpPr>
        <xdr:cNvPr id="381" name="テキスト ボックス 380"/>
        <xdr:cNvSpPr txBox="1"/>
      </xdr:nvSpPr>
      <xdr:spPr>
        <a:xfrm>
          <a:off x="8515428" y="99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5827</xdr:rowOff>
    </xdr:from>
    <xdr:to>
      <xdr:col>41</xdr:col>
      <xdr:colOff>101600</xdr:colOff>
      <xdr:row>54</xdr:row>
      <xdr:rowOff>107427</xdr:rowOff>
    </xdr:to>
    <xdr:sp macro="" textlink="">
      <xdr:nvSpPr>
        <xdr:cNvPr id="382" name="楕円 381"/>
        <xdr:cNvSpPr/>
      </xdr:nvSpPr>
      <xdr:spPr>
        <a:xfrm>
          <a:off x="7810500" y="92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123954</xdr:rowOff>
    </xdr:from>
    <xdr:ext cx="534377" cy="259045"/>
    <xdr:sp macro="" textlink="">
      <xdr:nvSpPr>
        <xdr:cNvPr id="383" name="テキスト ボックス 382"/>
        <xdr:cNvSpPr txBox="1"/>
      </xdr:nvSpPr>
      <xdr:spPr>
        <a:xfrm>
          <a:off x="7594111" y="90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130963</xdr:rowOff>
    </xdr:from>
    <xdr:to>
      <xdr:col>36</xdr:col>
      <xdr:colOff>165100</xdr:colOff>
      <xdr:row>57</xdr:row>
      <xdr:rowOff>61113</xdr:rowOff>
    </xdr:to>
    <xdr:sp macro="" textlink="">
      <xdr:nvSpPr>
        <xdr:cNvPr id="384" name="楕円 383"/>
        <xdr:cNvSpPr/>
      </xdr:nvSpPr>
      <xdr:spPr>
        <a:xfrm>
          <a:off x="6921500" y="9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77640</xdr:rowOff>
    </xdr:from>
    <xdr:ext cx="469744" cy="259045"/>
    <xdr:sp macro="" textlink="">
      <xdr:nvSpPr>
        <xdr:cNvPr id="385" name="テキスト ボックス 384"/>
        <xdr:cNvSpPr txBox="1"/>
      </xdr:nvSpPr>
      <xdr:spPr>
        <a:xfrm>
          <a:off x="6737428" y="950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159314</xdr:rowOff>
    </xdr:from>
    <xdr:to>
      <xdr:col>55</xdr:col>
      <xdr:colOff>0</xdr:colOff>
      <xdr:row>76</xdr:row>
      <xdr:rowOff>167360</xdr:rowOff>
    </xdr:to>
    <xdr:cxnSp macro="">
      <xdr:nvCxnSpPr>
        <xdr:cNvPr id="412" name="直線コネクタ 411"/>
        <xdr:cNvCxnSpPr/>
      </xdr:nvCxnSpPr>
      <xdr:spPr>
        <a:xfrm flipV="1">
          <a:off x="9639300" y="13189514"/>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145689</xdr:rowOff>
    </xdr:from>
    <xdr:to>
      <xdr:col>50</xdr:col>
      <xdr:colOff>114300</xdr:colOff>
      <xdr:row>76</xdr:row>
      <xdr:rowOff>167360</xdr:rowOff>
    </xdr:to>
    <xdr:cxnSp macro="">
      <xdr:nvCxnSpPr>
        <xdr:cNvPr id="415" name="直線コネクタ 414"/>
        <xdr:cNvCxnSpPr/>
      </xdr:nvCxnSpPr>
      <xdr:spPr>
        <a:xfrm>
          <a:off x="8750300" y="1317588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90413</xdr:rowOff>
    </xdr:from>
    <xdr:to>
      <xdr:col>45</xdr:col>
      <xdr:colOff>177800</xdr:colOff>
      <xdr:row>76</xdr:row>
      <xdr:rowOff>145689</xdr:rowOff>
    </xdr:to>
    <xdr:cxnSp macro="">
      <xdr:nvCxnSpPr>
        <xdr:cNvPr id="418" name="直線コネクタ 417"/>
        <xdr:cNvCxnSpPr/>
      </xdr:nvCxnSpPr>
      <xdr:spPr>
        <a:xfrm>
          <a:off x="7861300" y="13120613"/>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27778</xdr:rowOff>
    </xdr:from>
    <xdr:to>
      <xdr:col>41</xdr:col>
      <xdr:colOff>50800</xdr:colOff>
      <xdr:row>76</xdr:row>
      <xdr:rowOff>90413</xdr:rowOff>
    </xdr:to>
    <xdr:cxnSp macro="">
      <xdr:nvCxnSpPr>
        <xdr:cNvPr id="421" name="直線コネクタ 420"/>
        <xdr:cNvCxnSpPr/>
      </xdr:nvCxnSpPr>
      <xdr:spPr>
        <a:xfrm>
          <a:off x="6972300" y="13057978"/>
          <a:ext cx="889000" cy="6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108514</xdr:rowOff>
    </xdr:from>
    <xdr:to>
      <xdr:col>55</xdr:col>
      <xdr:colOff>50800</xdr:colOff>
      <xdr:row>77</xdr:row>
      <xdr:rowOff>38664</xdr:rowOff>
    </xdr:to>
    <xdr:sp macro="" textlink="">
      <xdr:nvSpPr>
        <xdr:cNvPr id="431" name="楕円 430"/>
        <xdr:cNvSpPr/>
      </xdr:nvSpPr>
      <xdr:spPr>
        <a:xfrm>
          <a:off x="10426700" y="131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86941</xdr:rowOff>
    </xdr:from>
    <xdr:ext cx="469744" cy="259045"/>
    <xdr:sp macro="" textlink="">
      <xdr:nvSpPr>
        <xdr:cNvPr id="432" name="商工費該当値テキスト"/>
        <xdr:cNvSpPr txBox="1"/>
      </xdr:nvSpPr>
      <xdr:spPr>
        <a:xfrm>
          <a:off x="10528300" y="1311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116560</xdr:rowOff>
    </xdr:from>
    <xdr:to>
      <xdr:col>50</xdr:col>
      <xdr:colOff>165100</xdr:colOff>
      <xdr:row>77</xdr:row>
      <xdr:rowOff>46710</xdr:rowOff>
    </xdr:to>
    <xdr:sp macro="" textlink="">
      <xdr:nvSpPr>
        <xdr:cNvPr id="433" name="楕円 432"/>
        <xdr:cNvSpPr/>
      </xdr:nvSpPr>
      <xdr:spPr>
        <a:xfrm>
          <a:off x="95885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37837</xdr:rowOff>
    </xdr:from>
    <xdr:ext cx="469744" cy="259045"/>
    <xdr:sp macro="" textlink="">
      <xdr:nvSpPr>
        <xdr:cNvPr id="434" name="テキスト ボックス 433"/>
        <xdr:cNvSpPr txBox="1"/>
      </xdr:nvSpPr>
      <xdr:spPr>
        <a:xfrm>
          <a:off x="9404428" y="1323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94889</xdr:rowOff>
    </xdr:from>
    <xdr:to>
      <xdr:col>46</xdr:col>
      <xdr:colOff>38100</xdr:colOff>
      <xdr:row>77</xdr:row>
      <xdr:rowOff>25039</xdr:rowOff>
    </xdr:to>
    <xdr:sp macro="" textlink="">
      <xdr:nvSpPr>
        <xdr:cNvPr id="435" name="楕円 434"/>
        <xdr:cNvSpPr/>
      </xdr:nvSpPr>
      <xdr:spPr>
        <a:xfrm>
          <a:off x="8699500" y="131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16166</xdr:rowOff>
    </xdr:from>
    <xdr:ext cx="469744" cy="259045"/>
    <xdr:sp macro="" textlink="">
      <xdr:nvSpPr>
        <xdr:cNvPr id="436" name="テキスト ボックス 435"/>
        <xdr:cNvSpPr txBox="1"/>
      </xdr:nvSpPr>
      <xdr:spPr>
        <a:xfrm>
          <a:off x="8515428" y="1321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39613</xdr:rowOff>
    </xdr:from>
    <xdr:to>
      <xdr:col>41</xdr:col>
      <xdr:colOff>101600</xdr:colOff>
      <xdr:row>76</xdr:row>
      <xdr:rowOff>141213</xdr:rowOff>
    </xdr:to>
    <xdr:sp macro="" textlink="">
      <xdr:nvSpPr>
        <xdr:cNvPr id="437" name="楕円 436"/>
        <xdr:cNvSpPr/>
      </xdr:nvSpPr>
      <xdr:spPr>
        <a:xfrm>
          <a:off x="78105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132340</xdr:rowOff>
    </xdr:from>
    <xdr:ext cx="469744" cy="259045"/>
    <xdr:sp macro="" textlink="">
      <xdr:nvSpPr>
        <xdr:cNvPr id="438" name="テキスト ボックス 437"/>
        <xdr:cNvSpPr txBox="1"/>
      </xdr:nvSpPr>
      <xdr:spPr>
        <a:xfrm>
          <a:off x="7626428" y="1316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148428</xdr:rowOff>
    </xdr:from>
    <xdr:to>
      <xdr:col>36</xdr:col>
      <xdr:colOff>165100</xdr:colOff>
      <xdr:row>76</xdr:row>
      <xdr:rowOff>78578</xdr:rowOff>
    </xdr:to>
    <xdr:sp macro="" textlink="">
      <xdr:nvSpPr>
        <xdr:cNvPr id="439" name="楕円 438"/>
        <xdr:cNvSpPr/>
      </xdr:nvSpPr>
      <xdr:spPr>
        <a:xfrm>
          <a:off x="6921500" y="130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69705</xdr:rowOff>
    </xdr:from>
    <xdr:ext cx="469744" cy="259045"/>
    <xdr:sp macro="" textlink="">
      <xdr:nvSpPr>
        <xdr:cNvPr id="440" name="テキスト ボックス 439"/>
        <xdr:cNvSpPr txBox="1"/>
      </xdr:nvSpPr>
      <xdr:spPr>
        <a:xfrm>
          <a:off x="6737428" y="130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116821</xdr:rowOff>
    </xdr:from>
    <xdr:to>
      <xdr:col>55</xdr:col>
      <xdr:colOff>0</xdr:colOff>
      <xdr:row>97</xdr:row>
      <xdr:rowOff>85616</xdr:rowOff>
    </xdr:to>
    <xdr:cxnSp macro="">
      <xdr:nvCxnSpPr>
        <xdr:cNvPr id="470" name="直線コネクタ 469"/>
        <xdr:cNvCxnSpPr/>
      </xdr:nvCxnSpPr>
      <xdr:spPr>
        <a:xfrm>
          <a:off x="9639300" y="16576021"/>
          <a:ext cx="838200" cy="14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116821</xdr:rowOff>
    </xdr:from>
    <xdr:to>
      <xdr:col>50</xdr:col>
      <xdr:colOff>114300</xdr:colOff>
      <xdr:row>97</xdr:row>
      <xdr:rowOff>83179</xdr:rowOff>
    </xdr:to>
    <xdr:cxnSp macro="">
      <xdr:nvCxnSpPr>
        <xdr:cNvPr id="473" name="直線コネクタ 472"/>
        <xdr:cNvCxnSpPr/>
      </xdr:nvCxnSpPr>
      <xdr:spPr>
        <a:xfrm flipV="1">
          <a:off x="8750300" y="16576021"/>
          <a:ext cx="889000" cy="1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75" name="テキスト ボックス 474"/>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83179</xdr:rowOff>
    </xdr:from>
    <xdr:to>
      <xdr:col>45</xdr:col>
      <xdr:colOff>177800</xdr:colOff>
      <xdr:row>97</xdr:row>
      <xdr:rowOff>115793</xdr:rowOff>
    </xdr:to>
    <xdr:cxnSp macro="">
      <xdr:nvCxnSpPr>
        <xdr:cNvPr id="476" name="直線コネクタ 475"/>
        <xdr:cNvCxnSpPr/>
      </xdr:nvCxnSpPr>
      <xdr:spPr>
        <a:xfrm flipV="1">
          <a:off x="7861300" y="16713829"/>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113545</xdr:rowOff>
    </xdr:from>
    <xdr:to>
      <xdr:col>41</xdr:col>
      <xdr:colOff>50800</xdr:colOff>
      <xdr:row>97</xdr:row>
      <xdr:rowOff>115793</xdr:rowOff>
    </xdr:to>
    <xdr:cxnSp macro="">
      <xdr:nvCxnSpPr>
        <xdr:cNvPr id="479" name="直線コネクタ 478"/>
        <xdr:cNvCxnSpPr/>
      </xdr:nvCxnSpPr>
      <xdr:spPr>
        <a:xfrm>
          <a:off x="6972300" y="1674419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34816</xdr:rowOff>
    </xdr:from>
    <xdr:to>
      <xdr:col>55</xdr:col>
      <xdr:colOff>50800</xdr:colOff>
      <xdr:row>97</xdr:row>
      <xdr:rowOff>136416</xdr:rowOff>
    </xdr:to>
    <xdr:sp macro="" textlink="">
      <xdr:nvSpPr>
        <xdr:cNvPr id="489" name="楕円 488"/>
        <xdr:cNvSpPr/>
      </xdr:nvSpPr>
      <xdr:spPr>
        <a:xfrm>
          <a:off x="10426700" y="16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13243</xdr:rowOff>
    </xdr:from>
    <xdr:ext cx="534377" cy="259045"/>
    <xdr:sp macro="" textlink="">
      <xdr:nvSpPr>
        <xdr:cNvPr id="490" name="土木費該当値テキスト"/>
        <xdr:cNvSpPr txBox="1"/>
      </xdr:nvSpPr>
      <xdr:spPr>
        <a:xfrm>
          <a:off x="10528300" y="166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66021</xdr:rowOff>
    </xdr:from>
    <xdr:to>
      <xdr:col>50</xdr:col>
      <xdr:colOff>165100</xdr:colOff>
      <xdr:row>96</xdr:row>
      <xdr:rowOff>167621</xdr:rowOff>
    </xdr:to>
    <xdr:sp macro="" textlink="">
      <xdr:nvSpPr>
        <xdr:cNvPr id="491" name="楕円 490"/>
        <xdr:cNvSpPr/>
      </xdr:nvSpPr>
      <xdr:spPr>
        <a:xfrm>
          <a:off x="9588500" y="165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12698</xdr:rowOff>
    </xdr:from>
    <xdr:ext cx="534377" cy="259045"/>
    <xdr:sp macro="" textlink="">
      <xdr:nvSpPr>
        <xdr:cNvPr id="492" name="テキスト ボックス 491"/>
        <xdr:cNvSpPr txBox="1"/>
      </xdr:nvSpPr>
      <xdr:spPr>
        <a:xfrm>
          <a:off x="9372111" y="163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32379</xdr:rowOff>
    </xdr:from>
    <xdr:to>
      <xdr:col>46</xdr:col>
      <xdr:colOff>38100</xdr:colOff>
      <xdr:row>97</xdr:row>
      <xdr:rowOff>133979</xdr:rowOff>
    </xdr:to>
    <xdr:sp macro="" textlink="">
      <xdr:nvSpPr>
        <xdr:cNvPr id="493" name="楕円 492"/>
        <xdr:cNvSpPr/>
      </xdr:nvSpPr>
      <xdr:spPr>
        <a:xfrm>
          <a:off x="8699500" y="166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125106</xdr:rowOff>
    </xdr:from>
    <xdr:ext cx="534377" cy="259045"/>
    <xdr:sp macro="" textlink="">
      <xdr:nvSpPr>
        <xdr:cNvPr id="494" name="テキスト ボックス 493"/>
        <xdr:cNvSpPr txBox="1"/>
      </xdr:nvSpPr>
      <xdr:spPr>
        <a:xfrm>
          <a:off x="8483111" y="167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64993</xdr:rowOff>
    </xdr:from>
    <xdr:to>
      <xdr:col>41</xdr:col>
      <xdr:colOff>101600</xdr:colOff>
      <xdr:row>97</xdr:row>
      <xdr:rowOff>166593</xdr:rowOff>
    </xdr:to>
    <xdr:sp macro="" textlink="">
      <xdr:nvSpPr>
        <xdr:cNvPr id="495" name="楕円 494"/>
        <xdr:cNvSpPr/>
      </xdr:nvSpPr>
      <xdr:spPr>
        <a:xfrm>
          <a:off x="7810500" y="166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157720</xdr:rowOff>
    </xdr:from>
    <xdr:ext cx="534377" cy="259045"/>
    <xdr:sp macro="" textlink="">
      <xdr:nvSpPr>
        <xdr:cNvPr id="496" name="テキスト ボックス 495"/>
        <xdr:cNvSpPr txBox="1"/>
      </xdr:nvSpPr>
      <xdr:spPr>
        <a:xfrm>
          <a:off x="7594111" y="1678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62745</xdr:rowOff>
    </xdr:from>
    <xdr:to>
      <xdr:col>36</xdr:col>
      <xdr:colOff>165100</xdr:colOff>
      <xdr:row>97</xdr:row>
      <xdr:rowOff>164345</xdr:rowOff>
    </xdr:to>
    <xdr:sp macro="" textlink="">
      <xdr:nvSpPr>
        <xdr:cNvPr id="497" name="楕円 496"/>
        <xdr:cNvSpPr/>
      </xdr:nvSpPr>
      <xdr:spPr>
        <a:xfrm>
          <a:off x="6921500" y="166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155472</xdr:rowOff>
    </xdr:from>
    <xdr:ext cx="534377" cy="259045"/>
    <xdr:sp macro="" textlink="">
      <xdr:nvSpPr>
        <xdr:cNvPr id="498" name="テキスト ボックス 497"/>
        <xdr:cNvSpPr txBox="1"/>
      </xdr:nvSpPr>
      <xdr:spPr>
        <a:xfrm>
          <a:off x="6705111" y="167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19558</xdr:rowOff>
    </xdr:from>
    <xdr:to>
      <xdr:col>85</xdr:col>
      <xdr:colOff>127000</xdr:colOff>
      <xdr:row>34</xdr:row>
      <xdr:rowOff>57658</xdr:rowOff>
    </xdr:to>
    <xdr:cxnSp macro="">
      <xdr:nvCxnSpPr>
        <xdr:cNvPr id="528" name="直線コネクタ 527"/>
        <xdr:cNvCxnSpPr/>
      </xdr:nvCxnSpPr>
      <xdr:spPr>
        <a:xfrm flipV="1">
          <a:off x="15481300" y="5848858"/>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xdr:rowOff>
    </xdr:from>
    <xdr:ext cx="534377" cy="259045"/>
    <xdr:sp macro="" textlink="">
      <xdr:nvSpPr>
        <xdr:cNvPr id="529" name="消防費平均値テキスト"/>
        <xdr:cNvSpPr txBox="1"/>
      </xdr:nvSpPr>
      <xdr:spPr>
        <a:xfrm>
          <a:off x="16370300" y="6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57658</xdr:rowOff>
    </xdr:from>
    <xdr:to>
      <xdr:col>81</xdr:col>
      <xdr:colOff>50800</xdr:colOff>
      <xdr:row>34</xdr:row>
      <xdr:rowOff>133604</xdr:rowOff>
    </xdr:to>
    <xdr:cxnSp macro="">
      <xdr:nvCxnSpPr>
        <xdr:cNvPr id="531" name="直線コネクタ 530"/>
        <xdr:cNvCxnSpPr/>
      </xdr:nvCxnSpPr>
      <xdr:spPr>
        <a:xfrm flipV="1">
          <a:off x="14592300" y="5886958"/>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3" name="テキスト ボックス 532"/>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87122</xdr:rowOff>
    </xdr:from>
    <xdr:to>
      <xdr:col>76</xdr:col>
      <xdr:colOff>114300</xdr:colOff>
      <xdr:row>34</xdr:row>
      <xdr:rowOff>133604</xdr:rowOff>
    </xdr:to>
    <xdr:cxnSp macro="">
      <xdr:nvCxnSpPr>
        <xdr:cNvPr id="534" name="直線コネクタ 533"/>
        <xdr:cNvCxnSpPr/>
      </xdr:nvCxnSpPr>
      <xdr:spPr>
        <a:xfrm>
          <a:off x="13703300" y="5744972"/>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87122</xdr:rowOff>
    </xdr:from>
    <xdr:to>
      <xdr:col>71</xdr:col>
      <xdr:colOff>177800</xdr:colOff>
      <xdr:row>34</xdr:row>
      <xdr:rowOff>108204</xdr:rowOff>
    </xdr:to>
    <xdr:cxnSp macro="">
      <xdr:nvCxnSpPr>
        <xdr:cNvPr id="537" name="直線コネクタ 536"/>
        <xdr:cNvCxnSpPr/>
      </xdr:nvCxnSpPr>
      <xdr:spPr>
        <a:xfrm flipV="1">
          <a:off x="12814300" y="5744972"/>
          <a:ext cx="889000" cy="1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81678</xdr:rowOff>
    </xdr:from>
    <xdr:ext cx="534377" cy="259045"/>
    <xdr:sp macro="" textlink="">
      <xdr:nvSpPr>
        <xdr:cNvPr id="539" name="テキスト ボックス 538"/>
        <xdr:cNvSpPr txBox="1"/>
      </xdr:nvSpPr>
      <xdr:spPr>
        <a:xfrm>
          <a:off x="13436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140208</xdr:rowOff>
    </xdr:from>
    <xdr:to>
      <xdr:col>85</xdr:col>
      <xdr:colOff>177800</xdr:colOff>
      <xdr:row>34</xdr:row>
      <xdr:rowOff>70358</xdr:rowOff>
    </xdr:to>
    <xdr:sp macro="" textlink="">
      <xdr:nvSpPr>
        <xdr:cNvPr id="547" name="楕円 546"/>
        <xdr:cNvSpPr/>
      </xdr:nvSpPr>
      <xdr:spPr>
        <a:xfrm>
          <a:off x="16268700" y="57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163085</xdr:rowOff>
    </xdr:from>
    <xdr:ext cx="534377" cy="259045"/>
    <xdr:sp macro="" textlink="">
      <xdr:nvSpPr>
        <xdr:cNvPr id="548" name="消防費該当値テキスト"/>
        <xdr:cNvSpPr txBox="1"/>
      </xdr:nvSpPr>
      <xdr:spPr>
        <a:xfrm>
          <a:off x="16370300" y="56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6858</xdr:rowOff>
    </xdr:from>
    <xdr:to>
      <xdr:col>81</xdr:col>
      <xdr:colOff>101600</xdr:colOff>
      <xdr:row>34</xdr:row>
      <xdr:rowOff>108458</xdr:rowOff>
    </xdr:to>
    <xdr:sp macro="" textlink="">
      <xdr:nvSpPr>
        <xdr:cNvPr id="549" name="楕円 548"/>
        <xdr:cNvSpPr/>
      </xdr:nvSpPr>
      <xdr:spPr>
        <a:xfrm>
          <a:off x="15430500" y="58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124985</xdr:rowOff>
    </xdr:from>
    <xdr:ext cx="534377" cy="259045"/>
    <xdr:sp macro="" textlink="">
      <xdr:nvSpPr>
        <xdr:cNvPr id="550" name="テキスト ボックス 549"/>
        <xdr:cNvSpPr txBox="1"/>
      </xdr:nvSpPr>
      <xdr:spPr>
        <a:xfrm>
          <a:off x="15214111" y="56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82804</xdr:rowOff>
    </xdr:from>
    <xdr:to>
      <xdr:col>76</xdr:col>
      <xdr:colOff>165100</xdr:colOff>
      <xdr:row>35</xdr:row>
      <xdr:rowOff>12954</xdr:rowOff>
    </xdr:to>
    <xdr:sp macro="" textlink="">
      <xdr:nvSpPr>
        <xdr:cNvPr id="551" name="楕円 550"/>
        <xdr:cNvSpPr/>
      </xdr:nvSpPr>
      <xdr:spPr>
        <a:xfrm>
          <a:off x="14541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29481</xdr:rowOff>
    </xdr:from>
    <xdr:ext cx="534377" cy="259045"/>
    <xdr:sp macro="" textlink="">
      <xdr:nvSpPr>
        <xdr:cNvPr id="552" name="テキスト ボックス 551"/>
        <xdr:cNvSpPr txBox="1"/>
      </xdr:nvSpPr>
      <xdr:spPr>
        <a:xfrm>
          <a:off x="14325111" y="56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36322</xdr:rowOff>
    </xdr:from>
    <xdr:to>
      <xdr:col>72</xdr:col>
      <xdr:colOff>38100</xdr:colOff>
      <xdr:row>33</xdr:row>
      <xdr:rowOff>137922</xdr:rowOff>
    </xdr:to>
    <xdr:sp macro="" textlink="">
      <xdr:nvSpPr>
        <xdr:cNvPr id="553" name="楕円 552"/>
        <xdr:cNvSpPr/>
      </xdr:nvSpPr>
      <xdr:spPr>
        <a:xfrm>
          <a:off x="13652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154449</xdr:rowOff>
    </xdr:from>
    <xdr:ext cx="534377" cy="259045"/>
    <xdr:sp macro="" textlink="">
      <xdr:nvSpPr>
        <xdr:cNvPr id="554" name="テキスト ボックス 553"/>
        <xdr:cNvSpPr txBox="1"/>
      </xdr:nvSpPr>
      <xdr:spPr>
        <a:xfrm>
          <a:off x="13436111" y="54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57404</xdr:rowOff>
    </xdr:from>
    <xdr:to>
      <xdr:col>67</xdr:col>
      <xdr:colOff>101600</xdr:colOff>
      <xdr:row>34</xdr:row>
      <xdr:rowOff>159004</xdr:rowOff>
    </xdr:to>
    <xdr:sp macro="" textlink="">
      <xdr:nvSpPr>
        <xdr:cNvPr id="555" name="楕円 554"/>
        <xdr:cNvSpPr/>
      </xdr:nvSpPr>
      <xdr:spPr>
        <a:xfrm>
          <a:off x="12763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4081</xdr:rowOff>
    </xdr:from>
    <xdr:ext cx="534377" cy="259045"/>
    <xdr:sp macro="" textlink="">
      <xdr:nvSpPr>
        <xdr:cNvPr id="556" name="テキスト ボックス 555"/>
        <xdr:cNvSpPr txBox="1"/>
      </xdr:nvSpPr>
      <xdr:spPr>
        <a:xfrm>
          <a:off x="12547111" y="56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153350</xdr:rowOff>
    </xdr:from>
    <xdr:to>
      <xdr:col>85</xdr:col>
      <xdr:colOff>127000</xdr:colOff>
      <xdr:row>54</xdr:row>
      <xdr:rowOff>103189</xdr:rowOff>
    </xdr:to>
    <xdr:cxnSp macro="">
      <xdr:nvCxnSpPr>
        <xdr:cNvPr id="588" name="直線コネクタ 587"/>
        <xdr:cNvCxnSpPr/>
      </xdr:nvCxnSpPr>
      <xdr:spPr>
        <a:xfrm>
          <a:off x="15481300" y="9240200"/>
          <a:ext cx="838200" cy="1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46427</xdr:rowOff>
    </xdr:from>
    <xdr:ext cx="534377" cy="259045"/>
    <xdr:sp macro="" textlink="">
      <xdr:nvSpPr>
        <xdr:cNvPr id="589" name="教育費平均値テキスト"/>
        <xdr:cNvSpPr txBox="1"/>
      </xdr:nvSpPr>
      <xdr:spPr>
        <a:xfrm>
          <a:off x="16370300" y="947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153350</xdr:rowOff>
    </xdr:from>
    <xdr:to>
      <xdr:col>81</xdr:col>
      <xdr:colOff>50800</xdr:colOff>
      <xdr:row>54</xdr:row>
      <xdr:rowOff>116383</xdr:rowOff>
    </xdr:to>
    <xdr:cxnSp macro="">
      <xdr:nvCxnSpPr>
        <xdr:cNvPr id="591" name="直線コネクタ 590"/>
        <xdr:cNvCxnSpPr/>
      </xdr:nvCxnSpPr>
      <xdr:spPr>
        <a:xfrm flipV="1">
          <a:off x="14592300" y="9240200"/>
          <a:ext cx="889000" cy="1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93" name="テキスト ボックス 592"/>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116383</xdr:rowOff>
    </xdr:from>
    <xdr:to>
      <xdr:col>76</xdr:col>
      <xdr:colOff>114300</xdr:colOff>
      <xdr:row>55</xdr:row>
      <xdr:rowOff>68671</xdr:rowOff>
    </xdr:to>
    <xdr:cxnSp macro="">
      <xdr:nvCxnSpPr>
        <xdr:cNvPr id="594" name="直線コネクタ 593"/>
        <xdr:cNvCxnSpPr/>
      </xdr:nvCxnSpPr>
      <xdr:spPr>
        <a:xfrm flipV="1">
          <a:off x="13703300" y="9374683"/>
          <a:ext cx="889000" cy="1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6" name="テキスト ボックス 595"/>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151195</xdr:rowOff>
    </xdr:from>
    <xdr:to>
      <xdr:col>71</xdr:col>
      <xdr:colOff>177800</xdr:colOff>
      <xdr:row>55</xdr:row>
      <xdr:rowOff>68671</xdr:rowOff>
    </xdr:to>
    <xdr:cxnSp macro="">
      <xdr:nvCxnSpPr>
        <xdr:cNvPr id="597" name="直線コネクタ 596"/>
        <xdr:cNvCxnSpPr/>
      </xdr:nvCxnSpPr>
      <xdr:spPr>
        <a:xfrm>
          <a:off x="12814300" y="9409495"/>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52389</xdr:rowOff>
    </xdr:from>
    <xdr:to>
      <xdr:col>85</xdr:col>
      <xdr:colOff>177800</xdr:colOff>
      <xdr:row>54</xdr:row>
      <xdr:rowOff>153989</xdr:rowOff>
    </xdr:to>
    <xdr:sp macro="" textlink="">
      <xdr:nvSpPr>
        <xdr:cNvPr id="607" name="楕円 606"/>
        <xdr:cNvSpPr/>
      </xdr:nvSpPr>
      <xdr:spPr>
        <a:xfrm>
          <a:off x="16268700" y="93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75266</xdr:rowOff>
    </xdr:from>
    <xdr:ext cx="534377" cy="259045"/>
    <xdr:sp macro="" textlink="">
      <xdr:nvSpPr>
        <xdr:cNvPr id="608" name="教育費該当値テキスト"/>
        <xdr:cNvSpPr txBox="1"/>
      </xdr:nvSpPr>
      <xdr:spPr>
        <a:xfrm>
          <a:off x="16370300" y="916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102550</xdr:rowOff>
    </xdr:from>
    <xdr:to>
      <xdr:col>81</xdr:col>
      <xdr:colOff>101600</xdr:colOff>
      <xdr:row>54</xdr:row>
      <xdr:rowOff>32700</xdr:rowOff>
    </xdr:to>
    <xdr:sp macro="" textlink="">
      <xdr:nvSpPr>
        <xdr:cNvPr id="609" name="楕円 608"/>
        <xdr:cNvSpPr/>
      </xdr:nvSpPr>
      <xdr:spPr>
        <a:xfrm>
          <a:off x="15430500" y="91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49227</xdr:rowOff>
    </xdr:from>
    <xdr:ext cx="534377" cy="259045"/>
    <xdr:sp macro="" textlink="">
      <xdr:nvSpPr>
        <xdr:cNvPr id="610" name="テキスト ボックス 609"/>
        <xdr:cNvSpPr txBox="1"/>
      </xdr:nvSpPr>
      <xdr:spPr>
        <a:xfrm>
          <a:off x="15214111" y="89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65583</xdr:rowOff>
    </xdr:from>
    <xdr:to>
      <xdr:col>76</xdr:col>
      <xdr:colOff>165100</xdr:colOff>
      <xdr:row>54</xdr:row>
      <xdr:rowOff>167183</xdr:rowOff>
    </xdr:to>
    <xdr:sp macro="" textlink="">
      <xdr:nvSpPr>
        <xdr:cNvPr id="611" name="楕円 610"/>
        <xdr:cNvSpPr/>
      </xdr:nvSpPr>
      <xdr:spPr>
        <a:xfrm>
          <a:off x="14541500" y="93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12260</xdr:rowOff>
    </xdr:from>
    <xdr:ext cx="534377" cy="259045"/>
    <xdr:sp macro="" textlink="">
      <xdr:nvSpPr>
        <xdr:cNvPr id="612" name="テキスト ボックス 611"/>
        <xdr:cNvSpPr txBox="1"/>
      </xdr:nvSpPr>
      <xdr:spPr>
        <a:xfrm>
          <a:off x="14325111" y="90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17871</xdr:rowOff>
    </xdr:from>
    <xdr:to>
      <xdr:col>72</xdr:col>
      <xdr:colOff>38100</xdr:colOff>
      <xdr:row>55</xdr:row>
      <xdr:rowOff>119471</xdr:rowOff>
    </xdr:to>
    <xdr:sp macro="" textlink="">
      <xdr:nvSpPr>
        <xdr:cNvPr id="613" name="楕円 612"/>
        <xdr:cNvSpPr/>
      </xdr:nvSpPr>
      <xdr:spPr>
        <a:xfrm>
          <a:off x="13652500" y="94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135998</xdr:rowOff>
    </xdr:from>
    <xdr:ext cx="534377" cy="259045"/>
    <xdr:sp macro="" textlink="">
      <xdr:nvSpPr>
        <xdr:cNvPr id="614" name="テキスト ボックス 613"/>
        <xdr:cNvSpPr txBox="1"/>
      </xdr:nvSpPr>
      <xdr:spPr>
        <a:xfrm>
          <a:off x="13436111" y="922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100395</xdr:rowOff>
    </xdr:from>
    <xdr:to>
      <xdr:col>67</xdr:col>
      <xdr:colOff>101600</xdr:colOff>
      <xdr:row>55</xdr:row>
      <xdr:rowOff>30545</xdr:rowOff>
    </xdr:to>
    <xdr:sp macro="" textlink="">
      <xdr:nvSpPr>
        <xdr:cNvPr id="615" name="楕円 614"/>
        <xdr:cNvSpPr/>
      </xdr:nvSpPr>
      <xdr:spPr>
        <a:xfrm>
          <a:off x="12763500" y="93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47072</xdr:rowOff>
    </xdr:from>
    <xdr:ext cx="534377" cy="259045"/>
    <xdr:sp macro="" textlink="">
      <xdr:nvSpPr>
        <xdr:cNvPr id="616" name="テキスト ボックス 615"/>
        <xdr:cNvSpPr txBox="1"/>
      </xdr:nvSpPr>
      <xdr:spPr>
        <a:xfrm>
          <a:off x="12547111" y="9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28448</xdr:rowOff>
    </xdr:from>
    <xdr:to>
      <xdr:col>85</xdr:col>
      <xdr:colOff>127000</xdr:colOff>
      <xdr:row>79</xdr:row>
      <xdr:rowOff>34925</xdr:rowOff>
    </xdr:to>
    <xdr:cxnSp macro="">
      <xdr:nvCxnSpPr>
        <xdr:cNvPr id="645" name="直線コネクタ 644"/>
        <xdr:cNvCxnSpPr/>
      </xdr:nvCxnSpPr>
      <xdr:spPr>
        <a:xfrm flipV="1">
          <a:off x="15481300" y="1357299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44450</xdr:rowOff>
    </xdr:to>
    <xdr:cxnSp macro="">
      <xdr:nvCxnSpPr>
        <xdr:cNvPr id="648" name="直線コネクタ 647"/>
        <xdr:cNvCxnSpPr/>
      </xdr:nvCxnSpPr>
      <xdr:spPr>
        <a:xfrm flipV="1">
          <a:off x="14592300" y="13579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149098</xdr:rowOff>
    </xdr:from>
    <xdr:to>
      <xdr:col>85</xdr:col>
      <xdr:colOff>177800</xdr:colOff>
      <xdr:row>79</xdr:row>
      <xdr:rowOff>79248</xdr:rowOff>
    </xdr:to>
    <xdr:sp macro="" textlink="">
      <xdr:nvSpPr>
        <xdr:cNvPr id="664" name="楕円 663"/>
        <xdr:cNvSpPr/>
      </xdr:nvSpPr>
      <xdr:spPr>
        <a:xfrm>
          <a:off x="162687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64025</xdr:rowOff>
    </xdr:from>
    <xdr:ext cx="313932" cy="259045"/>
    <xdr:sp macro="" textlink="">
      <xdr:nvSpPr>
        <xdr:cNvPr id="665" name="災害復旧費該当値テキスト"/>
        <xdr:cNvSpPr txBox="1"/>
      </xdr:nvSpPr>
      <xdr:spPr>
        <a:xfrm>
          <a:off x="16370300" y="13437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155575</xdr:rowOff>
    </xdr:from>
    <xdr:to>
      <xdr:col>81</xdr:col>
      <xdr:colOff>101600</xdr:colOff>
      <xdr:row>79</xdr:row>
      <xdr:rowOff>85725</xdr:rowOff>
    </xdr:to>
    <xdr:sp macro="" textlink="">
      <xdr:nvSpPr>
        <xdr:cNvPr id="666" name="楕円 665"/>
        <xdr:cNvSpPr/>
      </xdr:nvSpPr>
      <xdr:spPr>
        <a:xfrm>
          <a:off x="15430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76852</xdr:rowOff>
    </xdr:from>
    <xdr:ext cx="313932" cy="259045"/>
    <xdr:sp macro="" textlink="">
      <xdr:nvSpPr>
        <xdr:cNvPr id="667" name="テキスト ボックス 666"/>
        <xdr:cNvSpPr txBox="1"/>
      </xdr:nvSpPr>
      <xdr:spPr>
        <a:xfrm>
          <a:off x="15324333" y="13621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7993</xdr:rowOff>
    </xdr:from>
    <xdr:to>
      <xdr:col>85</xdr:col>
      <xdr:colOff>127000</xdr:colOff>
      <xdr:row>95</xdr:row>
      <xdr:rowOff>19424</xdr:rowOff>
    </xdr:to>
    <xdr:cxnSp macro="">
      <xdr:nvCxnSpPr>
        <xdr:cNvPr id="705" name="直線コネクタ 704"/>
        <xdr:cNvCxnSpPr/>
      </xdr:nvCxnSpPr>
      <xdr:spPr>
        <a:xfrm>
          <a:off x="15481300" y="16295743"/>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7993</xdr:rowOff>
    </xdr:from>
    <xdr:to>
      <xdr:col>81</xdr:col>
      <xdr:colOff>50800</xdr:colOff>
      <xdr:row>95</xdr:row>
      <xdr:rowOff>30234</xdr:rowOff>
    </xdr:to>
    <xdr:cxnSp macro="">
      <xdr:nvCxnSpPr>
        <xdr:cNvPr id="708" name="直線コネクタ 707"/>
        <xdr:cNvCxnSpPr/>
      </xdr:nvCxnSpPr>
      <xdr:spPr>
        <a:xfrm flipV="1">
          <a:off x="14592300" y="16295743"/>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30234</xdr:rowOff>
    </xdr:from>
    <xdr:to>
      <xdr:col>76</xdr:col>
      <xdr:colOff>114300</xdr:colOff>
      <xdr:row>95</xdr:row>
      <xdr:rowOff>37190</xdr:rowOff>
    </xdr:to>
    <xdr:cxnSp macro="">
      <xdr:nvCxnSpPr>
        <xdr:cNvPr id="711" name="直線コネクタ 710"/>
        <xdr:cNvCxnSpPr/>
      </xdr:nvCxnSpPr>
      <xdr:spPr>
        <a:xfrm flipV="1">
          <a:off x="13703300" y="16317984"/>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19686</xdr:rowOff>
    </xdr:from>
    <xdr:to>
      <xdr:col>71</xdr:col>
      <xdr:colOff>177800</xdr:colOff>
      <xdr:row>95</xdr:row>
      <xdr:rowOff>37190</xdr:rowOff>
    </xdr:to>
    <xdr:cxnSp macro="">
      <xdr:nvCxnSpPr>
        <xdr:cNvPr id="714" name="直線コネクタ 713"/>
        <xdr:cNvCxnSpPr/>
      </xdr:nvCxnSpPr>
      <xdr:spPr>
        <a:xfrm>
          <a:off x="12814300" y="15793086"/>
          <a:ext cx="889000" cy="5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169772</xdr:rowOff>
    </xdr:from>
    <xdr:ext cx="534377" cy="259045"/>
    <xdr:sp macro="" textlink="">
      <xdr:nvSpPr>
        <xdr:cNvPr id="718" name="テキスト ボックス 717"/>
        <xdr:cNvSpPr txBox="1"/>
      </xdr:nvSpPr>
      <xdr:spPr>
        <a:xfrm>
          <a:off x="12547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140074</xdr:rowOff>
    </xdr:from>
    <xdr:to>
      <xdr:col>85</xdr:col>
      <xdr:colOff>177800</xdr:colOff>
      <xdr:row>95</xdr:row>
      <xdr:rowOff>70224</xdr:rowOff>
    </xdr:to>
    <xdr:sp macro="" textlink="">
      <xdr:nvSpPr>
        <xdr:cNvPr id="724" name="楕円 723"/>
        <xdr:cNvSpPr/>
      </xdr:nvSpPr>
      <xdr:spPr>
        <a:xfrm>
          <a:off x="16268700" y="16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162951</xdr:rowOff>
    </xdr:from>
    <xdr:ext cx="534377" cy="259045"/>
    <xdr:sp macro="" textlink="">
      <xdr:nvSpPr>
        <xdr:cNvPr id="725" name="公債費該当値テキスト"/>
        <xdr:cNvSpPr txBox="1"/>
      </xdr:nvSpPr>
      <xdr:spPr>
        <a:xfrm>
          <a:off x="16370300" y="161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128643</xdr:rowOff>
    </xdr:from>
    <xdr:to>
      <xdr:col>81</xdr:col>
      <xdr:colOff>101600</xdr:colOff>
      <xdr:row>95</xdr:row>
      <xdr:rowOff>58793</xdr:rowOff>
    </xdr:to>
    <xdr:sp macro="" textlink="">
      <xdr:nvSpPr>
        <xdr:cNvPr id="726" name="楕円 725"/>
        <xdr:cNvSpPr/>
      </xdr:nvSpPr>
      <xdr:spPr>
        <a:xfrm>
          <a:off x="15430500" y="162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75320</xdr:rowOff>
    </xdr:from>
    <xdr:ext cx="534377" cy="259045"/>
    <xdr:sp macro="" textlink="">
      <xdr:nvSpPr>
        <xdr:cNvPr id="727" name="テキスト ボックス 726"/>
        <xdr:cNvSpPr txBox="1"/>
      </xdr:nvSpPr>
      <xdr:spPr>
        <a:xfrm>
          <a:off x="15214111" y="160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150884</xdr:rowOff>
    </xdr:from>
    <xdr:to>
      <xdr:col>76</xdr:col>
      <xdr:colOff>165100</xdr:colOff>
      <xdr:row>95</xdr:row>
      <xdr:rowOff>81034</xdr:rowOff>
    </xdr:to>
    <xdr:sp macro="" textlink="">
      <xdr:nvSpPr>
        <xdr:cNvPr id="728" name="楕円 727"/>
        <xdr:cNvSpPr/>
      </xdr:nvSpPr>
      <xdr:spPr>
        <a:xfrm>
          <a:off x="14541500" y="162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97561</xdr:rowOff>
    </xdr:from>
    <xdr:ext cx="534377" cy="259045"/>
    <xdr:sp macro="" textlink="">
      <xdr:nvSpPr>
        <xdr:cNvPr id="729" name="テキスト ボックス 728"/>
        <xdr:cNvSpPr txBox="1"/>
      </xdr:nvSpPr>
      <xdr:spPr>
        <a:xfrm>
          <a:off x="14325111" y="160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157840</xdr:rowOff>
    </xdr:from>
    <xdr:to>
      <xdr:col>72</xdr:col>
      <xdr:colOff>38100</xdr:colOff>
      <xdr:row>95</xdr:row>
      <xdr:rowOff>87990</xdr:rowOff>
    </xdr:to>
    <xdr:sp macro="" textlink="">
      <xdr:nvSpPr>
        <xdr:cNvPr id="730" name="楕円 729"/>
        <xdr:cNvSpPr/>
      </xdr:nvSpPr>
      <xdr:spPr>
        <a:xfrm>
          <a:off x="13652500" y="162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79117</xdr:rowOff>
    </xdr:from>
    <xdr:ext cx="534377" cy="259045"/>
    <xdr:sp macro="" textlink="">
      <xdr:nvSpPr>
        <xdr:cNvPr id="731" name="テキスト ボックス 730"/>
        <xdr:cNvSpPr txBox="1"/>
      </xdr:nvSpPr>
      <xdr:spPr>
        <a:xfrm>
          <a:off x="13436111" y="163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140336</xdr:rowOff>
    </xdr:from>
    <xdr:to>
      <xdr:col>67</xdr:col>
      <xdr:colOff>101600</xdr:colOff>
      <xdr:row>92</xdr:row>
      <xdr:rowOff>70486</xdr:rowOff>
    </xdr:to>
    <xdr:sp macro="" textlink="">
      <xdr:nvSpPr>
        <xdr:cNvPr id="732" name="楕円 731"/>
        <xdr:cNvSpPr/>
      </xdr:nvSpPr>
      <xdr:spPr>
        <a:xfrm>
          <a:off x="12763500" y="157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87013</xdr:rowOff>
    </xdr:from>
    <xdr:ext cx="534377" cy="259045"/>
    <xdr:sp macro="" textlink="">
      <xdr:nvSpPr>
        <xdr:cNvPr id="733" name="テキスト ボックス 732"/>
        <xdr:cNvSpPr txBox="1"/>
      </xdr:nvSpPr>
      <xdr:spPr>
        <a:xfrm>
          <a:off x="12547111" y="155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133,501</a:t>
          </a:r>
          <a:r>
            <a:rPr kumimoji="1" lang="ja-JP" altLang="ja-JP" sz="1100">
              <a:solidFill>
                <a:schemeClr val="dk1"/>
              </a:solidFill>
              <a:effectLst/>
              <a:latin typeface="+mn-lt"/>
              <a:ea typeface="+mn-ea"/>
              <a:cs typeface="+mn-cs"/>
            </a:rPr>
            <a:t>円となっている。類似団体、全国及び群馬県平均を下回っているものの、障がい福祉サービス費や施設型給付費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増など、増加傾向にある。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25,474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したのは、清掃施設の新炉建設に係る負担金の増</a:t>
          </a:r>
          <a:r>
            <a:rPr kumimoji="1" lang="ja-JP" altLang="en-US"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・土木費が住民一人当たり</a:t>
          </a:r>
          <a:r>
            <a:rPr kumimoji="1" lang="en-US" altLang="ja-JP" sz="1100">
              <a:solidFill>
                <a:schemeClr val="dk1"/>
              </a:solidFill>
              <a:effectLst/>
              <a:latin typeface="+mn-lt"/>
              <a:ea typeface="+mn-ea"/>
              <a:cs typeface="+mn-cs"/>
            </a:rPr>
            <a:t>35,839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したのは、住宅リフォーム支援事業補助金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空家等除却補助金の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・教育費が住民一人当たり</a:t>
          </a:r>
          <a:r>
            <a:rPr kumimoji="1" lang="en-US" altLang="ja-JP" sz="1100">
              <a:solidFill>
                <a:schemeClr val="dk1"/>
              </a:solidFill>
              <a:effectLst/>
              <a:latin typeface="+mn-lt"/>
              <a:ea typeface="+mn-ea"/>
              <a:cs typeface="+mn-cs"/>
            </a:rPr>
            <a:t>46,118</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したのは、運動公園野球場建設事業の</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などによるものである。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年度は法人市民税が大幅に増えたため、財政調整基金残高、実質収支額ともに増加した。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年度は、分母である標準財政規模が</a:t>
          </a:r>
          <a:r>
            <a:rPr kumimoji="1" lang="en-US" altLang="ja-JP" sz="1100">
              <a:solidFill>
                <a:schemeClr val="dk1"/>
              </a:solidFill>
              <a:effectLst/>
              <a:latin typeface="+mn-lt"/>
              <a:ea typeface="+mn-ea"/>
              <a:cs typeface="+mn-cs"/>
            </a:rPr>
            <a:t>49,238,477</a:t>
          </a:r>
          <a:r>
            <a:rPr kumimoji="1" lang="ja-JP" altLang="ja-JP" sz="1100">
              <a:solidFill>
                <a:schemeClr val="dk1"/>
              </a:solidFill>
              <a:effectLst/>
              <a:latin typeface="+mn-lt"/>
              <a:ea typeface="+mn-ea"/>
              <a:cs typeface="+mn-cs"/>
            </a:rPr>
            <a:t>千円から</a:t>
          </a:r>
          <a:r>
            <a:rPr kumimoji="1" lang="en-US" altLang="ja-JP" sz="1100">
              <a:solidFill>
                <a:schemeClr val="dk1"/>
              </a:solidFill>
              <a:effectLst/>
              <a:latin typeface="+mn-lt"/>
              <a:ea typeface="+mn-ea"/>
              <a:cs typeface="+mn-cs"/>
            </a:rPr>
            <a:t>47,406,655</a:t>
          </a:r>
          <a:r>
            <a:rPr kumimoji="1" lang="ja-JP" altLang="ja-JP" sz="1100">
              <a:solidFill>
                <a:schemeClr val="dk1"/>
              </a:solidFill>
              <a:effectLst/>
              <a:latin typeface="+mn-lt"/>
              <a:ea typeface="+mn-ea"/>
              <a:cs typeface="+mn-cs"/>
            </a:rPr>
            <a:t>千円に減少したほか、分子である各指標とも増加している。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年度は分母である標準財政規模の大幅な増などにより、財政調整基金残高及び実質収支額の比率が減少している。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年度は財政調整基金積立金の取り崩し額が減少したことにより、財政調整基金残高は増加し、実質単年度収支は改善している。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市としては、連結実質赤字比率において赤字額は生じておらず、すべての会計を個別に見ても赤字額は生じていない。引き続き適正な財政運営を心がけるとともに、経済状況・社会情勢の変化等に対し、臨機応変に対応しながら、一般会計からの繰入金を考慮した中で、現在と同一の黒字比率の水準を保っ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年度の大規模な地方債繰上償還により平成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年度の償還額が大幅に減少した</a:t>
          </a:r>
          <a:r>
            <a:rPr kumimoji="1" lang="ja-JP" altLang="en-US" sz="1100">
              <a:solidFill>
                <a:schemeClr val="dk1"/>
              </a:solidFill>
              <a:effectLst/>
              <a:latin typeface="+mn-lt"/>
              <a:ea typeface="+mn-ea"/>
              <a:cs typeface="+mn-cs"/>
            </a:rPr>
            <a:t>。臨時財政対策債の元利償還金は増加しているが、全体では</a:t>
          </a:r>
          <a:r>
            <a:rPr kumimoji="1" lang="ja-JP" altLang="ja-JP" sz="1100">
              <a:solidFill>
                <a:schemeClr val="dk1"/>
              </a:solidFill>
              <a:effectLst/>
              <a:latin typeface="+mn-lt"/>
              <a:ea typeface="+mn-ea"/>
              <a:cs typeface="+mn-cs"/>
            </a:rPr>
            <a:t>減少傾向にある。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年度に下水道事業に係る繰出基準の解釈に変更があったことにより、大幅な減となっている。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年度（単年）との比較では、「償還元金を超えない</a:t>
          </a:r>
          <a:r>
            <a:rPr kumimoji="1" lang="ja-JP" altLang="en-US" sz="1100">
              <a:solidFill>
                <a:schemeClr val="dk1"/>
              </a:solidFill>
              <a:effectLst/>
              <a:latin typeface="+mn-lt"/>
              <a:ea typeface="+mn-ea"/>
              <a:cs typeface="+mn-cs"/>
            </a:rPr>
            <a:t>借入</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により元利償還金、公営企業債の元利償還金に対する繰入金ともに減少傾向にあることから、</a:t>
          </a:r>
          <a:r>
            <a:rPr kumimoji="1" lang="ja-JP" altLang="ja-JP" sz="1100">
              <a:solidFill>
                <a:schemeClr val="dk1"/>
              </a:solidFill>
              <a:effectLst/>
              <a:latin typeface="+mn-lt"/>
              <a:ea typeface="+mn-ea"/>
              <a:cs typeface="+mn-cs"/>
            </a:rPr>
            <a:t>分子は減となっている。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本市では満期一括償還地方債の発行翌年度から</a:t>
          </a:r>
          <a:r>
            <a:rPr kumimoji="1" lang="en-US" altLang="ja-JP" sz="1000">
              <a:latin typeface="+mn-ea"/>
              <a:ea typeface="+mn-ea"/>
            </a:rPr>
            <a:t>5</a:t>
          </a:r>
          <a:r>
            <a:rPr kumimoji="1" lang="ja-JP" altLang="en-US" sz="1000">
              <a:latin typeface="+mn-ea"/>
              <a:ea typeface="+mn-ea"/>
            </a:rPr>
            <a:t>年間、発行額の</a:t>
          </a:r>
          <a:r>
            <a:rPr kumimoji="1" lang="en-US" altLang="ja-JP" sz="1000">
              <a:latin typeface="+mn-ea"/>
              <a:ea typeface="+mn-ea"/>
            </a:rPr>
            <a:t>5</a:t>
          </a:r>
          <a:r>
            <a:rPr kumimoji="1" lang="ja-JP" altLang="en-US" sz="1000">
              <a:latin typeface="+mn-ea"/>
              <a:ea typeface="+mn-ea"/>
            </a:rPr>
            <a:t>％を減債基金に毎年度積立し、</a:t>
          </a:r>
          <a:r>
            <a:rPr kumimoji="1" lang="en-US" altLang="ja-JP" sz="1000">
              <a:latin typeface="+mn-ea"/>
              <a:ea typeface="+mn-ea"/>
            </a:rPr>
            <a:t>5</a:t>
          </a:r>
          <a:r>
            <a:rPr kumimoji="1" lang="ja-JP" altLang="en-US" sz="1000">
              <a:latin typeface="+mn-ea"/>
              <a:ea typeface="+mn-ea"/>
            </a:rPr>
            <a:t>年後にそれまで積み立てた分を取り崩し、不足分については借換債を発行することで一括償還している。減債基金積立相当額の積立ルールでは発行額の</a:t>
          </a:r>
          <a:r>
            <a:rPr kumimoji="1" lang="en-US" altLang="ja-JP" sz="1000">
              <a:latin typeface="+mn-ea"/>
              <a:ea typeface="+mn-ea"/>
            </a:rPr>
            <a:t>30</a:t>
          </a:r>
          <a:r>
            <a:rPr kumimoji="1" lang="ja-JP" altLang="en-US" sz="1000">
              <a:latin typeface="+mn-ea"/>
              <a:ea typeface="+mn-ea"/>
            </a:rPr>
            <a:t>分の</a:t>
          </a:r>
          <a:r>
            <a:rPr kumimoji="1" lang="en-US" altLang="ja-JP" sz="1000">
              <a:latin typeface="+mn-ea"/>
              <a:ea typeface="+mn-ea"/>
            </a:rPr>
            <a:t>1</a:t>
          </a:r>
          <a:r>
            <a:rPr kumimoji="1" lang="ja-JP" altLang="en-US" sz="1000">
              <a:latin typeface="+mn-ea"/>
              <a:ea typeface="+mn-ea"/>
            </a:rPr>
            <a:t>を積み立てる設定であるため、基金残高と積立相当額に乖離が生じている。</a:t>
          </a:r>
          <a:endParaRPr kumimoji="1" lang="en-US" altLang="ja-JP"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市債の現在高については、臨時財政対策債を含む市債発行額が償還額を下回ったため減少となった。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公営企業債等繰入見込額については、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下水道事業に係る繰出基準の解釈に変更があったこと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大幅な減と</a:t>
          </a:r>
          <a:r>
            <a:rPr kumimoji="1" lang="ja-JP" altLang="en-US" sz="1100">
              <a:solidFill>
                <a:schemeClr val="dk1"/>
              </a:solidFill>
              <a:effectLst/>
              <a:latin typeface="+mn-lt"/>
              <a:ea typeface="+mn-ea"/>
              <a:cs typeface="+mn-cs"/>
            </a:rPr>
            <a:t>なり、平成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年度においても減少傾向にある。</a:t>
          </a:r>
          <a:endParaRPr lang="ja-JP" altLang="ja-JP" sz="1400">
            <a:effectLst/>
          </a:endParaRPr>
        </a:p>
        <a:p>
          <a:r>
            <a:rPr kumimoji="1" lang="ja-JP" altLang="en-US" sz="1100">
              <a:solidFill>
                <a:schemeClr val="dk1"/>
              </a:solidFill>
              <a:effectLst/>
              <a:latin typeface="+mn-lt"/>
              <a:ea typeface="+mn-ea"/>
              <a:cs typeface="+mn-cs"/>
            </a:rPr>
            <a:t>組合等負担等見込額</a:t>
          </a:r>
          <a:r>
            <a:rPr kumimoji="1" lang="ja-JP" altLang="ja-JP" sz="1100">
              <a:solidFill>
                <a:schemeClr val="dk1"/>
              </a:solidFill>
              <a:effectLst/>
              <a:latin typeface="+mn-lt"/>
              <a:ea typeface="+mn-ea"/>
              <a:cs typeface="+mn-cs"/>
            </a:rPr>
            <a:t>については、清掃施設の新炉建設に係る負担金が増加したこと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から、大幅な増となっている。</a:t>
          </a:r>
          <a:endParaRPr lang="ja-JP" altLang="ja-JP" sz="1400">
            <a:effectLst/>
          </a:endParaRPr>
        </a:p>
        <a:p>
          <a:r>
            <a:rPr kumimoji="1" lang="ja-JP" altLang="en-US" sz="1100">
              <a:solidFill>
                <a:schemeClr val="dk1"/>
              </a:solidFill>
              <a:effectLst/>
              <a:latin typeface="+mn-lt"/>
              <a:ea typeface="+mn-ea"/>
              <a:cs typeface="+mn-cs"/>
            </a:rPr>
            <a:t>組合等負担等見込額</a:t>
          </a:r>
          <a:r>
            <a:rPr kumimoji="1" lang="ja-JP" altLang="ja-JP" sz="1100">
              <a:solidFill>
                <a:schemeClr val="dk1"/>
              </a:solidFill>
              <a:effectLst/>
              <a:latin typeface="+mn-lt"/>
              <a:ea typeface="+mn-ea"/>
              <a:cs typeface="+mn-cs"/>
            </a:rPr>
            <a:t>などの増に比べ市債の現在高や公営企業債等繰入見込額などの減が上回ったことから、将来負担比率の分子は前年度に比べ減となっている。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財政調整金については、市税（個人市民税や法人市民税など）の増収などにより決算剰余金積立額が取り崩し額を上回ったことから、平成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年度ともに前年度に比べ増加している。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減債基金については、大型施設の建設に伴う地方債の償還に備え平成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億円積み立てたことから、平成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年度に比べ大幅な増となっている。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その他特定目的基金においては、野球場建設基金（平成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年度に廃止）約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億円全額を平成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年度に取り崩したことから、平成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年度に比べ大幅な減となっている。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財政調整金、減債基金、その他特定目的基金ともに、中長期的には減少傾向にある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が、基金全体のうち主となる財政調整基金について、健全な財政運営により適正な残高の維持に努めていく。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・東矢島土地区画整理事業基金：東矢島土地区画整理事業</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・福祉振興基金：福祉事業又は指定目的に伴う事業</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・野球場建設基金（平成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年度廃止）：平成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年度に全額取り崩したことから、皆減。</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・東矢島土地区画整理事業基金：同事業の進捗に伴い毎年取り崩していることから、減少。</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・土地区画整理事業基金については、事業の進捗に伴い増減していく。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・その他の基金については、大きな変動要因は無い。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・景気の変動による法人市民税等の変動</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・法人市民税法人税割の税率改正による市税収入の減</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・合併特例債の発行終了（充当率の減）</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・税率改正による市税収入の減などの影響が大きく、今後は減少していく見込み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であるが、健全な財政運営により適正な残高の維持に努めていく。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積立てた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を取り崩していっているため減少している。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新市民会館などの公共施設建設に伴う借入により令和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年度に地方債償還額がピークを迎えるため、平成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年度以降も計画的に取り崩していく予定である。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の有形固定資産減価償却率は</a:t>
          </a:r>
          <a:r>
            <a:rPr kumimoji="1" lang="en-US" altLang="ja-JP" sz="1100">
              <a:latin typeface="ＭＳ Ｐゴシック" panose="020B0600070205080204" pitchFamily="50" charset="-128"/>
              <a:ea typeface="ＭＳ Ｐゴシック" panose="020B0600070205080204" pitchFamily="50" charset="-128"/>
            </a:rPr>
            <a:t>56.7</a:t>
          </a:r>
          <a:r>
            <a:rPr kumimoji="1" lang="ja-JP" altLang="en-US" sz="1100">
              <a:latin typeface="ＭＳ Ｐゴシック" panose="020B0600070205080204" pitchFamily="50" charset="-128"/>
              <a:ea typeface="ＭＳ Ｐゴシック" panose="020B0600070205080204" pitchFamily="50" charset="-128"/>
            </a:rPr>
            <a:t>％であり、他団体の数値と比較して概ね標準的な数値と考えられる。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過去</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年間の数値を見ると増加傾向にあるものの、類似団体も同様の傾向があり、いずれの年度においても類似団体の平均値を下回っている。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今後も数値が大幅に上昇することがないように、太田市公共施設等総合管理計画を基本に必要な投資を継続的に行っていく。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69" name="有形固定資産減価償却率平均値テキスト"/>
        <xdr:cNvSpPr txBox="1"/>
      </xdr:nvSpPr>
      <xdr:spPr>
        <a:xfrm>
          <a:off x="4813300"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9" name="楕円 78"/>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0" name="有形固定資産減価償却率該当値テキスト"/>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1" name="楕円 80"/>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118745</xdr:rowOff>
    </xdr:to>
    <xdr:cxnSp macro="">
      <xdr:nvCxnSpPr>
        <xdr:cNvPr id="82" name="直線コネクタ 81"/>
        <xdr:cNvCxnSpPr/>
      </xdr:nvCxnSpPr>
      <xdr:spPr>
        <a:xfrm flipV="1">
          <a:off x="4051300" y="615124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3" name="楕円 82"/>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26458</xdr:rowOff>
    </xdr:to>
    <xdr:cxnSp macro="">
      <xdr:nvCxnSpPr>
        <xdr:cNvPr id="84" name="直線コネクタ 83"/>
        <xdr:cNvCxnSpPr/>
      </xdr:nvCxnSpPr>
      <xdr:spPr>
        <a:xfrm flipV="1">
          <a:off x="3289300" y="620522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85" name="楕円 84"/>
        <xdr:cNvSpPr/>
      </xdr:nvSpPr>
      <xdr:spPr>
        <a:xfrm>
          <a:off x="2476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48048</xdr:rowOff>
    </xdr:to>
    <xdr:cxnSp macro="">
      <xdr:nvCxnSpPr>
        <xdr:cNvPr id="86" name="直線コネクタ 85"/>
        <xdr:cNvCxnSpPr/>
      </xdr:nvCxnSpPr>
      <xdr:spPr>
        <a:xfrm flipV="1">
          <a:off x="2527300" y="62843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87" name="n_1aveValue有形固定資産減価償却率"/>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8" name="n_2ave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9" name="n_3aveValue有形固定資産減価償却率"/>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0"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1" name="n_2mainValue有形固定資産減価償却率"/>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92" name="n_3mainValue有形固定資産減価償却率"/>
        <xdr:cNvSpPr txBox="1"/>
      </xdr:nvSpPr>
      <xdr:spPr>
        <a:xfrm>
          <a:off x="23247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の債務償還比率は</a:t>
          </a:r>
          <a:r>
            <a:rPr kumimoji="1" lang="ja-JP" altLang="ja-JP" sz="1100">
              <a:solidFill>
                <a:schemeClr val="dk1"/>
              </a:solidFill>
              <a:effectLst/>
              <a:latin typeface="+mn-lt"/>
              <a:ea typeface="+mn-ea"/>
              <a:cs typeface="+mn-cs"/>
            </a:rPr>
            <a:t>前年より改善し</a:t>
          </a:r>
          <a:r>
            <a:rPr kumimoji="1" lang="ja-JP" altLang="en-US" sz="1100">
              <a:solidFill>
                <a:schemeClr val="dk1"/>
              </a:solidFill>
              <a:effectLst/>
              <a:latin typeface="+mn-lt"/>
              <a:ea typeface="+mn-ea"/>
              <a:cs typeface="+mn-cs"/>
            </a:rPr>
            <a:t>て</a:t>
          </a:r>
          <a:r>
            <a:rPr kumimoji="1" lang="en-US" altLang="ja-JP" sz="1100">
              <a:latin typeface="ＭＳ Ｐゴシック" panose="020B0600070205080204" pitchFamily="50" charset="-128"/>
              <a:ea typeface="ＭＳ Ｐゴシック" panose="020B0600070205080204" pitchFamily="50" charset="-128"/>
            </a:rPr>
            <a:t>560.6</a:t>
          </a:r>
          <a:r>
            <a:rPr kumimoji="1" lang="ja-JP" altLang="en-US" sz="1100">
              <a:latin typeface="ＭＳ Ｐゴシック" panose="020B0600070205080204" pitchFamily="50" charset="-128"/>
              <a:ea typeface="ＭＳ Ｐゴシック" panose="020B0600070205080204" pitchFamily="50" charset="-128"/>
            </a:rPr>
            <a:t>％となり、類似団体の平均値を下回った。太田市の将来負担比率は年々改善しており、実質公債費比率も</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と比較してわずかに悪化しているが、過去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年間で見ると改善傾向にあるため、債務償還比率も改善していくことが見込まれる。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今後も「償還元金を超えない市債の発行」を堅持することにより、数値の抑制に努めていく。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2" name="直線コネクタ 121"/>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3" name="債務償還比率最小値テキスト"/>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4" name="直線コネクタ 123"/>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5" name="債務償還比率最大値テキスト"/>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6" name="直線コネクタ 125"/>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7" name="債務償還比率平均値テキスト"/>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8" name="フローチャート: 判断 127"/>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9" name="フローチャート: 判断 128"/>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137562</xdr:rowOff>
    </xdr:from>
    <xdr:to>
      <xdr:col>76</xdr:col>
      <xdr:colOff>73025</xdr:colOff>
      <xdr:row>31</xdr:row>
      <xdr:rowOff>67712</xdr:rowOff>
    </xdr:to>
    <xdr:sp macro="" textlink="">
      <xdr:nvSpPr>
        <xdr:cNvPr id="135" name="楕円 134"/>
        <xdr:cNvSpPr/>
      </xdr:nvSpPr>
      <xdr:spPr>
        <a:xfrm>
          <a:off x="14744700" y="60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115989</xdr:rowOff>
    </xdr:from>
    <xdr:ext cx="469744" cy="259045"/>
    <xdr:sp macro="" textlink="">
      <xdr:nvSpPr>
        <xdr:cNvPr id="136" name="債務償還比率該当値テキスト"/>
        <xdr:cNvSpPr txBox="1"/>
      </xdr:nvSpPr>
      <xdr:spPr>
        <a:xfrm>
          <a:off x="14846300" y="60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47413</xdr:rowOff>
    </xdr:from>
    <xdr:to>
      <xdr:col>72</xdr:col>
      <xdr:colOff>123825</xdr:colOff>
      <xdr:row>29</xdr:row>
      <xdr:rowOff>149013</xdr:rowOff>
    </xdr:to>
    <xdr:sp macro="" textlink="">
      <xdr:nvSpPr>
        <xdr:cNvPr id="137" name="楕円 136"/>
        <xdr:cNvSpPr/>
      </xdr:nvSpPr>
      <xdr:spPr>
        <a:xfrm>
          <a:off x="14033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98213</xdr:rowOff>
    </xdr:from>
    <xdr:to>
      <xdr:col>76</xdr:col>
      <xdr:colOff>22225</xdr:colOff>
      <xdr:row>31</xdr:row>
      <xdr:rowOff>16912</xdr:rowOff>
    </xdr:to>
    <xdr:cxnSp macro="">
      <xdr:nvCxnSpPr>
        <xdr:cNvPr id="138" name="直線コネクタ 137"/>
        <xdr:cNvCxnSpPr/>
      </xdr:nvCxnSpPr>
      <xdr:spPr>
        <a:xfrm>
          <a:off x="14084300" y="5841788"/>
          <a:ext cx="711200" cy="26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9" name="n_1aveValue債務償還比率"/>
        <xdr:cNvSpPr txBox="1"/>
      </xdr:nvSpPr>
      <xdr:spPr>
        <a:xfrm>
          <a:off x="138367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165540</xdr:rowOff>
    </xdr:from>
    <xdr:ext cx="469744" cy="259045"/>
    <xdr:sp macro="" textlink="">
      <xdr:nvSpPr>
        <xdr:cNvPr id="140" name="n_1mainValue債務償還比率"/>
        <xdr:cNvSpPr txBox="1"/>
      </xdr:nvSpPr>
      <xdr:spPr>
        <a:xfrm>
          <a:off x="13836727" y="556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1" name="楕円 70"/>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2" name="【道路】&#10;有形固定資産減価償却率該当値テキスト"/>
        <xdr:cNvSpPr txBox="1"/>
      </xdr:nvSpPr>
      <xdr:spPr>
        <a:xfrm>
          <a:off x="4673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3" name="楕円 72"/>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5715</xdr:rowOff>
    </xdr:to>
    <xdr:cxnSp macro="">
      <xdr:nvCxnSpPr>
        <xdr:cNvPr id="74" name="直線コネクタ 73"/>
        <xdr:cNvCxnSpPr/>
      </xdr:nvCxnSpPr>
      <xdr:spPr>
        <a:xfrm flipV="1">
          <a:off x="3797300" y="64922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5" name="楕円 74"/>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43815</xdr:rowOff>
    </xdr:to>
    <xdr:cxnSp macro="">
      <xdr:nvCxnSpPr>
        <xdr:cNvPr id="76" name="直線コネクタ 75"/>
        <xdr:cNvCxnSpPr/>
      </xdr:nvCxnSpPr>
      <xdr:spPr>
        <a:xfrm flipV="1">
          <a:off x="2908300" y="65208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7" name="楕円 76"/>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66675</xdr:rowOff>
    </xdr:to>
    <xdr:cxnSp macro="">
      <xdr:nvCxnSpPr>
        <xdr:cNvPr id="78" name="直線コネクタ 77"/>
        <xdr:cNvCxnSpPr/>
      </xdr:nvCxnSpPr>
      <xdr:spPr>
        <a:xfrm flipV="1">
          <a:off x="2019300" y="6558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47642</xdr:rowOff>
    </xdr:from>
    <xdr:ext cx="405111" cy="259045"/>
    <xdr:sp macro="" textlink="">
      <xdr:nvSpPr>
        <xdr:cNvPr id="82" name="n_1mainValue【道路】&#10;有形固定資産減価償却率"/>
        <xdr:cNvSpPr txBox="1"/>
      </xdr:nvSpPr>
      <xdr:spPr>
        <a:xfrm>
          <a:off x="3582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3" name="n_2mainValue【道路】&#10;有形固定資産減価償却率"/>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4" name="n_3mainValue【道路】&#10;有形固定資産減価償却率"/>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11" name="【道路】&#10;一人当たり延長平均値テキスト"/>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6426</xdr:rowOff>
    </xdr:from>
    <xdr:to>
      <xdr:col>55</xdr:col>
      <xdr:colOff>50800</xdr:colOff>
      <xdr:row>39</xdr:row>
      <xdr:rowOff>108026</xdr:rowOff>
    </xdr:to>
    <xdr:sp macro="" textlink="">
      <xdr:nvSpPr>
        <xdr:cNvPr id="121" name="楕円 120"/>
        <xdr:cNvSpPr/>
      </xdr:nvSpPr>
      <xdr:spPr>
        <a:xfrm>
          <a:off x="10426700" y="66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29303</xdr:rowOff>
    </xdr:from>
    <xdr:ext cx="469744" cy="259045"/>
    <xdr:sp macro="" textlink="">
      <xdr:nvSpPr>
        <xdr:cNvPr id="122" name="【道路】&#10;一人当たり延長該当値テキスト"/>
        <xdr:cNvSpPr txBox="1"/>
      </xdr:nvSpPr>
      <xdr:spPr>
        <a:xfrm>
          <a:off x="10515600" y="654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6289</xdr:rowOff>
    </xdr:from>
    <xdr:to>
      <xdr:col>50</xdr:col>
      <xdr:colOff>165100</xdr:colOff>
      <xdr:row>39</xdr:row>
      <xdr:rowOff>107889</xdr:rowOff>
    </xdr:to>
    <xdr:sp macro="" textlink="">
      <xdr:nvSpPr>
        <xdr:cNvPr id="123" name="楕円 122"/>
        <xdr:cNvSpPr/>
      </xdr:nvSpPr>
      <xdr:spPr>
        <a:xfrm>
          <a:off x="9588500" y="66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57089</xdr:rowOff>
    </xdr:from>
    <xdr:to>
      <xdr:col>55</xdr:col>
      <xdr:colOff>0</xdr:colOff>
      <xdr:row>39</xdr:row>
      <xdr:rowOff>57226</xdr:rowOff>
    </xdr:to>
    <xdr:cxnSp macro="">
      <xdr:nvCxnSpPr>
        <xdr:cNvPr id="124" name="直線コネクタ 123"/>
        <xdr:cNvCxnSpPr/>
      </xdr:nvCxnSpPr>
      <xdr:spPr>
        <a:xfrm>
          <a:off x="9639300" y="674363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4597</xdr:rowOff>
    </xdr:from>
    <xdr:to>
      <xdr:col>46</xdr:col>
      <xdr:colOff>38100</xdr:colOff>
      <xdr:row>39</xdr:row>
      <xdr:rowOff>106197</xdr:rowOff>
    </xdr:to>
    <xdr:sp macro="" textlink="">
      <xdr:nvSpPr>
        <xdr:cNvPr id="125" name="楕円 124"/>
        <xdr:cNvSpPr/>
      </xdr:nvSpPr>
      <xdr:spPr>
        <a:xfrm>
          <a:off x="8699500" y="66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55397</xdr:rowOff>
    </xdr:from>
    <xdr:to>
      <xdr:col>50</xdr:col>
      <xdr:colOff>114300</xdr:colOff>
      <xdr:row>39</xdr:row>
      <xdr:rowOff>57089</xdr:rowOff>
    </xdr:to>
    <xdr:cxnSp macro="">
      <xdr:nvCxnSpPr>
        <xdr:cNvPr id="126" name="直線コネクタ 125"/>
        <xdr:cNvCxnSpPr/>
      </xdr:nvCxnSpPr>
      <xdr:spPr>
        <a:xfrm>
          <a:off x="8750300" y="6741947"/>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71714</xdr:rowOff>
    </xdr:from>
    <xdr:to>
      <xdr:col>41</xdr:col>
      <xdr:colOff>101600</xdr:colOff>
      <xdr:row>39</xdr:row>
      <xdr:rowOff>1864</xdr:rowOff>
    </xdr:to>
    <xdr:sp macro="" textlink="">
      <xdr:nvSpPr>
        <xdr:cNvPr id="127" name="楕円 126"/>
        <xdr:cNvSpPr/>
      </xdr:nvSpPr>
      <xdr:spPr>
        <a:xfrm>
          <a:off x="7810500" y="65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122514</xdr:rowOff>
    </xdr:from>
    <xdr:to>
      <xdr:col>45</xdr:col>
      <xdr:colOff>177800</xdr:colOff>
      <xdr:row>39</xdr:row>
      <xdr:rowOff>55397</xdr:rowOff>
    </xdr:to>
    <xdr:cxnSp macro="">
      <xdr:nvCxnSpPr>
        <xdr:cNvPr id="128" name="直線コネクタ 127"/>
        <xdr:cNvCxnSpPr/>
      </xdr:nvCxnSpPr>
      <xdr:spPr>
        <a:xfrm>
          <a:off x="7861300" y="6637614"/>
          <a:ext cx="8890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64132</xdr:rowOff>
    </xdr:from>
    <xdr:ext cx="469744" cy="259045"/>
    <xdr:sp macro="" textlink="">
      <xdr:nvSpPr>
        <xdr:cNvPr id="129" name="n_1aveValue【道路】&#10;一人当たり延長"/>
        <xdr:cNvSpPr txBox="1"/>
      </xdr:nvSpPr>
      <xdr:spPr>
        <a:xfrm>
          <a:off x="93917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30" name="n_2aveValue【道路】&#10;一人当たり延長"/>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94993</xdr:rowOff>
    </xdr:from>
    <xdr:ext cx="469744" cy="259045"/>
    <xdr:sp macro="" textlink="">
      <xdr:nvSpPr>
        <xdr:cNvPr id="131" name="n_3aveValue【道路】&#10;一人当たり延長"/>
        <xdr:cNvSpPr txBox="1"/>
      </xdr:nvSpPr>
      <xdr:spPr>
        <a:xfrm>
          <a:off x="7626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124416</xdr:rowOff>
    </xdr:from>
    <xdr:ext cx="469744" cy="259045"/>
    <xdr:sp macro="" textlink="">
      <xdr:nvSpPr>
        <xdr:cNvPr id="132" name="n_1mainValue【道路】&#10;一人当たり延長"/>
        <xdr:cNvSpPr txBox="1"/>
      </xdr:nvSpPr>
      <xdr:spPr>
        <a:xfrm>
          <a:off x="9391727" y="646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122724</xdr:rowOff>
    </xdr:from>
    <xdr:ext cx="469744" cy="259045"/>
    <xdr:sp macro="" textlink="">
      <xdr:nvSpPr>
        <xdr:cNvPr id="133" name="n_2mainValue【道路】&#10;一人当たり延長"/>
        <xdr:cNvSpPr txBox="1"/>
      </xdr:nvSpPr>
      <xdr:spPr>
        <a:xfrm>
          <a:off x="8515427" y="64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18391</xdr:rowOff>
    </xdr:from>
    <xdr:ext cx="534377" cy="259045"/>
    <xdr:sp macro="" textlink="">
      <xdr:nvSpPr>
        <xdr:cNvPr id="134" name="n_3mainValue【道路】&#10;一人当たり延長"/>
        <xdr:cNvSpPr txBox="1"/>
      </xdr:nvSpPr>
      <xdr:spPr>
        <a:xfrm>
          <a:off x="7594111" y="63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6" name="直線コネクタ 14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7" name="テキスト ボックス 14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8" name="直線コネクタ 14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9" name="テキスト ボックス 14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0" name="直線コネクタ 14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1" name="テキスト ボックス 15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2" name="直線コネクタ 15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3" name="テキスト ボックス 15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61722</xdr:rowOff>
    </xdr:from>
    <xdr:to>
      <xdr:col>24</xdr:col>
      <xdr:colOff>62865</xdr:colOff>
      <xdr:row>61</xdr:row>
      <xdr:rowOff>22860</xdr:rowOff>
    </xdr:to>
    <xdr:cxnSp macro="">
      <xdr:nvCxnSpPr>
        <xdr:cNvPr id="157" name="直線コネクタ 156"/>
        <xdr:cNvCxnSpPr/>
      </xdr:nvCxnSpPr>
      <xdr:spPr>
        <a:xfrm flipV="1">
          <a:off x="4634865" y="9491472"/>
          <a:ext cx="0" cy="9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26687</xdr:rowOff>
    </xdr:from>
    <xdr:ext cx="405111" cy="259045"/>
    <xdr:sp macro="" textlink="">
      <xdr:nvSpPr>
        <xdr:cNvPr id="158" name="【橋りょう・トンネル】&#10;有形固定資産減価償却率最小値テキスト"/>
        <xdr:cNvSpPr txBox="1"/>
      </xdr:nvSpPr>
      <xdr:spPr>
        <a:xfrm>
          <a:off x="4673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22860</xdr:rowOff>
    </xdr:from>
    <xdr:to>
      <xdr:col>24</xdr:col>
      <xdr:colOff>152400</xdr:colOff>
      <xdr:row>61</xdr:row>
      <xdr:rowOff>22860</xdr:rowOff>
    </xdr:to>
    <xdr:cxnSp macro="">
      <xdr:nvCxnSpPr>
        <xdr:cNvPr id="159" name="直線コネクタ 158"/>
        <xdr:cNvCxnSpPr/>
      </xdr:nvCxnSpPr>
      <xdr:spPr>
        <a:xfrm>
          <a:off x="4546600" y="1048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8399</xdr:rowOff>
    </xdr:from>
    <xdr:ext cx="405111" cy="259045"/>
    <xdr:sp macro="" textlink="">
      <xdr:nvSpPr>
        <xdr:cNvPr id="160" name="【橋りょう・トンネル】&#10;有形固定資産減価償却率最大値テキスト"/>
        <xdr:cNvSpPr txBox="1"/>
      </xdr:nvSpPr>
      <xdr:spPr>
        <a:xfrm>
          <a:off x="46736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61722</xdr:rowOff>
    </xdr:from>
    <xdr:to>
      <xdr:col>24</xdr:col>
      <xdr:colOff>152400</xdr:colOff>
      <xdr:row>55</xdr:row>
      <xdr:rowOff>61722</xdr:rowOff>
    </xdr:to>
    <xdr:cxnSp macro="">
      <xdr:nvCxnSpPr>
        <xdr:cNvPr id="161" name="直線コネクタ 160"/>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105935</xdr:rowOff>
    </xdr:from>
    <xdr:ext cx="405111" cy="259045"/>
    <xdr:sp macro="" textlink="">
      <xdr:nvSpPr>
        <xdr:cNvPr id="162" name="【橋りょう・トンネル】&#10;有形固定資産減価償却率平均値テキスト"/>
        <xdr:cNvSpPr txBox="1"/>
      </xdr:nvSpPr>
      <xdr:spPr>
        <a:xfrm>
          <a:off x="4673600" y="10050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127508</xdr:rowOff>
    </xdr:from>
    <xdr:to>
      <xdr:col>24</xdr:col>
      <xdr:colOff>114300</xdr:colOff>
      <xdr:row>59</xdr:row>
      <xdr:rowOff>57658</xdr:rowOff>
    </xdr:to>
    <xdr:sp macro="" textlink="">
      <xdr:nvSpPr>
        <xdr:cNvPr id="163" name="フローチャート: 判断 162"/>
        <xdr:cNvSpPr/>
      </xdr:nvSpPr>
      <xdr:spPr>
        <a:xfrm>
          <a:off x="45847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64" name="フローチャート: 判断 163"/>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36068</xdr:rowOff>
    </xdr:from>
    <xdr:to>
      <xdr:col>15</xdr:col>
      <xdr:colOff>101600</xdr:colOff>
      <xdr:row>59</xdr:row>
      <xdr:rowOff>137668</xdr:rowOff>
    </xdr:to>
    <xdr:sp macro="" textlink="">
      <xdr:nvSpPr>
        <xdr:cNvPr id="165" name="フローチャート: 判断 164"/>
        <xdr:cNvSpPr/>
      </xdr:nvSpPr>
      <xdr:spPr>
        <a:xfrm>
          <a:off x="2857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138938</xdr:rowOff>
    </xdr:from>
    <xdr:to>
      <xdr:col>10</xdr:col>
      <xdr:colOff>165100</xdr:colOff>
      <xdr:row>60</xdr:row>
      <xdr:rowOff>69088</xdr:rowOff>
    </xdr:to>
    <xdr:sp macro="" textlink="">
      <xdr:nvSpPr>
        <xdr:cNvPr id="166" name="フローチャート: 判断 165"/>
        <xdr:cNvSpPr/>
      </xdr:nvSpPr>
      <xdr:spPr>
        <a:xfrm>
          <a:off x="1968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xdr:rowOff>
    </xdr:from>
    <xdr:to>
      <xdr:col>24</xdr:col>
      <xdr:colOff>114300</xdr:colOff>
      <xdr:row>58</xdr:row>
      <xdr:rowOff>112522</xdr:rowOff>
    </xdr:to>
    <xdr:sp macro="" textlink="">
      <xdr:nvSpPr>
        <xdr:cNvPr id="172" name="楕円 171"/>
        <xdr:cNvSpPr/>
      </xdr:nvSpPr>
      <xdr:spPr>
        <a:xfrm>
          <a:off x="45847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33799</xdr:rowOff>
    </xdr:from>
    <xdr:ext cx="405111" cy="259045"/>
    <xdr:sp macro="" textlink="">
      <xdr:nvSpPr>
        <xdr:cNvPr id="173" name="【橋りょう・トンネル】&#10;有形固定資産減価償却率該当値テキスト"/>
        <xdr:cNvSpPr txBox="1"/>
      </xdr:nvSpPr>
      <xdr:spPr>
        <a:xfrm>
          <a:off x="4673600" y="980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47498</xdr:rowOff>
    </xdr:from>
    <xdr:to>
      <xdr:col>20</xdr:col>
      <xdr:colOff>38100</xdr:colOff>
      <xdr:row>58</xdr:row>
      <xdr:rowOff>149098</xdr:rowOff>
    </xdr:to>
    <xdr:sp macro="" textlink="">
      <xdr:nvSpPr>
        <xdr:cNvPr id="174" name="楕円 173"/>
        <xdr:cNvSpPr/>
      </xdr:nvSpPr>
      <xdr:spPr>
        <a:xfrm>
          <a:off x="3746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61722</xdr:rowOff>
    </xdr:from>
    <xdr:to>
      <xdr:col>24</xdr:col>
      <xdr:colOff>63500</xdr:colOff>
      <xdr:row>58</xdr:row>
      <xdr:rowOff>98298</xdr:rowOff>
    </xdr:to>
    <xdr:cxnSp macro="">
      <xdr:nvCxnSpPr>
        <xdr:cNvPr id="175" name="直線コネクタ 174"/>
        <xdr:cNvCxnSpPr/>
      </xdr:nvCxnSpPr>
      <xdr:spPr>
        <a:xfrm flipV="1">
          <a:off x="3797300" y="1000582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176" name="楕円 175"/>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98298</xdr:rowOff>
    </xdr:from>
    <xdr:to>
      <xdr:col>19</xdr:col>
      <xdr:colOff>177800</xdr:colOff>
      <xdr:row>64</xdr:row>
      <xdr:rowOff>34290</xdr:rowOff>
    </xdr:to>
    <xdr:cxnSp macro="">
      <xdr:nvCxnSpPr>
        <xdr:cNvPr id="177" name="直線コネクタ 176"/>
        <xdr:cNvCxnSpPr/>
      </xdr:nvCxnSpPr>
      <xdr:spPr>
        <a:xfrm flipV="1">
          <a:off x="2908300" y="10042398"/>
          <a:ext cx="889000" cy="9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54356</xdr:rowOff>
    </xdr:from>
    <xdr:to>
      <xdr:col>10</xdr:col>
      <xdr:colOff>165100</xdr:colOff>
      <xdr:row>64</xdr:row>
      <xdr:rowOff>155956</xdr:rowOff>
    </xdr:to>
    <xdr:sp macro="" textlink="">
      <xdr:nvSpPr>
        <xdr:cNvPr id="178" name="楕円 177"/>
        <xdr:cNvSpPr/>
      </xdr:nvSpPr>
      <xdr:spPr>
        <a:xfrm>
          <a:off x="1968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34290</xdr:rowOff>
    </xdr:from>
    <xdr:to>
      <xdr:col>15</xdr:col>
      <xdr:colOff>50800</xdr:colOff>
      <xdr:row>64</xdr:row>
      <xdr:rowOff>105156</xdr:rowOff>
    </xdr:to>
    <xdr:cxnSp macro="">
      <xdr:nvCxnSpPr>
        <xdr:cNvPr id="179" name="直線コネクタ 178"/>
        <xdr:cNvCxnSpPr/>
      </xdr:nvCxnSpPr>
      <xdr:spPr>
        <a:xfrm flipV="1">
          <a:off x="2019300" y="1100709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80" name="n_1aveValue【橋りょう・トンネ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154195</xdr:rowOff>
    </xdr:from>
    <xdr:ext cx="405111" cy="259045"/>
    <xdr:sp macro="" textlink="">
      <xdr:nvSpPr>
        <xdr:cNvPr id="181" name="n_2aveValue【橋りょう・トンネル】&#10;有形固定資産減価償却率"/>
        <xdr:cNvSpPr txBox="1"/>
      </xdr:nvSpPr>
      <xdr:spPr>
        <a:xfrm>
          <a:off x="27057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85615</xdr:rowOff>
    </xdr:from>
    <xdr:ext cx="405111" cy="259045"/>
    <xdr:sp macro="" textlink="">
      <xdr:nvSpPr>
        <xdr:cNvPr id="182" name="n_3aveValue【橋りょう・トンネル】&#10;有形固定資産減価償却率"/>
        <xdr:cNvSpPr txBox="1"/>
      </xdr:nvSpPr>
      <xdr:spPr>
        <a:xfrm>
          <a:off x="18167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165625</xdr:rowOff>
    </xdr:from>
    <xdr:ext cx="405111" cy="259045"/>
    <xdr:sp macro="" textlink="">
      <xdr:nvSpPr>
        <xdr:cNvPr id="183" name="n_1mainValue【橋りょう・トンネル】&#10;有形固定資産減価償却率"/>
        <xdr:cNvSpPr txBox="1"/>
      </xdr:nvSpPr>
      <xdr:spPr>
        <a:xfrm>
          <a:off x="35820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184" name="n_2mainValue【橋りょう・トンネル】&#10;有形固定資産減価償却率"/>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147083</xdr:rowOff>
    </xdr:from>
    <xdr:ext cx="405111" cy="259045"/>
    <xdr:sp macro="" textlink="">
      <xdr:nvSpPr>
        <xdr:cNvPr id="185" name="n_3mainValue【橋りょう・トンネル】&#10;有形固定資産減価償却率"/>
        <xdr:cNvSpPr txBox="1"/>
      </xdr:nvSpPr>
      <xdr:spPr>
        <a:xfrm>
          <a:off x="1816744" y="1111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1" name="テキスト ボックス 20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3" name="テキスト ボックス 20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7" name="直線コネクタ 206"/>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8" name="【橋りょう・トンネル】&#10;一人当たり有形固定資産（償却資産）額最小値テキスト"/>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9" name="直線コネクタ 208"/>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0" name="【橋りょう・トンネル】&#10;一人当たり有形固定資産（償却資産）額最大値テキスト"/>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1" name="直線コネクタ 210"/>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12" name="【橋りょう・トンネル】&#10;一人当たり有形固定資産（償却資産）額平均値テキスト"/>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3" name="フローチャート: 判断 212"/>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4" name="フローチャート: 判断 213"/>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5" name="フローチャート: 判断 214"/>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6" name="フローチャート: 判断 215"/>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47982</xdr:rowOff>
    </xdr:from>
    <xdr:to>
      <xdr:col>55</xdr:col>
      <xdr:colOff>50800</xdr:colOff>
      <xdr:row>61</xdr:row>
      <xdr:rowOff>149582</xdr:rowOff>
    </xdr:to>
    <xdr:sp macro="" textlink="">
      <xdr:nvSpPr>
        <xdr:cNvPr id="222" name="楕円 221"/>
        <xdr:cNvSpPr/>
      </xdr:nvSpPr>
      <xdr:spPr>
        <a:xfrm>
          <a:off x="10426700" y="105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70859</xdr:rowOff>
    </xdr:from>
    <xdr:ext cx="534377" cy="259045"/>
    <xdr:sp macro="" textlink="">
      <xdr:nvSpPr>
        <xdr:cNvPr id="223" name="【橋りょう・トンネル】&#10;一人当たり有形固定資産（償却資産）額該当値テキスト"/>
        <xdr:cNvSpPr txBox="1"/>
      </xdr:nvSpPr>
      <xdr:spPr>
        <a:xfrm>
          <a:off x="10515600" y="103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48646</xdr:rowOff>
    </xdr:from>
    <xdr:to>
      <xdr:col>50</xdr:col>
      <xdr:colOff>165100</xdr:colOff>
      <xdr:row>61</xdr:row>
      <xdr:rowOff>150246</xdr:rowOff>
    </xdr:to>
    <xdr:sp macro="" textlink="">
      <xdr:nvSpPr>
        <xdr:cNvPr id="224" name="楕円 223"/>
        <xdr:cNvSpPr/>
      </xdr:nvSpPr>
      <xdr:spPr>
        <a:xfrm>
          <a:off x="9588500" y="10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98782</xdr:rowOff>
    </xdr:from>
    <xdr:to>
      <xdr:col>55</xdr:col>
      <xdr:colOff>0</xdr:colOff>
      <xdr:row>61</xdr:row>
      <xdr:rowOff>99446</xdr:rowOff>
    </xdr:to>
    <xdr:cxnSp macro="">
      <xdr:nvCxnSpPr>
        <xdr:cNvPr id="225" name="直線コネクタ 224"/>
        <xdr:cNvCxnSpPr/>
      </xdr:nvCxnSpPr>
      <xdr:spPr>
        <a:xfrm flipV="1">
          <a:off x="9639300" y="10557232"/>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114034</xdr:rowOff>
    </xdr:from>
    <xdr:to>
      <xdr:col>46</xdr:col>
      <xdr:colOff>38100</xdr:colOff>
      <xdr:row>64</xdr:row>
      <xdr:rowOff>44184</xdr:rowOff>
    </xdr:to>
    <xdr:sp macro="" textlink="">
      <xdr:nvSpPr>
        <xdr:cNvPr id="226" name="楕円 225"/>
        <xdr:cNvSpPr/>
      </xdr:nvSpPr>
      <xdr:spPr>
        <a:xfrm>
          <a:off x="8699500" y="109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99446</xdr:rowOff>
    </xdr:from>
    <xdr:to>
      <xdr:col>50</xdr:col>
      <xdr:colOff>114300</xdr:colOff>
      <xdr:row>63</xdr:row>
      <xdr:rowOff>164834</xdr:rowOff>
    </xdr:to>
    <xdr:cxnSp macro="">
      <xdr:nvCxnSpPr>
        <xdr:cNvPr id="227" name="直線コネクタ 226"/>
        <xdr:cNvCxnSpPr/>
      </xdr:nvCxnSpPr>
      <xdr:spPr>
        <a:xfrm flipV="1">
          <a:off x="8750300" y="10557896"/>
          <a:ext cx="889000" cy="4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115946</xdr:rowOff>
    </xdr:from>
    <xdr:to>
      <xdr:col>41</xdr:col>
      <xdr:colOff>101600</xdr:colOff>
      <xdr:row>64</xdr:row>
      <xdr:rowOff>46096</xdr:rowOff>
    </xdr:to>
    <xdr:sp macro="" textlink="">
      <xdr:nvSpPr>
        <xdr:cNvPr id="228" name="楕円 227"/>
        <xdr:cNvSpPr/>
      </xdr:nvSpPr>
      <xdr:spPr>
        <a:xfrm>
          <a:off x="7810500" y="109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164834</xdr:rowOff>
    </xdr:from>
    <xdr:to>
      <xdr:col>45</xdr:col>
      <xdr:colOff>177800</xdr:colOff>
      <xdr:row>63</xdr:row>
      <xdr:rowOff>166746</xdr:rowOff>
    </xdr:to>
    <xdr:cxnSp macro="">
      <xdr:nvCxnSpPr>
        <xdr:cNvPr id="229" name="直線コネクタ 228"/>
        <xdr:cNvCxnSpPr/>
      </xdr:nvCxnSpPr>
      <xdr:spPr>
        <a:xfrm flipV="1">
          <a:off x="7861300" y="10966184"/>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30" name="n_1aveValue【橋りょう・トンネル】&#10;一人当たり有形固定資産（償却資産）額"/>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1" name="n_2aveValue【橋りょう・トンネル】&#10;一人当たり有形固定資産（償却資産）額"/>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2"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166773</xdr:rowOff>
    </xdr:from>
    <xdr:ext cx="534377" cy="259045"/>
    <xdr:sp macro="" textlink="">
      <xdr:nvSpPr>
        <xdr:cNvPr id="233" name="n_1mainValue【橋りょう・トンネル】&#10;一人当たり有形固定資産（償却資産）額"/>
        <xdr:cNvSpPr txBox="1"/>
      </xdr:nvSpPr>
      <xdr:spPr>
        <a:xfrm>
          <a:off x="9359411" y="102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35311</xdr:rowOff>
    </xdr:from>
    <xdr:ext cx="469744" cy="259045"/>
    <xdr:sp macro="" textlink="">
      <xdr:nvSpPr>
        <xdr:cNvPr id="234" name="n_2mainValue【橋りょう・トンネル】&#10;一人当たり有形固定資産（償却資産）額"/>
        <xdr:cNvSpPr txBox="1"/>
      </xdr:nvSpPr>
      <xdr:spPr>
        <a:xfrm>
          <a:off x="8515428" y="110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37223</xdr:rowOff>
    </xdr:from>
    <xdr:ext cx="469744" cy="259045"/>
    <xdr:sp macro="" textlink="">
      <xdr:nvSpPr>
        <xdr:cNvPr id="235" name="n_3mainValue【橋りょう・トンネル】&#10;一人当たり有形固定資産（償却資産）額"/>
        <xdr:cNvSpPr txBox="1"/>
      </xdr:nvSpPr>
      <xdr:spPr>
        <a:xfrm>
          <a:off x="7626428" y="1101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6" name="テキスト ボックス 24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8" name="テキスト ボックス 24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6" name="テキスト ボックス 2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8" name="テキスト ボックス 2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0" name="直線コネクタ 259"/>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1" name="【公営住宅】&#10;有形固定資産減価償却率最小値テキスト"/>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2" name="直線コネクタ 261"/>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3"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4" name="直線コネクタ 26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65" name="【公営住宅】&#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66" name="フローチャート: 判断 265"/>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67" name="フローチャート: 判断 266"/>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8" name="フローチャート: 判断 267"/>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9" name="フローチャート: 判断 268"/>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40639</xdr:rowOff>
    </xdr:from>
    <xdr:to>
      <xdr:col>24</xdr:col>
      <xdr:colOff>114300</xdr:colOff>
      <xdr:row>81</xdr:row>
      <xdr:rowOff>142239</xdr:rowOff>
    </xdr:to>
    <xdr:sp macro="" textlink="">
      <xdr:nvSpPr>
        <xdr:cNvPr id="275" name="楕円 274"/>
        <xdr:cNvSpPr/>
      </xdr:nvSpPr>
      <xdr:spPr>
        <a:xfrm>
          <a:off x="4584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63516</xdr:rowOff>
    </xdr:from>
    <xdr:ext cx="405111" cy="259045"/>
    <xdr:sp macro="" textlink="">
      <xdr:nvSpPr>
        <xdr:cNvPr id="276" name="【公営住宅】&#10;有形固定資産減価償却率該当値テキスト"/>
        <xdr:cNvSpPr txBox="1"/>
      </xdr:nvSpPr>
      <xdr:spPr>
        <a:xfrm>
          <a:off x="4673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77" name="楕円 276"/>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114300</xdr:rowOff>
    </xdr:to>
    <xdr:cxnSp macro="">
      <xdr:nvCxnSpPr>
        <xdr:cNvPr id="278" name="直線コネクタ 277"/>
        <xdr:cNvCxnSpPr/>
      </xdr:nvCxnSpPr>
      <xdr:spPr>
        <a:xfrm flipV="1">
          <a:off x="3797300" y="139788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279" name="楕円 278"/>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135255</xdr:rowOff>
    </xdr:to>
    <xdr:cxnSp macro="">
      <xdr:nvCxnSpPr>
        <xdr:cNvPr id="280" name="直線コネクタ 279"/>
        <xdr:cNvCxnSpPr/>
      </xdr:nvCxnSpPr>
      <xdr:spPr>
        <a:xfrm flipV="1">
          <a:off x="2908300" y="1400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1" name="楕円 280"/>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135255</xdr:rowOff>
    </xdr:from>
    <xdr:to>
      <xdr:col>15</xdr:col>
      <xdr:colOff>50800</xdr:colOff>
      <xdr:row>81</xdr:row>
      <xdr:rowOff>167639</xdr:rowOff>
    </xdr:to>
    <xdr:cxnSp macro="">
      <xdr:nvCxnSpPr>
        <xdr:cNvPr id="282" name="直線コネクタ 281"/>
        <xdr:cNvCxnSpPr/>
      </xdr:nvCxnSpPr>
      <xdr:spPr>
        <a:xfrm flipV="1">
          <a:off x="2019300" y="140227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83" name="n_1ave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4"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85" name="n_3aveValue【公営住宅】&#10;有形固定資産減価償却率"/>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286" name="n_1mainValue【公営住宅】&#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87" name="n_2main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88" name="n_3main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9" name="直線コネクタ 29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0" name="テキスト ボックス 29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1" name="直線コネクタ 30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2" name="テキスト ボックス 30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3" name="直線コネクタ 30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4" name="テキスト ボックス 30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5" name="直線コネクタ 30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6" name="テキスト ボックス 30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7" name="直線コネクタ 30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8" name="テキスト ボックス 30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9" name="直線コネクタ 30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0" name="テキスト ボックス 30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4" name="直線コネクタ 313"/>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5"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16" name="直線コネクタ 31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17"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18" name="直線コネクタ 317"/>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19" name="【公営住宅】&#10;一人当たり面積平均値テキスト"/>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0" name="フローチャート: 判断 319"/>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1" name="フローチャート: 判断 320"/>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2" name="フローチャート: 判断 321"/>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3" name="フローチャート: 判断 322"/>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108131</xdr:rowOff>
    </xdr:from>
    <xdr:to>
      <xdr:col>55</xdr:col>
      <xdr:colOff>50800</xdr:colOff>
      <xdr:row>78</xdr:row>
      <xdr:rowOff>38281</xdr:rowOff>
    </xdr:to>
    <xdr:sp macro="" textlink="">
      <xdr:nvSpPr>
        <xdr:cNvPr id="329" name="楕円 328"/>
        <xdr:cNvSpPr/>
      </xdr:nvSpPr>
      <xdr:spPr>
        <a:xfrm>
          <a:off x="104267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61158</xdr:rowOff>
    </xdr:from>
    <xdr:ext cx="469744" cy="259045"/>
    <xdr:sp macro="" textlink="">
      <xdr:nvSpPr>
        <xdr:cNvPr id="330" name="【公営住宅】&#10;一人当たり面積該当値テキスト"/>
        <xdr:cNvSpPr txBox="1"/>
      </xdr:nvSpPr>
      <xdr:spPr>
        <a:xfrm>
          <a:off x="10515600" y="1326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99968</xdr:rowOff>
    </xdr:from>
    <xdr:to>
      <xdr:col>50</xdr:col>
      <xdr:colOff>165100</xdr:colOff>
      <xdr:row>78</xdr:row>
      <xdr:rowOff>30118</xdr:rowOff>
    </xdr:to>
    <xdr:sp macro="" textlink="">
      <xdr:nvSpPr>
        <xdr:cNvPr id="331" name="楕円 330"/>
        <xdr:cNvSpPr/>
      </xdr:nvSpPr>
      <xdr:spPr>
        <a:xfrm>
          <a:off x="9588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150768</xdr:rowOff>
    </xdr:from>
    <xdr:to>
      <xdr:col>55</xdr:col>
      <xdr:colOff>0</xdr:colOff>
      <xdr:row>77</xdr:row>
      <xdr:rowOff>158931</xdr:rowOff>
    </xdr:to>
    <xdr:cxnSp macro="">
      <xdr:nvCxnSpPr>
        <xdr:cNvPr id="332" name="直線コネクタ 331"/>
        <xdr:cNvCxnSpPr/>
      </xdr:nvCxnSpPr>
      <xdr:spPr>
        <a:xfrm>
          <a:off x="9639300" y="1335241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77107</xdr:rowOff>
    </xdr:from>
    <xdr:to>
      <xdr:col>46</xdr:col>
      <xdr:colOff>38100</xdr:colOff>
      <xdr:row>78</xdr:row>
      <xdr:rowOff>7257</xdr:rowOff>
    </xdr:to>
    <xdr:sp macro="" textlink="">
      <xdr:nvSpPr>
        <xdr:cNvPr id="333" name="楕円 332"/>
        <xdr:cNvSpPr/>
      </xdr:nvSpPr>
      <xdr:spPr>
        <a:xfrm>
          <a:off x="8699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127907</xdr:rowOff>
    </xdr:from>
    <xdr:to>
      <xdr:col>50</xdr:col>
      <xdr:colOff>114300</xdr:colOff>
      <xdr:row>77</xdr:row>
      <xdr:rowOff>150768</xdr:rowOff>
    </xdr:to>
    <xdr:cxnSp macro="">
      <xdr:nvCxnSpPr>
        <xdr:cNvPr id="334" name="直線コネクタ 333"/>
        <xdr:cNvCxnSpPr/>
      </xdr:nvCxnSpPr>
      <xdr:spPr>
        <a:xfrm>
          <a:off x="8750300" y="133295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78739</xdr:rowOff>
    </xdr:from>
    <xdr:to>
      <xdr:col>41</xdr:col>
      <xdr:colOff>101600</xdr:colOff>
      <xdr:row>78</xdr:row>
      <xdr:rowOff>8889</xdr:rowOff>
    </xdr:to>
    <xdr:sp macro="" textlink="">
      <xdr:nvSpPr>
        <xdr:cNvPr id="335" name="楕円 334"/>
        <xdr:cNvSpPr/>
      </xdr:nvSpPr>
      <xdr:spPr>
        <a:xfrm>
          <a:off x="7810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127907</xdr:rowOff>
    </xdr:from>
    <xdr:to>
      <xdr:col>45</xdr:col>
      <xdr:colOff>177800</xdr:colOff>
      <xdr:row>77</xdr:row>
      <xdr:rowOff>129539</xdr:rowOff>
    </xdr:to>
    <xdr:cxnSp macro="">
      <xdr:nvCxnSpPr>
        <xdr:cNvPr id="336" name="直線コネクタ 335"/>
        <xdr:cNvCxnSpPr/>
      </xdr:nvCxnSpPr>
      <xdr:spPr>
        <a:xfrm flipV="1">
          <a:off x="7861300" y="133295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37" name="n_1aveValue【公営住宅】&#10;一人当たり面積"/>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38" name="n_2aveValue【公営住宅】&#10;一人当たり面積"/>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39" name="n_3aveValue【公営住宅】&#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46645</xdr:rowOff>
    </xdr:from>
    <xdr:ext cx="469744" cy="259045"/>
    <xdr:sp macro="" textlink="">
      <xdr:nvSpPr>
        <xdr:cNvPr id="340" name="n_1mainValue【公営住宅】&#10;一人当たり面積"/>
        <xdr:cNvSpPr txBox="1"/>
      </xdr:nvSpPr>
      <xdr:spPr>
        <a:xfrm>
          <a:off x="9391727" y="13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23784</xdr:rowOff>
    </xdr:from>
    <xdr:ext cx="469744" cy="259045"/>
    <xdr:sp macro="" textlink="">
      <xdr:nvSpPr>
        <xdr:cNvPr id="341" name="n_2mainValue【公営住宅】&#10;一人当たり面積"/>
        <xdr:cNvSpPr txBox="1"/>
      </xdr:nvSpPr>
      <xdr:spPr>
        <a:xfrm>
          <a:off x="8515427"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25416</xdr:rowOff>
    </xdr:from>
    <xdr:ext cx="469744" cy="259045"/>
    <xdr:sp macro="" textlink="">
      <xdr:nvSpPr>
        <xdr:cNvPr id="342" name="n_3mainValue【公営住宅】&#10;一人当たり面積"/>
        <xdr:cNvSpPr txBox="1"/>
      </xdr:nvSpPr>
      <xdr:spPr>
        <a:xfrm>
          <a:off x="7626427"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9" name="テキスト ボックス 36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0" name="直線コネクタ 36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1" name="テキスト ボックス 37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2" name="直線コネクタ 37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3" name="テキスト ボックス 37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4" name="直線コネクタ 37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5" name="テキスト ボックス 37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78" name="直線コネクタ 37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79" name="テキスト ボックス 37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0" name="直線コネクタ 37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1" name="テキスト ボックス 38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2" name="直線コネクタ 38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3" name="テキスト ボックス 382"/>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87" name="直線コネクタ 386"/>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8"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9" name="直線コネクタ 388"/>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0" name="【認定こども園・幼稚園・保育所】&#10;有形固定資産減価償却率最大値テキスト"/>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1" name="直線コネクタ 390"/>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92" name="【認定こども園・幼稚園・保育所】&#10;有形固定資産減価償却率平均値テキスト"/>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3" name="フローチャート: 判断 392"/>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4" name="フローチャート: 判断 393"/>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5" name="フローチャート: 判断 394"/>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96" name="フローチャート: 判断 395"/>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02" name="楕円 401"/>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03" name="【認定こども園・幼稚園・保育所】&#10;有形固定資産減価償却率該当値テキスト"/>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119697</xdr:rowOff>
    </xdr:from>
    <xdr:to>
      <xdr:col>81</xdr:col>
      <xdr:colOff>101600</xdr:colOff>
      <xdr:row>40</xdr:row>
      <xdr:rowOff>49847</xdr:rowOff>
    </xdr:to>
    <xdr:sp macro="" textlink="">
      <xdr:nvSpPr>
        <xdr:cNvPr id="404" name="楕円 403"/>
        <xdr:cNvSpPr/>
      </xdr:nvSpPr>
      <xdr:spPr>
        <a:xfrm>
          <a:off x="15430500" y="68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39</xdr:row>
      <xdr:rowOff>170497</xdr:rowOff>
    </xdr:to>
    <xdr:cxnSp macro="">
      <xdr:nvCxnSpPr>
        <xdr:cNvPr id="405" name="直線コネクタ 404"/>
        <xdr:cNvCxnSpPr/>
      </xdr:nvCxnSpPr>
      <xdr:spPr>
        <a:xfrm flipV="1">
          <a:off x="15481300" y="684276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45403</xdr:rowOff>
    </xdr:from>
    <xdr:to>
      <xdr:col>76</xdr:col>
      <xdr:colOff>165100</xdr:colOff>
      <xdr:row>40</xdr:row>
      <xdr:rowOff>147003</xdr:rowOff>
    </xdr:to>
    <xdr:sp macro="" textlink="">
      <xdr:nvSpPr>
        <xdr:cNvPr id="406" name="楕円 405"/>
        <xdr:cNvSpPr/>
      </xdr:nvSpPr>
      <xdr:spPr>
        <a:xfrm>
          <a:off x="14541500" y="69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170497</xdr:rowOff>
    </xdr:from>
    <xdr:to>
      <xdr:col>81</xdr:col>
      <xdr:colOff>50800</xdr:colOff>
      <xdr:row>40</xdr:row>
      <xdr:rowOff>96203</xdr:rowOff>
    </xdr:to>
    <xdr:cxnSp macro="">
      <xdr:nvCxnSpPr>
        <xdr:cNvPr id="407" name="直線コネクタ 406"/>
        <xdr:cNvCxnSpPr/>
      </xdr:nvCxnSpPr>
      <xdr:spPr>
        <a:xfrm flipV="1">
          <a:off x="14592300" y="6857047"/>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25400</xdr:rowOff>
    </xdr:from>
    <xdr:to>
      <xdr:col>72</xdr:col>
      <xdr:colOff>38100</xdr:colOff>
      <xdr:row>35</xdr:row>
      <xdr:rowOff>127000</xdr:rowOff>
    </xdr:to>
    <xdr:sp macro="" textlink="">
      <xdr:nvSpPr>
        <xdr:cNvPr id="408" name="楕円 407"/>
        <xdr:cNvSpPr/>
      </xdr:nvSpPr>
      <xdr:spPr>
        <a:xfrm>
          <a:off x="1365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40</xdr:row>
      <xdr:rowOff>96203</xdr:rowOff>
    </xdr:to>
    <xdr:cxnSp macro="">
      <xdr:nvCxnSpPr>
        <xdr:cNvPr id="409" name="直線コネクタ 408"/>
        <xdr:cNvCxnSpPr/>
      </xdr:nvCxnSpPr>
      <xdr:spPr>
        <a:xfrm>
          <a:off x="13703300" y="6076950"/>
          <a:ext cx="889000" cy="8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10"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411" name="n_2aveValue【認定こども園・幼稚園・保育所】&#10;有形固定資産減価償却率"/>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412" name="n_3aveValue【認定こども園・幼稚園・保育所】&#10;有形固定資産減価償却率"/>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40974</xdr:rowOff>
    </xdr:from>
    <xdr:ext cx="405111" cy="259045"/>
    <xdr:sp macro="" textlink="">
      <xdr:nvSpPr>
        <xdr:cNvPr id="413" name="n_1mainValue【認定こども園・幼稚園・保育所】&#10;有形固定資産減価償却率"/>
        <xdr:cNvSpPr txBox="1"/>
      </xdr:nvSpPr>
      <xdr:spPr>
        <a:xfrm>
          <a:off x="15266044" y="689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138130</xdr:rowOff>
    </xdr:from>
    <xdr:ext cx="405111" cy="259045"/>
    <xdr:sp macro="" textlink="">
      <xdr:nvSpPr>
        <xdr:cNvPr id="414" name="n_2mainValue【認定こども園・幼稚園・保育所】&#10;有形固定資産減価償却率"/>
        <xdr:cNvSpPr txBox="1"/>
      </xdr:nvSpPr>
      <xdr:spPr>
        <a:xfrm>
          <a:off x="14389744" y="699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143527</xdr:rowOff>
    </xdr:from>
    <xdr:ext cx="405111" cy="259045"/>
    <xdr:sp macro="" textlink="">
      <xdr:nvSpPr>
        <xdr:cNvPr id="415" name="n_3mainValue【認定こども園・幼稚園・保育所】&#10;有形固定資産減価償却率"/>
        <xdr:cNvSpPr txBox="1"/>
      </xdr:nvSpPr>
      <xdr:spPr>
        <a:xfrm>
          <a:off x="13500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37" name="直線コネクタ 436"/>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38"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39" name="直線コネクタ 438"/>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0" name="【認定こども園・幼稚園・保育所】&#10;一人当たり面積最大値テキスト"/>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1" name="直線コネクタ 440"/>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42" name="【認定こども園・幼稚園・保育所】&#10;一人当たり面積平均値テキスト"/>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3" name="フローチャート: 判断 442"/>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4" name="フローチャート: 判断 443"/>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5" name="フローチャート: 判断 444"/>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46" name="フローチャート: 判断 445"/>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52" name="楕円 451"/>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53" name="【認定こども園・幼稚園・保育所】&#10;一人当たり面積該当値テキスト"/>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54" name="楕円 453"/>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55" name="直線コネクタ 454"/>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56" name="楕円 455"/>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57" name="直線コネクタ 456"/>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130556</xdr:rowOff>
    </xdr:from>
    <xdr:to>
      <xdr:col>102</xdr:col>
      <xdr:colOff>165100</xdr:colOff>
      <xdr:row>41</xdr:row>
      <xdr:rowOff>60706</xdr:rowOff>
    </xdr:to>
    <xdr:sp macro="" textlink="">
      <xdr:nvSpPr>
        <xdr:cNvPr id="458" name="楕円 457"/>
        <xdr:cNvSpPr/>
      </xdr:nvSpPr>
      <xdr:spPr>
        <a:xfrm>
          <a:off x="19494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xdr:rowOff>
    </xdr:from>
    <xdr:to>
      <xdr:col>107</xdr:col>
      <xdr:colOff>50800</xdr:colOff>
      <xdr:row>41</xdr:row>
      <xdr:rowOff>23622</xdr:rowOff>
    </xdr:to>
    <xdr:cxnSp macro="">
      <xdr:nvCxnSpPr>
        <xdr:cNvPr id="459" name="直線コネクタ 458"/>
        <xdr:cNvCxnSpPr/>
      </xdr:nvCxnSpPr>
      <xdr:spPr>
        <a:xfrm>
          <a:off x="19545300" y="7039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60" name="n_1aveValue【認定こども園・幼稚園・保育所】&#10;一人当たり面積"/>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61"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62" name="n_3aveValue【認定こども園・幼稚園・保育所】&#10;一人当たり面積"/>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63" name="n_1mainValue【認定こども園・幼稚園・保育所】&#10;一人当たり面積"/>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464" name="n_2mainValue【認定こども園・幼稚園・保育所】&#10;一人当たり面積"/>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51833</xdr:rowOff>
    </xdr:from>
    <xdr:ext cx="469744" cy="259045"/>
    <xdr:sp macro="" textlink="">
      <xdr:nvSpPr>
        <xdr:cNvPr id="465" name="n_3mainValue【認定こども園・幼稚園・保育所】&#10;一人当たり面積"/>
        <xdr:cNvSpPr txBox="1"/>
      </xdr:nvSpPr>
      <xdr:spPr>
        <a:xfrm>
          <a:off x="19310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6" name="テキスト ボックス 4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7" name="直線コネクタ 4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8" name="テキスト ボックス 4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9" name="直線コネクタ 4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0" name="テキスト ボックス 4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3" name="直線コネクタ 4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4" name="テキスト ボックス 4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5" name="直線コネクタ 4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6" name="テキスト ボックス 4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8" name="テキスト ボックス 4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0" name="直線コネクタ 489"/>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1" name="【学校施設】&#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2" name="直線コネクタ 491"/>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3" name="【学校施設】&#10;有形固定資産減価償却率最大値テキスト"/>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4" name="直線コネクタ 493"/>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95" name="【学校施設】&#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96" name="フローチャート: 判断 495"/>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97" name="フローチャート: 判断 496"/>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98" name="フローチャート: 判断 497"/>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99" name="フローチャート: 判断 498"/>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05" name="楕円 504"/>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06" name="【学校施設】&#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07" name="楕円 506"/>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110490</xdr:rowOff>
    </xdr:to>
    <xdr:cxnSp macro="">
      <xdr:nvCxnSpPr>
        <xdr:cNvPr id="508" name="直線コネクタ 507"/>
        <xdr:cNvCxnSpPr/>
      </xdr:nvCxnSpPr>
      <xdr:spPr>
        <a:xfrm flipV="1">
          <a:off x="15481300" y="103327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509" name="楕円 508"/>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144780</xdr:rowOff>
    </xdr:to>
    <xdr:cxnSp macro="">
      <xdr:nvCxnSpPr>
        <xdr:cNvPr id="510" name="直線コネクタ 509"/>
        <xdr:cNvCxnSpPr/>
      </xdr:nvCxnSpPr>
      <xdr:spPr>
        <a:xfrm flipV="1">
          <a:off x="14592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11" name="楕円 510"/>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80010</xdr:rowOff>
    </xdr:to>
    <xdr:cxnSp macro="">
      <xdr:nvCxnSpPr>
        <xdr:cNvPr id="512" name="直線コネクタ 511"/>
        <xdr:cNvCxnSpPr/>
      </xdr:nvCxnSpPr>
      <xdr:spPr>
        <a:xfrm flipV="1">
          <a:off x="13703300" y="10431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13"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14"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15"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16" name="n_1mainValue【学校施設】&#10;有形固定資産減価償却率"/>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517" name="n_2mainValue【学校施設】&#10;有形固定資産減価償却率"/>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18"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9" name="テキスト ボックス 5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3" name="直線コネクタ 542"/>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4" name="【学校施設】&#10;一人当たり面積最小値テキスト"/>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5" name="直線コネクタ 544"/>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46"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47" name="直線コネクタ 546"/>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48" name="【学校施設】&#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49" name="フローチャート: 判断 548"/>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0" name="フローチャート: 判断 549"/>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1" name="フローチャート: 判断 550"/>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2" name="フローチャート: 判断 551"/>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119380</xdr:rowOff>
    </xdr:from>
    <xdr:to>
      <xdr:col>116</xdr:col>
      <xdr:colOff>114300</xdr:colOff>
      <xdr:row>60</xdr:row>
      <xdr:rowOff>49530</xdr:rowOff>
    </xdr:to>
    <xdr:sp macro="" textlink="">
      <xdr:nvSpPr>
        <xdr:cNvPr id="558" name="楕円 557"/>
        <xdr:cNvSpPr/>
      </xdr:nvSpPr>
      <xdr:spPr>
        <a:xfrm>
          <a:off x="2211070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142257</xdr:rowOff>
    </xdr:from>
    <xdr:ext cx="469744" cy="259045"/>
    <xdr:sp macro="" textlink="">
      <xdr:nvSpPr>
        <xdr:cNvPr id="559" name="【学校施設】&#10;一人当たり面積該当値テキスト"/>
        <xdr:cNvSpPr txBox="1"/>
      </xdr:nvSpPr>
      <xdr:spPr>
        <a:xfrm>
          <a:off x="22199600"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127000</xdr:rowOff>
    </xdr:from>
    <xdr:to>
      <xdr:col>112</xdr:col>
      <xdr:colOff>38100</xdr:colOff>
      <xdr:row>60</xdr:row>
      <xdr:rowOff>57150</xdr:rowOff>
    </xdr:to>
    <xdr:sp macro="" textlink="">
      <xdr:nvSpPr>
        <xdr:cNvPr id="560" name="楕円 559"/>
        <xdr:cNvSpPr/>
      </xdr:nvSpPr>
      <xdr:spPr>
        <a:xfrm>
          <a:off x="21272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170180</xdr:rowOff>
    </xdr:from>
    <xdr:to>
      <xdr:col>116</xdr:col>
      <xdr:colOff>63500</xdr:colOff>
      <xdr:row>60</xdr:row>
      <xdr:rowOff>6350</xdr:rowOff>
    </xdr:to>
    <xdr:cxnSp macro="">
      <xdr:nvCxnSpPr>
        <xdr:cNvPr id="561" name="直線コネクタ 560"/>
        <xdr:cNvCxnSpPr/>
      </xdr:nvCxnSpPr>
      <xdr:spPr>
        <a:xfrm flipV="1">
          <a:off x="21323300" y="10285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39370</xdr:rowOff>
    </xdr:from>
    <xdr:to>
      <xdr:col>107</xdr:col>
      <xdr:colOff>101600</xdr:colOff>
      <xdr:row>60</xdr:row>
      <xdr:rowOff>140970</xdr:rowOff>
    </xdr:to>
    <xdr:sp macro="" textlink="">
      <xdr:nvSpPr>
        <xdr:cNvPr id="562" name="楕円 561"/>
        <xdr:cNvSpPr/>
      </xdr:nvSpPr>
      <xdr:spPr>
        <a:xfrm>
          <a:off x="20383500" y="103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6350</xdr:rowOff>
    </xdr:from>
    <xdr:to>
      <xdr:col>111</xdr:col>
      <xdr:colOff>177800</xdr:colOff>
      <xdr:row>60</xdr:row>
      <xdr:rowOff>90170</xdr:rowOff>
    </xdr:to>
    <xdr:cxnSp macro="">
      <xdr:nvCxnSpPr>
        <xdr:cNvPr id="563" name="直線コネクタ 562"/>
        <xdr:cNvCxnSpPr/>
      </xdr:nvCxnSpPr>
      <xdr:spPr>
        <a:xfrm flipV="1">
          <a:off x="20434300" y="102933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115570</xdr:rowOff>
    </xdr:from>
    <xdr:to>
      <xdr:col>102</xdr:col>
      <xdr:colOff>165100</xdr:colOff>
      <xdr:row>60</xdr:row>
      <xdr:rowOff>45720</xdr:rowOff>
    </xdr:to>
    <xdr:sp macro="" textlink="">
      <xdr:nvSpPr>
        <xdr:cNvPr id="564" name="楕円 563"/>
        <xdr:cNvSpPr/>
      </xdr:nvSpPr>
      <xdr:spPr>
        <a:xfrm>
          <a:off x="19494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166370</xdr:rowOff>
    </xdr:from>
    <xdr:to>
      <xdr:col>107</xdr:col>
      <xdr:colOff>50800</xdr:colOff>
      <xdr:row>60</xdr:row>
      <xdr:rowOff>90170</xdr:rowOff>
    </xdr:to>
    <xdr:cxnSp macro="">
      <xdr:nvCxnSpPr>
        <xdr:cNvPr id="565" name="直線コネクタ 564"/>
        <xdr:cNvCxnSpPr/>
      </xdr:nvCxnSpPr>
      <xdr:spPr>
        <a:xfrm>
          <a:off x="19545300" y="102819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66" name="n_1aveValue【学校施設】&#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567" name="n_2aveValue【学校施設】&#10;一人当たり面積"/>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152417</xdr:rowOff>
    </xdr:from>
    <xdr:ext cx="469744" cy="259045"/>
    <xdr:sp macro="" textlink="">
      <xdr:nvSpPr>
        <xdr:cNvPr id="568" name="n_3aveValue【学校施設】&#10;一人当たり面積"/>
        <xdr:cNvSpPr txBox="1"/>
      </xdr:nvSpPr>
      <xdr:spPr>
        <a:xfrm>
          <a:off x="19310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73677</xdr:rowOff>
    </xdr:from>
    <xdr:ext cx="469744" cy="259045"/>
    <xdr:sp macro="" textlink="">
      <xdr:nvSpPr>
        <xdr:cNvPr id="569" name="n_1mainValue【学校施設】&#10;一人当たり面積"/>
        <xdr:cNvSpPr txBox="1"/>
      </xdr:nvSpPr>
      <xdr:spPr>
        <a:xfrm>
          <a:off x="210757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157497</xdr:rowOff>
    </xdr:from>
    <xdr:ext cx="469744" cy="259045"/>
    <xdr:sp macro="" textlink="">
      <xdr:nvSpPr>
        <xdr:cNvPr id="570" name="n_2mainValue【学校施設】&#10;一人当たり面積"/>
        <xdr:cNvSpPr txBox="1"/>
      </xdr:nvSpPr>
      <xdr:spPr>
        <a:xfrm>
          <a:off x="20199427" y="101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62247</xdr:rowOff>
    </xdr:from>
    <xdr:ext cx="469744" cy="259045"/>
    <xdr:sp macro="" textlink="">
      <xdr:nvSpPr>
        <xdr:cNvPr id="571" name="n_3mainValue【学校施設】&#10;一人当たり面積"/>
        <xdr:cNvSpPr txBox="1"/>
      </xdr:nvSpPr>
      <xdr:spPr>
        <a:xfrm>
          <a:off x="1931042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2" name="テキスト ボックス 58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3" name="直線コネクタ 5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4" name="テキスト ボックス 58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5" name="直線コネクタ 5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6" name="テキスト ボックス 5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7" name="直線コネクタ 5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8" name="テキスト ボックス 5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9" name="直線コネクタ 5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0" name="テキスト ボックス 5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1" name="直線コネクタ 5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2" name="テキスト ボックス 59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596" name="直線コネクタ 595"/>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597" name="【児童館】&#10;有形固定資産減価償却率最小値テキスト"/>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598" name="直線コネクタ 597"/>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0" name="直線コネクタ 59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601"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2" name="フローチャート: 判断 601"/>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3" name="フローチャート: 判断 60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4" name="フローチャート: 判断 603"/>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5" name="フローチャート: 判断 604"/>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11" name="楕円 610"/>
        <xdr:cNvSpPr/>
      </xdr:nvSpPr>
      <xdr:spPr>
        <a:xfrm>
          <a:off x="16268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71138</xdr:rowOff>
    </xdr:from>
    <xdr:ext cx="405111" cy="259045"/>
    <xdr:sp macro="" textlink="">
      <xdr:nvSpPr>
        <xdr:cNvPr id="612" name="【児童館】&#10;有形固定資産減価償却率該当値テキスト"/>
        <xdr:cNvSpPr txBox="1"/>
      </xdr:nvSpPr>
      <xdr:spPr>
        <a:xfrm>
          <a:off x="16357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613" name="楕円 612"/>
        <xdr:cNvSpPr/>
      </xdr:nvSpPr>
      <xdr:spPr>
        <a:xfrm>
          <a:off x="1543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99061</xdr:rowOff>
    </xdr:from>
    <xdr:to>
      <xdr:col>85</xdr:col>
      <xdr:colOff>127000</xdr:colOff>
      <xdr:row>81</xdr:row>
      <xdr:rowOff>156211</xdr:rowOff>
    </xdr:to>
    <xdr:cxnSp macro="">
      <xdr:nvCxnSpPr>
        <xdr:cNvPr id="614" name="直線コネクタ 613"/>
        <xdr:cNvCxnSpPr/>
      </xdr:nvCxnSpPr>
      <xdr:spPr>
        <a:xfrm flipV="1">
          <a:off x="15481300" y="139865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15" name="楕円 614"/>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3811</xdr:rowOff>
    </xdr:to>
    <xdr:cxnSp macro="">
      <xdr:nvCxnSpPr>
        <xdr:cNvPr id="616" name="直線コネクタ 615"/>
        <xdr:cNvCxnSpPr/>
      </xdr:nvCxnSpPr>
      <xdr:spPr>
        <a:xfrm flipV="1">
          <a:off x="14592300" y="14043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69214</xdr:rowOff>
    </xdr:from>
    <xdr:to>
      <xdr:col>72</xdr:col>
      <xdr:colOff>38100</xdr:colOff>
      <xdr:row>82</xdr:row>
      <xdr:rowOff>170814</xdr:rowOff>
    </xdr:to>
    <xdr:sp macro="" textlink="">
      <xdr:nvSpPr>
        <xdr:cNvPr id="617" name="楕円 616"/>
        <xdr:cNvSpPr/>
      </xdr:nvSpPr>
      <xdr:spPr>
        <a:xfrm>
          <a:off x="13652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120014</xdr:rowOff>
    </xdr:to>
    <xdr:cxnSp macro="">
      <xdr:nvCxnSpPr>
        <xdr:cNvPr id="618" name="直線コネクタ 617"/>
        <xdr:cNvCxnSpPr/>
      </xdr:nvCxnSpPr>
      <xdr:spPr>
        <a:xfrm flipV="1">
          <a:off x="13703300" y="14062711"/>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19"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20" name="n_2aveValue【児童館】&#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621" name="n_3ave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622" name="n_1mainValue【児童館】&#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23" name="n_2main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15891</xdr:rowOff>
    </xdr:from>
    <xdr:ext cx="405111" cy="259045"/>
    <xdr:sp macro="" textlink="">
      <xdr:nvSpPr>
        <xdr:cNvPr id="624" name="n_3mainValue【児童館】&#10;有形固定資産減価償却率"/>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48" name="直線コネクタ 647"/>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0" name="直線コネクタ 64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1"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2" name="直線コネクタ 65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3"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4" name="フローチャート: 判断 65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5" name="フローチャート: 判断 654"/>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6" name="フローチャート: 判断 655"/>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57" name="フローチャート: 判断 656"/>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663" name="楕円 662"/>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664" name="【児童館】&#10;一人当たり面積該当値テキスト"/>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65" name="楕円 664"/>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81</xdr:row>
      <xdr:rowOff>19050</xdr:rowOff>
    </xdr:to>
    <xdr:cxnSp macro="">
      <xdr:nvCxnSpPr>
        <xdr:cNvPr id="666" name="直線コネクタ 665"/>
        <xdr:cNvCxnSpPr/>
      </xdr:nvCxnSpPr>
      <xdr:spPr>
        <a:xfrm>
          <a:off x="21323300" y="13830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67" name="楕円 666"/>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68" name="直線コネクタ 667"/>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669" name="楕円 668"/>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670" name="直線コネクタ 669"/>
        <xdr:cNvCxnSpPr/>
      </xdr:nvCxnSpPr>
      <xdr:spPr>
        <a:xfrm>
          <a:off x="19545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71"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2"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673" name="n_3aveValue【児童館】&#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74"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75" name="n_2mainValue【児童館】&#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676" name="n_3mainValue【児童館】&#10;一人当たり面積"/>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1" name="直線コネクタ 700"/>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2" name="【公民館】&#10;有形固定資産減価償却率最小値テキスト"/>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3" name="直線コネクタ 702"/>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4"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5" name="直線コネクタ 704"/>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06"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07" name="フローチャート: 判断 706"/>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08" name="フローチャート: 判断 707"/>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09" name="フローチャート: 判断 708"/>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0" name="フローチャート: 判断 709"/>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716" name="楕円 715"/>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717" name="【公民館】&#10;有形固定資産減価償却率該当値テキスト"/>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40639</xdr:rowOff>
    </xdr:from>
    <xdr:to>
      <xdr:col>81</xdr:col>
      <xdr:colOff>101600</xdr:colOff>
      <xdr:row>106</xdr:row>
      <xdr:rowOff>142239</xdr:rowOff>
    </xdr:to>
    <xdr:sp macro="" textlink="">
      <xdr:nvSpPr>
        <xdr:cNvPr id="718" name="楕円 717"/>
        <xdr:cNvSpPr/>
      </xdr:nvSpPr>
      <xdr:spPr>
        <a:xfrm>
          <a:off x="15430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91439</xdr:rowOff>
    </xdr:to>
    <xdr:cxnSp macro="">
      <xdr:nvCxnSpPr>
        <xdr:cNvPr id="719" name="直線コネクタ 718"/>
        <xdr:cNvCxnSpPr/>
      </xdr:nvCxnSpPr>
      <xdr:spPr>
        <a:xfrm flipV="1">
          <a:off x="15481300" y="18219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20" name="楕円 719"/>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91439</xdr:rowOff>
    </xdr:from>
    <xdr:to>
      <xdr:col>81</xdr:col>
      <xdr:colOff>50800</xdr:colOff>
      <xdr:row>106</xdr:row>
      <xdr:rowOff>152400</xdr:rowOff>
    </xdr:to>
    <xdr:cxnSp macro="">
      <xdr:nvCxnSpPr>
        <xdr:cNvPr id="721" name="直線コネクタ 720"/>
        <xdr:cNvCxnSpPr/>
      </xdr:nvCxnSpPr>
      <xdr:spPr>
        <a:xfrm flipV="1">
          <a:off x="14592300" y="18265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722" name="楕円 721"/>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152400</xdr:rowOff>
    </xdr:to>
    <xdr:cxnSp macro="">
      <xdr:nvCxnSpPr>
        <xdr:cNvPr id="723" name="直線コネクタ 722"/>
        <xdr:cNvCxnSpPr/>
      </xdr:nvCxnSpPr>
      <xdr:spPr>
        <a:xfrm>
          <a:off x="13703300" y="18307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24" name="n_1aveValue【公民館】&#10;有形固定資産減価償却率"/>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10177</xdr:rowOff>
    </xdr:from>
    <xdr:ext cx="405111" cy="259045"/>
    <xdr:sp macro="" textlink="">
      <xdr:nvSpPr>
        <xdr:cNvPr id="725" name="n_2aveValue【公民館】&#10;有形固定資産減価償却率"/>
        <xdr:cNvSpPr txBox="1"/>
      </xdr:nvSpPr>
      <xdr:spPr>
        <a:xfrm>
          <a:off x="14389744"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26" name="n_3aveValue【公民館】&#10;有形固定資産減価償却率"/>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133366</xdr:rowOff>
    </xdr:from>
    <xdr:ext cx="405111" cy="259045"/>
    <xdr:sp macro="" textlink="">
      <xdr:nvSpPr>
        <xdr:cNvPr id="727" name="n_1mainValue【公民館】&#10;有形固定資産減価償却率"/>
        <xdr:cNvSpPr txBox="1"/>
      </xdr:nvSpPr>
      <xdr:spPr>
        <a:xfrm>
          <a:off x="152660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28" name="n_2mainValue【公民館】&#10;有形固定資産減価償却率"/>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729" name="n_3mainValue【公民館】&#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3" name="直線コネクタ 752"/>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4"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5" name="直線コネクタ 754"/>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56"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57" name="直線コネクタ 756"/>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758" name="【公民館】&#10;一人当たり面積平均値テキスト"/>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59" name="フローチャート: 判断 758"/>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0" name="フローチャート: 判断 759"/>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1" name="フローチャート: 判断 760"/>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2" name="フローチャート: 判断 761"/>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68" name="楕円 767"/>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769" name="【公民館】&#10;一人当たり面積該当値テキスト"/>
        <xdr:cNvSpPr txBox="1"/>
      </xdr:nvSpPr>
      <xdr:spPr>
        <a:xfrm>
          <a:off x="22199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113030</xdr:rowOff>
    </xdr:from>
    <xdr:to>
      <xdr:col>112</xdr:col>
      <xdr:colOff>38100</xdr:colOff>
      <xdr:row>104</xdr:row>
      <xdr:rowOff>43180</xdr:rowOff>
    </xdr:to>
    <xdr:sp macro="" textlink="">
      <xdr:nvSpPr>
        <xdr:cNvPr id="770" name="楕円 769"/>
        <xdr:cNvSpPr/>
      </xdr:nvSpPr>
      <xdr:spPr>
        <a:xfrm>
          <a:off x="2127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104</xdr:row>
      <xdr:rowOff>0</xdr:rowOff>
    </xdr:to>
    <xdr:cxnSp macro="">
      <xdr:nvCxnSpPr>
        <xdr:cNvPr id="771" name="直線コネクタ 770"/>
        <xdr:cNvCxnSpPr/>
      </xdr:nvCxnSpPr>
      <xdr:spPr>
        <a:xfrm>
          <a:off x="21323300" y="1782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772" name="楕円 771"/>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103</xdr:row>
      <xdr:rowOff>163830</xdr:rowOff>
    </xdr:to>
    <xdr:cxnSp macro="">
      <xdr:nvCxnSpPr>
        <xdr:cNvPr id="773" name="直線コネクタ 772"/>
        <xdr:cNvCxnSpPr/>
      </xdr:nvCxnSpPr>
      <xdr:spPr>
        <a:xfrm>
          <a:off x="20434300" y="17815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101600</xdr:rowOff>
    </xdr:from>
    <xdr:to>
      <xdr:col>102</xdr:col>
      <xdr:colOff>165100</xdr:colOff>
      <xdr:row>103</xdr:row>
      <xdr:rowOff>31750</xdr:rowOff>
    </xdr:to>
    <xdr:sp macro="" textlink="">
      <xdr:nvSpPr>
        <xdr:cNvPr id="774" name="楕円 773"/>
        <xdr:cNvSpPr/>
      </xdr:nvSpPr>
      <xdr:spPr>
        <a:xfrm>
          <a:off x="19494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152400</xdr:rowOff>
    </xdr:from>
    <xdr:to>
      <xdr:col>107</xdr:col>
      <xdr:colOff>50800</xdr:colOff>
      <xdr:row>103</xdr:row>
      <xdr:rowOff>156211</xdr:rowOff>
    </xdr:to>
    <xdr:cxnSp macro="">
      <xdr:nvCxnSpPr>
        <xdr:cNvPr id="775" name="直線コネクタ 774"/>
        <xdr:cNvCxnSpPr/>
      </xdr:nvCxnSpPr>
      <xdr:spPr>
        <a:xfrm>
          <a:off x="19545300" y="17640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76" name="n_1aveValue【公民館】&#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77"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778" name="n_3aveValue【公民館】&#10;一人当たり面積"/>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59707</xdr:rowOff>
    </xdr:from>
    <xdr:ext cx="469744" cy="259045"/>
    <xdr:sp macro="" textlink="">
      <xdr:nvSpPr>
        <xdr:cNvPr id="779" name="n_1mainValue【公民館】&#10;一人当たり面積"/>
        <xdr:cNvSpPr txBox="1"/>
      </xdr:nvSpPr>
      <xdr:spPr>
        <a:xfrm>
          <a:off x="210757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780" name="n_2mainValue【公民館】&#10;一人当たり面積"/>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48277</xdr:rowOff>
    </xdr:from>
    <xdr:ext cx="469744" cy="259045"/>
    <xdr:sp macro="" textlink="">
      <xdr:nvSpPr>
        <xdr:cNvPr id="781" name="n_3mainValue【公民館】&#10;一人当たり面積"/>
        <xdr:cNvSpPr txBox="1"/>
      </xdr:nvSpPr>
      <xdr:spPr>
        <a:xfrm>
          <a:off x="19310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施設は、橋りょう・トンネル、公営住宅、児童館であり、特に低くなっている施設は認定こども園・幼稚園・保育所、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から有形固定資産減価償却率、一人当たり有形固定資産（償却資産）額ともに大幅に上昇しているが、これは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の固定資産台帳更新時に精査した結果であり、今後は有形固定資産減価償却率が大幅に上昇することの内容必要な投資を行っていく。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公営住宅については、一人当たり面積が類似団体内で最大となっている。</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から実施している鳥之郷市営住宅の建替え事業で施設規模を縮小する予定であることから、有形固定資産減価償却率及び一人当たり面積が低下する見込みである。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認定こども園・幼稚園・保育所については、藪塚本町認定こども園の建設、新田第一保育園の民間移譲により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から有形固定資産減価償却率が大きく低下している。今後も継続的な維持補修を行うほか、民営化を含めた効率的な施設運営を検討する。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224,635
213,495
175.54
78,132,622
75,567,259
1,899,329
45,358,273
64,914,284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1" name="楕円 70"/>
        <xdr:cNvSpPr/>
      </xdr:nvSpPr>
      <xdr:spPr>
        <a:xfrm>
          <a:off x="4584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macro="" textlink="">
      <xdr:nvSpPr>
        <xdr:cNvPr id="72" name="【図書館】&#10;有形固定資産減価償却率該当値テキスト"/>
        <xdr:cNvSpPr txBox="1"/>
      </xdr:nvSpPr>
      <xdr:spPr>
        <a:xfrm>
          <a:off x="46736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3" name="楕円 72"/>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59055</xdr:rowOff>
    </xdr:from>
    <xdr:to>
      <xdr:col>24</xdr:col>
      <xdr:colOff>63500</xdr:colOff>
      <xdr:row>39</xdr:row>
      <xdr:rowOff>99060</xdr:rowOff>
    </xdr:to>
    <xdr:cxnSp macro="">
      <xdr:nvCxnSpPr>
        <xdr:cNvPr id="74" name="直線コネクタ 73"/>
        <xdr:cNvCxnSpPr/>
      </xdr:nvCxnSpPr>
      <xdr:spPr>
        <a:xfrm flipV="1">
          <a:off x="3797300" y="67456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5" name="楕円 74"/>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144780</xdr:rowOff>
    </xdr:to>
    <xdr:cxnSp macro="">
      <xdr:nvCxnSpPr>
        <xdr:cNvPr id="76" name="直線コネクタ 75"/>
        <xdr:cNvCxnSpPr/>
      </xdr:nvCxnSpPr>
      <xdr:spPr>
        <a:xfrm flipV="1">
          <a:off x="2908300" y="67856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7" name="楕円 76"/>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39</xdr:row>
      <xdr:rowOff>144780</xdr:rowOff>
    </xdr:to>
    <xdr:cxnSp macro="">
      <xdr:nvCxnSpPr>
        <xdr:cNvPr id="78" name="直線コネクタ 77"/>
        <xdr:cNvCxnSpPr/>
      </xdr:nvCxnSpPr>
      <xdr:spPr>
        <a:xfrm>
          <a:off x="2019300" y="66141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31132</xdr:rowOff>
    </xdr:from>
    <xdr:ext cx="405111" cy="259045"/>
    <xdr:sp macro="" textlink="">
      <xdr:nvSpPr>
        <xdr:cNvPr id="80" name="n_2aveValue【図書館】&#10;有形固定資産減価償却率"/>
        <xdr:cNvSpPr txBox="1"/>
      </xdr:nvSpPr>
      <xdr:spPr>
        <a:xfrm>
          <a:off x="27057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1" name="n_3aveValue【図書館】&#10;有形固定資産減価償却率"/>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166387</xdr:rowOff>
    </xdr:from>
    <xdr:ext cx="405111" cy="259045"/>
    <xdr:sp macro="" textlink="">
      <xdr:nvSpPr>
        <xdr:cNvPr id="82" name="n_1mainValue【図書館】&#10;有形固定資産減価償却率"/>
        <xdr:cNvSpPr txBox="1"/>
      </xdr:nvSpPr>
      <xdr:spPr>
        <a:xfrm>
          <a:off x="3582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3" name="n_2mainValue【図書館】&#10;有形固定資産減価償却率"/>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mainValue【図書館】&#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1"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1" name="楕円 120"/>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22" name="【図書館】&#10;一人当たり面積該当値テキスト"/>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23" name="楕円 122"/>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24" name="直線コネクタ 123"/>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25" name="楕円 124"/>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26" name="直線コネクタ 125"/>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27" name="楕円 126"/>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28" name="直線コネクタ 127"/>
        <xdr:cNvCxnSpPr/>
      </xdr:nvCxnSpPr>
      <xdr:spPr>
        <a:xfrm>
          <a:off x="7861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30" name="n_2aveValue【図書館】&#10;一人当たり面積"/>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1"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32" name="n_1main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33" name="n_2mainValue【図書館】&#10;一人当たり面積"/>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34" name="n_3mainValue【図書館】&#10;一人当たり面積"/>
        <xdr:cNvSpPr txBox="1"/>
      </xdr:nvSpPr>
      <xdr:spPr>
        <a:xfrm>
          <a:off x="7626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64" name="【体育館・プール】&#10;有形固定資産減価償却率平均値テキスト"/>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74" name="楕円 173"/>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175" name="【体育館・プール】&#10;有形固定資産減価償却率該当値テキスト"/>
        <xdr:cNvSpPr txBox="1"/>
      </xdr:nvSpPr>
      <xdr:spPr>
        <a:xfrm>
          <a:off x="4673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76" name="楕円 175"/>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22860</xdr:rowOff>
    </xdr:to>
    <xdr:cxnSp macro="">
      <xdr:nvCxnSpPr>
        <xdr:cNvPr id="177" name="直線コネクタ 176"/>
        <xdr:cNvCxnSpPr/>
      </xdr:nvCxnSpPr>
      <xdr:spPr>
        <a:xfrm flipV="1">
          <a:off x="3797300" y="100965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78" name="楕円 177"/>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66675</xdr:rowOff>
    </xdr:to>
    <xdr:cxnSp macro="">
      <xdr:nvCxnSpPr>
        <xdr:cNvPr id="179" name="直線コネクタ 178"/>
        <xdr:cNvCxnSpPr/>
      </xdr:nvCxnSpPr>
      <xdr:spPr>
        <a:xfrm flipV="1">
          <a:off x="2908300" y="10138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50165</xdr:rowOff>
    </xdr:from>
    <xdr:to>
      <xdr:col>10</xdr:col>
      <xdr:colOff>165100</xdr:colOff>
      <xdr:row>59</xdr:row>
      <xdr:rowOff>151765</xdr:rowOff>
    </xdr:to>
    <xdr:sp macro="" textlink="">
      <xdr:nvSpPr>
        <xdr:cNvPr id="180" name="楕円 179"/>
        <xdr:cNvSpPr/>
      </xdr:nvSpPr>
      <xdr:spPr>
        <a:xfrm>
          <a:off x="1968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100965</xdr:rowOff>
    </xdr:to>
    <xdr:cxnSp macro="">
      <xdr:nvCxnSpPr>
        <xdr:cNvPr id="181" name="直線コネクタ 180"/>
        <xdr:cNvCxnSpPr/>
      </xdr:nvCxnSpPr>
      <xdr:spPr>
        <a:xfrm flipV="1">
          <a:off x="2019300" y="10182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82" name="n_1ave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ave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4" name="n_3aveValue【体育館・プール】&#10;有形固定資産減価償却率"/>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85" name="n_1mainValue【体育館・プー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186" name="n_2mainValue【体育館・プール】&#10;有形固定資産減価償却率"/>
        <xdr:cNvSpPr txBox="1"/>
      </xdr:nvSpPr>
      <xdr:spPr>
        <a:xfrm>
          <a:off x="2705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168292</xdr:rowOff>
    </xdr:from>
    <xdr:ext cx="405111" cy="259045"/>
    <xdr:sp macro="" textlink="">
      <xdr:nvSpPr>
        <xdr:cNvPr id="187" name="n_3mainValue【体育館・プール】&#10;有形固定資産減価償却率"/>
        <xdr:cNvSpPr txBox="1"/>
      </xdr:nvSpPr>
      <xdr:spPr>
        <a:xfrm>
          <a:off x="1816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127181</xdr:rowOff>
    </xdr:from>
    <xdr:to>
      <xdr:col>55</xdr:col>
      <xdr:colOff>50800</xdr:colOff>
      <xdr:row>64</xdr:row>
      <xdr:rowOff>57331</xdr:rowOff>
    </xdr:to>
    <xdr:sp macro="" textlink="">
      <xdr:nvSpPr>
        <xdr:cNvPr id="228" name="楕円 227"/>
        <xdr:cNvSpPr/>
      </xdr:nvSpPr>
      <xdr:spPr>
        <a:xfrm>
          <a:off x="10426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42108</xdr:rowOff>
    </xdr:from>
    <xdr:ext cx="469744" cy="259045"/>
    <xdr:sp macro="" textlink="">
      <xdr:nvSpPr>
        <xdr:cNvPr id="229" name="【体育館・プール】&#10;一人当たり面積該当値テキスト"/>
        <xdr:cNvSpPr txBox="1"/>
      </xdr:nvSpPr>
      <xdr:spPr>
        <a:xfrm>
          <a:off x="10515600" y="108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127181</xdr:rowOff>
    </xdr:from>
    <xdr:to>
      <xdr:col>50</xdr:col>
      <xdr:colOff>165100</xdr:colOff>
      <xdr:row>64</xdr:row>
      <xdr:rowOff>57331</xdr:rowOff>
    </xdr:to>
    <xdr:sp macro="" textlink="">
      <xdr:nvSpPr>
        <xdr:cNvPr id="230" name="楕円 229"/>
        <xdr:cNvSpPr/>
      </xdr:nvSpPr>
      <xdr:spPr>
        <a:xfrm>
          <a:off x="958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6531</xdr:rowOff>
    </xdr:from>
    <xdr:to>
      <xdr:col>55</xdr:col>
      <xdr:colOff>0</xdr:colOff>
      <xdr:row>64</xdr:row>
      <xdr:rowOff>6531</xdr:rowOff>
    </xdr:to>
    <xdr:cxnSp macro="">
      <xdr:nvCxnSpPr>
        <xdr:cNvPr id="231" name="直線コネクタ 230"/>
        <xdr:cNvCxnSpPr/>
      </xdr:nvCxnSpPr>
      <xdr:spPr>
        <a:xfrm>
          <a:off x="9639300" y="1097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127181</xdr:rowOff>
    </xdr:from>
    <xdr:to>
      <xdr:col>46</xdr:col>
      <xdr:colOff>38100</xdr:colOff>
      <xdr:row>64</xdr:row>
      <xdr:rowOff>57331</xdr:rowOff>
    </xdr:to>
    <xdr:sp macro="" textlink="">
      <xdr:nvSpPr>
        <xdr:cNvPr id="232" name="楕円 231"/>
        <xdr:cNvSpPr/>
      </xdr:nvSpPr>
      <xdr:spPr>
        <a:xfrm>
          <a:off x="869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xdr:rowOff>
    </xdr:from>
    <xdr:to>
      <xdr:col>50</xdr:col>
      <xdr:colOff>114300</xdr:colOff>
      <xdr:row>64</xdr:row>
      <xdr:rowOff>6531</xdr:rowOff>
    </xdr:to>
    <xdr:cxnSp macro="">
      <xdr:nvCxnSpPr>
        <xdr:cNvPr id="233" name="直線コネクタ 232"/>
        <xdr:cNvCxnSpPr/>
      </xdr:nvCxnSpPr>
      <xdr:spPr>
        <a:xfrm>
          <a:off x="8750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148409</xdr:rowOff>
    </xdr:from>
    <xdr:to>
      <xdr:col>41</xdr:col>
      <xdr:colOff>101600</xdr:colOff>
      <xdr:row>63</xdr:row>
      <xdr:rowOff>78559</xdr:rowOff>
    </xdr:to>
    <xdr:sp macro="" textlink="">
      <xdr:nvSpPr>
        <xdr:cNvPr id="234" name="楕円 233"/>
        <xdr:cNvSpPr/>
      </xdr:nvSpPr>
      <xdr:spPr>
        <a:xfrm>
          <a:off x="7810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27759</xdr:rowOff>
    </xdr:from>
    <xdr:to>
      <xdr:col>45</xdr:col>
      <xdr:colOff>177800</xdr:colOff>
      <xdr:row>64</xdr:row>
      <xdr:rowOff>6531</xdr:rowOff>
    </xdr:to>
    <xdr:cxnSp macro="">
      <xdr:nvCxnSpPr>
        <xdr:cNvPr id="235" name="直線コネクタ 234"/>
        <xdr:cNvCxnSpPr/>
      </xdr:nvCxnSpPr>
      <xdr:spPr>
        <a:xfrm>
          <a:off x="7861300" y="1082910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48458</xdr:rowOff>
    </xdr:from>
    <xdr:ext cx="469744" cy="259045"/>
    <xdr:sp macro="" textlink="">
      <xdr:nvSpPr>
        <xdr:cNvPr id="239" name="n_1mainValue【体育館・プール】&#10;一人当たり面積"/>
        <xdr:cNvSpPr txBox="1"/>
      </xdr:nvSpPr>
      <xdr:spPr>
        <a:xfrm>
          <a:off x="9391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48458</xdr:rowOff>
    </xdr:from>
    <xdr:ext cx="469744" cy="259045"/>
    <xdr:sp macro="" textlink="">
      <xdr:nvSpPr>
        <xdr:cNvPr id="240" name="n_2mainValue【体育館・プール】&#10;一人当たり面積"/>
        <xdr:cNvSpPr txBox="1"/>
      </xdr:nvSpPr>
      <xdr:spPr>
        <a:xfrm>
          <a:off x="8515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69686</xdr:rowOff>
    </xdr:from>
    <xdr:ext cx="469744" cy="259045"/>
    <xdr:sp macro="" textlink="">
      <xdr:nvSpPr>
        <xdr:cNvPr id="241" name="n_3mainValue【体育館・プール】&#10;一人当たり面積"/>
        <xdr:cNvSpPr txBox="1"/>
      </xdr:nvSpPr>
      <xdr:spPr>
        <a:xfrm>
          <a:off x="7626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71" name="【福祉施設】&#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81" name="楕円 280"/>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282" name="【福祉施設】&#10;有形固定資産減価償却率該当値テキスト"/>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283" name="楕円 282"/>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83</xdr:row>
      <xdr:rowOff>158114</xdr:rowOff>
    </xdr:to>
    <xdr:cxnSp macro="">
      <xdr:nvCxnSpPr>
        <xdr:cNvPr id="284" name="直線コネクタ 283"/>
        <xdr:cNvCxnSpPr/>
      </xdr:nvCxnSpPr>
      <xdr:spPr>
        <a:xfrm flipV="1">
          <a:off x="3797300" y="143541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285" name="楕円 284"/>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84</xdr:row>
      <xdr:rowOff>34289</xdr:rowOff>
    </xdr:to>
    <xdr:cxnSp macro="">
      <xdr:nvCxnSpPr>
        <xdr:cNvPr id="286" name="直線コネクタ 285"/>
        <xdr:cNvCxnSpPr/>
      </xdr:nvCxnSpPr>
      <xdr:spPr>
        <a:xfrm flipV="1">
          <a:off x="2908300" y="14388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287" name="楕円 286"/>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84</xdr:row>
      <xdr:rowOff>34289</xdr:rowOff>
    </xdr:to>
    <xdr:cxnSp macro="">
      <xdr:nvCxnSpPr>
        <xdr:cNvPr id="288" name="直線コネクタ 287"/>
        <xdr:cNvCxnSpPr/>
      </xdr:nvCxnSpPr>
      <xdr:spPr>
        <a:xfrm>
          <a:off x="2019300" y="1434274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130191</xdr:rowOff>
    </xdr:from>
    <xdr:ext cx="405111" cy="259045"/>
    <xdr:sp macro="" textlink="">
      <xdr:nvSpPr>
        <xdr:cNvPr id="289" name="n_1aveValue【福祉施設】&#10;有形固定資産減価償却率"/>
        <xdr:cNvSpPr txBox="1"/>
      </xdr:nvSpPr>
      <xdr:spPr>
        <a:xfrm>
          <a:off x="3582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90" name="n_2aveValue【福祉施設】&#10;有形固定資産減価償却率"/>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1" name="n_3aveValue【福祉施設】&#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292" name="n_1mainValue【福祉施設】&#10;有形固定資産減価償却率"/>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293" name="n_2mainValue【福祉施設】&#10;有形固定資産減価償却率"/>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8272</xdr:rowOff>
    </xdr:from>
    <xdr:ext cx="405111" cy="259045"/>
    <xdr:sp macro="" textlink="">
      <xdr:nvSpPr>
        <xdr:cNvPr id="294" name="n_3mainValue【福祉施設】&#10;有形固定資産減価償却率"/>
        <xdr:cNvSpPr txBox="1"/>
      </xdr:nvSpPr>
      <xdr:spPr>
        <a:xfrm>
          <a:off x="18167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32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165100</xdr:rowOff>
    </xdr:from>
    <xdr:to>
      <xdr:col>55</xdr:col>
      <xdr:colOff>50800</xdr:colOff>
      <xdr:row>81</xdr:row>
      <xdr:rowOff>95250</xdr:rowOff>
    </xdr:to>
    <xdr:sp macro="" textlink="">
      <xdr:nvSpPr>
        <xdr:cNvPr id="333" name="楕円 332"/>
        <xdr:cNvSpPr/>
      </xdr:nvSpPr>
      <xdr:spPr>
        <a:xfrm>
          <a:off x="104267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16527</xdr:rowOff>
    </xdr:from>
    <xdr:ext cx="469744" cy="259045"/>
    <xdr:sp macro="" textlink="">
      <xdr:nvSpPr>
        <xdr:cNvPr id="334" name="【福祉施設】&#10;一人当たり面積該当値テキスト"/>
        <xdr:cNvSpPr txBox="1"/>
      </xdr:nvSpPr>
      <xdr:spPr>
        <a:xfrm>
          <a:off x="10515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152400</xdr:rowOff>
    </xdr:from>
    <xdr:to>
      <xdr:col>50</xdr:col>
      <xdr:colOff>165100</xdr:colOff>
      <xdr:row>81</xdr:row>
      <xdr:rowOff>82550</xdr:rowOff>
    </xdr:to>
    <xdr:sp macro="" textlink="">
      <xdr:nvSpPr>
        <xdr:cNvPr id="335" name="楕円 334"/>
        <xdr:cNvSpPr/>
      </xdr:nvSpPr>
      <xdr:spPr>
        <a:xfrm>
          <a:off x="9588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31750</xdr:rowOff>
    </xdr:from>
    <xdr:to>
      <xdr:col>55</xdr:col>
      <xdr:colOff>0</xdr:colOff>
      <xdr:row>81</xdr:row>
      <xdr:rowOff>44450</xdr:rowOff>
    </xdr:to>
    <xdr:cxnSp macro="">
      <xdr:nvCxnSpPr>
        <xdr:cNvPr id="336" name="直線コネクタ 335"/>
        <xdr:cNvCxnSpPr/>
      </xdr:nvCxnSpPr>
      <xdr:spPr>
        <a:xfrm>
          <a:off x="9639300" y="1391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152400</xdr:rowOff>
    </xdr:from>
    <xdr:to>
      <xdr:col>46</xdr:col>
      <xdr:colOff>38100</xdr:colOff>
      <xdr:row>81</xdr:row>
      <xdr:rowOff>82550</xdr:rowOff>
    </xdr:to>
    <xdr:sp macro="" textlink="">
      <xdr:nvSpPr>
        <xdr:cNvPr id="337" name="楕円 336"/>
        <xdr:cNvSpPr/>
      </xdr:nvSpPr>
      <xdr:spPr>
        <a:xfrm>
          <a:off x="8699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31750</xdr:rowOff>
    </xdr:from>
    <xdr:to>
      <xdr:col>50</xdr:col>
      <xdr:colOff>114300</xdr:colOff>
      <xdr:row>81</xdr:row>
      <xdr:rowOff>31750</xdr:rowOff>
    </xdr:to>
    <xdr:cxnSp macro="">
      <xdr:nvCxnSpPr>
        <xdr:cNvPr id="338" name="直線コネクタ 337"/>
        <xdr:cNvCxnSpPr/>
      </xdr:nvCxnSpPr>
      <xdr:spPr>
        <a:xfrm>
          <a:off x="8750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152400</xdr:rowOff>
    </xdr:from>
    <xdr:to>
      <xdr:col>41</xdr:col>
      <xdr:colOff>101600</xdr:colOff>
      <xdr:row>83</xdr:row>
      <xdr:rowOff>82550</xdr:rowOff>
    </xdr:to>
    <xdr:sp macro="" textlink="">
      <xdr:nvSpPr>
        <xdr:cNvPr id="339" name="楕円 338"/>
        <xdr:cNvSpPr/>
      </xdr:nvSpPr>
      <xdr:spPr>
        <a:xfrm>
          <a:off x="7810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31750</xdr:rowOff>
    </xdr:from>
    <xdr:to>
      <xdr:col>45</xdr:col>
      <xdr:colOff>177800</xdr:colOff>
      <xdr:row>83</xdr:row>
      <xdr:rowOff>31750</xdr:rowOff>
    </xdr:to>
    <xdr:cxnSp macro="">
      <xdr:nvCxnSpPr>
        <xdr:cNvPr id="340" name="直線コネクタ 339"/>
        <xdr:cNvCxnSpPr/>
      </xdr:nvCxnSpPr>
      <xdr:spPr>
        <a:xfrm flipV="1">
          <a:off x="7861300" y="13919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41" name="n_1aveValue【福祉施設】&#10;一人当たり面積"/>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42" name="n_2aveValue【福祉施設】&#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124477</xdr:rowOff>
    </xdr:from>
    <xdr:ext cx="469744" cy="259045"/>
    <xdr:sp macro="" textlink="">
      <xdr:nvSpPr>
        <xdr:cNvPr id="343" name="n_3aveValue【福祉施設】&#10;一人当たり面積"/>
        <xdr:cNvSpPr txBox="1"/>
      </xdr:nvSpPr>
      <xdr:spPr>
        <a:xfrm>
          <a:off x="7626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99077</xdr:rowOff>
    </xdr:from>
    <xdr:ext cx="469744" cy="259045"/>
    <xdr:sp macro="" textlink="">
      <xdr:nvSpPr>
        <xdr:cNvPr id="344" name="n_1mainValue【福祉施設】&#10;一人当たり面積"/>
        <xdr:cNvSpPr txBox="1"/>
      </xdr:nvSpPr>
      <xdr:spPr>
        <a:xfrm>
          <a:off x="9391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99077</xdr:rowOff>
    </xdr:from>
    <xdr:ext cx="469744" cy="259045"/>
    <xdr:sp macro="" textlink="">
      <xdr:nvSpPr>
        <xdr:cNvPr id="345" name="n_2mainValue【福祉施設】&#10;一人当たり面積"/>
        <xdr:cNvSpPr txBox="1"/>
      </xdr:nvSpPr>
      <xdr:spPr>
        <a:xfrm>
          <a:off x="8515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46" name="n_3main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76" name="【市民会館】&#10;有形固定資産減価償却率平均値テキスト"/>
        <xdr:cNvSpPr txBox="1"/>
      </xdr:nvSpPr>
      <xdr:spPr>
        <a:xfrm>
          <a:off x="4673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139700</xdr:rowOff>
    </xdr:from>
    <xdr:to>
      <xdr:col>24</xdr:col>
      <xdr:colOff>114300</xdr:colOff>
      <xdr:row>108</xdr:row>
      <xdr:rowOff>69850</xdr:rowOff>
    </xdr:to>
    <xdr:sp macro="" textlink="">
      <xdr:nvSpPr>
        <xdr:cNvPr id="386" name="楕円 385"/>
        <xdr:cNvSpPr/>
      </xdr:nvSpPr>
      <xdr:spPr>
        <a:xfrm>
          <a:off x="4584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54627</xdr:rowOff>
    </xdr:from>
    <xdr:ext cx="405111" cy="259045"/>
    <xdr:sp macro="" textlink="">
      <xdr:nvSpPr>
        <xdr:cNvPr id="387" name="【市民会館】&#10;有形固定資産減価償却率該当値テキスト"/>
        <xdr:cNvSpPr txBox="1"/>
      </xdr:nvSpPr>
      <xdr:spPr>
        <a:xfrm>
          <a:off x="4673600" y="183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31114</xdr:rowOff>
    </xdr:from>
    <xdr:to>
      <xdr:col>20</xdr:col>
      <xdr:colOff>38100</xdr:colOff>
      <xdr:row>108</xdr:row>
      <xdr:rowOff>132714</xdr:rowOff>
    </xdr:to>
    <xdr:sp macro="" textlink="">
      <xdr:nvSpPr>
        <xdr:cNvPr id="388" name="楕円 387"/>
        <xdr:cNvSpPr/>
      </xdr:nvSpPr>
      <xdr:spPr>
        <a:xfrm>
          <a:off x="3746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81914</xdr:rowOff>
    </xdr:to>
    <xdr:cxnSp macro="">
      <xdr:nvCxnSpPr>
        <xdr:cNvPr id="389" name="直線コネクタ 388"/>
        <xdr:cNvCxnSpPr/>
      </xdr:nvCxnSpPr>
      <xdr:spPr>
        <a:xfrm flipV="1">
          <a:off x="3797300" y="185356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93980</xdr:rowOff>
    </xdr:from>
    <xdr:to>
      <xdr:col>15</xdr:col>
      <xdr:colOff>101600</xdr:colOff>
      <xdr:row>109</xdr:row>
      <xdr:rowOff>24130</xdr:rowOff>
    </xdr:to>
    <xdr:sp macro="" textlink="">
      <xdr:nvSpPr>
        <xdr:cNvPr id="390" name="楕円 389"/>
        <xdr:cNvSpPr/>
      </xdr:nvSpPr>
      <xdr:spPr>
        <a:xfrm>
          <a:off x="2857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81914</xdr:rowOff>
    </xdr:from>
    <xdr:to>
      <xdr:col>19</xdr:col>
      <xdr:colOff>177800</xdr:colOff>
      <xdr:row>108</xdr:row>
      <xdr:rowOff>144780</xdr:rowOff>
    </xdr:to>
    <xdr:cxnSp macro="">
      <xdr:nvCxnSpPr>
        <xdr:cNvPr id="391" name="直線コネクタ 390"/>
        <xdr:cNvCxnSpPr/>
      </xdr:nvCxnSpPr>
      <xdr:spPr>
        <a:xfrm flipV="1">
          <a:off x="2908300" y="185985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133986</xdr:rowOff>
    </xdr:from>
    <xdr:to>
      <xdr:col>10</xdr:col>
      <xdr:colOff>165100</xdr:colOff>
      <xdr:row>106</xdr:row>
      <xdr:rowOff>64136</xdr:rowOff>
    </xdr:to>
    <xdr:sp macro="" textlink="">
      <xdr:nvSpPr>
        <xdr:cNvPr id="392" name="楕円 391"/>
        <xdr:cNvSpPr/>
      </xdr:nvSpPr>
      <xdr:spPr>
        <a:xfrm>
          <a:off x="1968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13336</xdr:rowOff>
    </xdr:from>
    <xdr:to>
      <xdr:col>15</xdr:col>
      <xdr:colOff>50800</xdr:colOff>
      <xdr:row>108</xdr:row>
      <xdr:rowOff>144780</xdr:rowOff>
    </xdr:to>
    <xdr:cxnSp macro="">
      <xdr:nvCxnSpPr>
        <xdr:cNvPr id="393" name="直線コネクタ 392"/>
        <xdr:cNvCxnSpPr/>
      </xdr:nvCxnSpPr>
      <xdr:spPr>
        <a:xfrm>
          <a:off x="2019300" y="18187036"/>
          <a:ext cx="889000" cy="4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94" name="n_1aveValue【市民会館】&#10;有形固定資産減価償却率"/>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95" name="n_2aveValue【市民会館】&#10;有形固定資産減価償却率"/>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96" name="n_3aveValue【市民会館】&#10;有形固定資産減価償却率"/>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123841</xdr:rowOff>
    </xdr:from>
    <xdr:ext cx="405111" cy="259045"/>
    <xdr:sp macro="" textlink="">
      <xdr:nvSpPr>
        <xdr:cNvPr id="397" name="n_1mainValue【市民会館】&#10;有形固定資産減価償却率"/>
        <xdr:cNvSpPr txBox="1"/>
      </xdr:nvSpPr>
      <xdr:spPr>
        <a:xfrm>
          <a:off x="3582044" y="186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15257</xdr:rowOff>
    </xdr:from>
    <xdr:ext cx="405111" cy="259045"/>
    <xdr:sp macro="" textlink="">
      <xdr:nvSpPr>
        <xdr:cNvPr id="398" name="n_2mainValue【市民会館】&#10;有形固定資産減価償却率"/>
        <xdr:cNvSpPr txBox="1"/>
      </xdr:nvSpPr>
      <xdr:spPr>
        <a:xfrm>
          <a:off x="2705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55263</xdr:rowOff>
    </xdr:from>
    <xdr:ext cx="405111" cy="259045"/>
    <xdr:sp macro="" textlink="">
      <xdr:nvSpPr>
        <xdr:cNvPr id="399" name="n_3mainValue【市民会館】&#10;有形固定資産減価償却率"/>
        <xdr:cNvSpPr txBox="1"/>
      </xdr:nvSpPr>
      <xdr:spPr>
        <a:xfrm>
          <a:off x="1816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30" name="【市民会館】&#10;一人当たり面積平均値テキスト"/>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161471</xdr:rowOff>
    </xdr:from>
    <xdr:to>
      <xdr:col>55</xdr:col>
      <xdr:colOff>50800</xdr:colOff>
      <xdr:row>103</xdr:row>
      <xdr:rowOff>91621</xdr:rowOff>
    </xdr:to>
    <xdr:sp macro="" textlink="">
      <xdr:nvSpPr>
        <xdr:cNvPr id="440" name="楕円 439"/>
        <xdr:cNvSpPr/>
      </xdr:nvSpPr>
      <xdr:spPr>
        <a:xfrm>
          <a:off x="10426700" y="176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12898</xdr:rowOff>
    </xdr:from>
    <xdr:ext cx="469744" cy="259045"/>
    <xdr:sp macro="" textlink="">
      <xdr:nvSpPr>
        <xdr:cNvPr id="441" name="【市民会館】&#10;一人当たり面積該当値テキスト"/>
        <xdr:cNvSpPr txBox="1"/>
      </xdr:nvSpPr>
      <xdr:spPr>
        <a:xfrm>
          <a:off x="10515600"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161471</xdr:rowOff>
    </xdr:from>
    <xdr:to>
      <xdr:col>50</xdr:col>
      <xdr:colOff>165100</xdr:colOff>
      <xdr:row>103</xdr:row>
      <xdr:rowOff>91621</xdr:rowOff>
    </xdr:to>
    <xdr:sp macro="" textlink="">
      <xdr:nvSpPr>
        <xdr:cNvPr id="442" name="楕円 441"/>
        <xdr:cNvSpPr/>
      </xdr:nvSpPr>
      <xdr:spPr>
        <a:xfrm>
          <a:off x="9588500" y="176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40821</xdr:rowOff>
    </xdr:from>
    <xdr:to>
      <xdr:col>55</xdr:col>
      <xdr:colOff>0</xdr:colOff>
      <xdr:row>103</xdr:row>
      <xdr:rowOff>40821</xdr:rowOff>
    </xdr:to>
    <xdr:cxnSp macro="">
      <xdr:nvCxnSpPr>
        <xdr:cNvPr id="443" name="直線コネクタ 442"/>
        <xdr:cNvCxnSpPr/>
      </xdr:nvCxnSpPr>
      <xdr:spPr>
        <a:xfrm>
          <a:off x="9639300" y="17700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161471</xdr:rowOff>
    </xdr:from>
    <xdr:to>
      <xdr:col>46</xdr:col>
      <xdr:colOff>38100</xdr:colOff>
      <xdr:row>103</xdr:row>
      <xdr:rowOff>91621</xdr:rowOff>
    </xdr:to>
    <xdr:sp macro="" textlink="">
      <xdr:nvSpPr>
        <xdr:cNvPr id="444" name="楕円 443"/>
        <xdr:cNvSpPr/>
      </xdr:nvSpPr>
      <xdr:spPr>
        <a:xfrm>
          <a:off x="8699500" y="176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40821</xdr:rowOff>
    </xdr:from>
    <xdr:to>
      <xdr:col>50</xdr:col>
      <xdr:colOff>114300</xdr:colOff>
      <xdr:row>103</xdr:row>
      <xdr:rowOff>40821</xdr:rowOff>
    </xdr:to>
    <xdr:cxnSp macro="">
      <xdr:nvCxnSpPr>
        <xdr:cNvPr id="445" name="直線コネクタ 444"/>
        <xdr:cNvCxnSpPr/>
      </xdr:nvCxnSpPr>
      <xdr:spPr>
        <a:xfrm>
          <a:off x="8750300" y="17700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46" name="楕円 445"/>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40821</xdr:rowOff>
    </xdr:from>
    <xdr:to>
      <xdr:col>45</xdr:col>
      <xdr:colOff>177800</xdr:colOff>
      <xdr:row>105</xdr:row>
      <xdr:rowOff>133350</xdr:rowOff>
    </xdr:to>
    <xdr:cxnSp macro="">
      <xdr:nvCxnSpPr>
        <xdr:cNvPr id="447" name="直線コネクタ 446"/>
        <xdr:cNvCxnSpPr/>
      </xdr:nvCxnSpPr>
      <xdr:spPr>
        <a:xfrm flipV="1">
          <a:off x="7861300" y="17700171"/>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107241</xdr:rowOff>
    </xdr:from>
    <xdr:ext cx="469744" cy="259045"/>
    <xdr:sp macro="" textlink="">
      <xdr:nvSpPr>
        <xdr:cNvPr id="448" name="n_1aveValue【市民会館】&#10;一人当たり面積"/>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49" name="n_2aveValue【市民会館】&#10;一人当たり面積"/>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50" name="n_3aveValue【市民会館】&#10;一人当たり面積"/>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108148</xdr:rowOff>
    </xdr:from>
    <xdr:ext cx="469744" cy="259045"/>
    <xdr:sp macro="" textlink="">
      <xdr:nvSpPr>
        <xdr:cNvPr id="451" name="n_1mainValue【市民会館】&#10;一人当たり面積"/>
        <xdr:cNvSpPr txBox="1"/>
      </xdr:nvSpPr>
      <xdr:spPr>
        <a:xfrm>
          <a:off x="9391727" y="1742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108148</xdr:rowOff>
    </xdr:from>
    <xdr:ext cx="469744" cy="259045"/>
    <xdr:sp macro="" textlink="">
      <xdr:nvSpPr>
        <xdr:cNvPr id="452" name="n_2mainValue【市民会館】&#10;一人当たり面積"/>
        <xdr:cNvSpPr txBox="1"/>
      </xdr:nvSpPr>
      <xdr:spPr>
        <a:xfrm>
          <a:off x="8515427" y="1742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53" name="n_3main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83" name="【一般廃棄物処理施設】&#10;有形固定資産減価償却率平均値テキスト"/>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3" name="楕円 492"/>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495" name="楕円 494"/>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150495</xdr:rowOff>
    </xdr:to>
    <xdr:cxnSp macro="">
      <xdr:nvCxnSpPr>
        <xdr:cNvPr id="496" name="直線コネクタ 495"/>
        <xdr:cNvCxnSpPr/>
      </xdr:nvCxnSpPr>
      <xdr:spPr>
        <a:xfrm flipV="1">
          <a:off x="15481300" y="64312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97" name="楕円 496"/>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36195</xdr:rowOff>
    </xdr:to>
    <xdr:cxnSp macro="">
      <xdr:nvCxnSpPr>
        <xdr:cNvPr id="498" name="直線コネクタ 497"/>
        <xdr:cNvCxnSpPr/>
      </xdr:nvCxnSpPr>
      <xdr:spPr>
        <a:xfrm flipV="1">
          <a:off x="14592300" y="6494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499" name="楕円 498"/>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36195</xdr:rowOff>
    </xdr:to>
    <xdr:cxnSp macro="">
      <xdr:nvCxnSpPr>
        <xdr:cNvPr id="500" name="直線コネクタ 499"/>
        <xdr:cNvCxnSpPr/>
      </xdr:nvCxnSpPr>
      <xdr:spPr>
        <a:xfrm>
          <a:off x="13703300" y="64884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501" name="n_1ave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02"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503" name="n_3aveValue【一般廃棄物処理施設】&#10;有形固定資産減価償却率"/>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504" name="n_1mainValue【一般廃棄物処理施設】&#10;有形固定資産減価償却率"/>
        <xdr:cNvSpPr txBox="1"/>
      </xdr:nvSpPr>
      <xdr:spPr>
        <a:xfrm>
          <a:off x="15266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505" name="n_2mainValue【一般廃棄物処理施設】&#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06" name="n_3mainValue【一般廃棄物処理施設】&#10;有形固定資産減価償却率"/>
        <xdr:cNvSpPr txBox="1"/>
      </xdr:nvSpPr>
      <xdr:spPr>
        <a:xfrm>
          <a:off x="13500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35" name="【一般廃棄物処理施設】&#10;一人当たり有形固定資産（償却資産）額平均値テキスト"/>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95097</xdr:rowOff>
    </xdr:from>
    <xdr:to>
      <xdr:col>116</xdr:col>
      <xdr:colOff>114300</xdr:colOff>
      <xdr:row>40</xdr:row>
      <xdr:rowOff>25247</xdr:rowOff>
    </xdr:to>
    <xdr:sp macro="" textlink="">
      <xdr:nvSpPr>
        <xdr:cNvPr id="545" name="楕円 544"/>
        <xdr:cNvSpPr/>
      </xdr:nvSpPr>
      <xdr:spPr>
        <a:xfrm>
          <a:off x="22110700" y="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73524</xdr:rowOff>
    </xdr:from>
    <xdr:ext cx="534377" cy="259045"/>
    <xdr:sp macro="" textlink="">
      <xdr:nvSpPr>
        <xdr:cNvPr id="546" name="【一般廃棄物処理施設】&#10;一人当たり有形固定資産（償却資産）額該当値テキスト"/>
        <xdr:cNvSpPr txBox="1"/>
      </xdr:nvSpPr>
      <xdr:spPr>
        <a:xfrm>
          <a:off x="22199600" y="67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89433</xdr:rowOff>
    </xdr:from>
    <xdr:to>
      <xdr:col>112</xdr:col>
      <xdr:colOff>38100</xdr:colOff>
      <xdr:row>40</xdr:row>
      <xdr:rowOff>19583</xdr:rowOff>
    </xdr:to>
    <xdr:sp macro="" textlink="">
      <xdr:nvSpPr>
        <xdr:cNvPr id="547" name="楕円 546"/>
        <xdr:cNvSpPr/>
      </xdr:nvSpPr>
      <xdr:spPr>
        <a:xfrm>
          <a:off x="21272500" y="67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140233</xdr:rowOff>
    </xdr:from>
    <xdr:to>
      <xdr:col>116</xdr:col>
      <xdr:colOff>63500</xdr:colOff>
      <xdr:row>39</xdr:row>
      <xdr:rowOff>145897</xdr:rowOff>
    </xdr:to>
    <xdr:cxnSp macro="">
      <xdr:nvCxnSpPr>
        <xdr:cNvPr id="548" name="直線コネクタ 547"/>
        <xdr:cNvCxnSpPr/>
      </xdr:nvCxnSpPr>
      <xdr:spPr>
        <a:xfrm>
          <a:off x="21323300" y="6826783"/>
          <a:ext cx="8382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63424</xdr:rowOff>
    </xdr:from>
    <xdr:to>
      <xdr:col>107</xdr:col>
      <xdr:colOff>101600</xdr:colOff>
      <xdr:row>39</xdr:row>
      <xdr:rowOff>165024</xdr:rowOff>
    </xdr:to>
    <xdr:sp macro="" textlink="">
      <xdr:nvSpPr>
        <xdr:cNvPr id="549" name="楕円 548"/>
        <xdr:cNvSpPr/>
      </xdr:nvSpPr>
      <xdr:spPr>
        <a:xfrm>
          <a:off x="20383500" y="67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114224</xdr:rowOff>
    </xdr:from>
    <xdr:to>
      <xdr:col>111</xdr:col>
      <xdr:colOff>177800</xdr:colOff>
      <xdr:row>39</xdr:row>
      <xdr:rowOff>140233</xdr:rowOff>
    </xdr:to>
    <xdr:cxnSp macro="">
      <xdr:nvCxnSpPr>
        <xdr:cNvPr id="550" name="直線コネクタ 549"/>
        <xdr:cNvCxnSpPr/>
      </xdr:nvCxnSpPr>
      <xdr:spPr>
        <a:xfrm>
          <a:off x="20434300" y="6800774"/>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94514</xdr:rowOff>
    </xdr:from>
    <xdr:to>
      <xdr:col>102</xdr:col>
      <xdr:colOff>165100</xdr:colOff>
      <xdr:row>40</xdr:row>
      <xdr:rowOff>24664</xdr:rowOff>
    </xdr:to>
    <xdr:sp macro="" textlink="">
      <xdr:nvSpPr>
        <xdr:cNvPr id="551" name="楕円 550"/>
        <xdr:cNvSpPr/>
      </xdr:nvSpPr>
      <xdr:spPr>
        <a:xfrm>
          <a:off x="19494500" y="67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114224</xdr:rowOff>
    </xdr:from>
    <xdr:to>
      <xdr:col>107</xdr:col>
      <xdr:colOff>50800</xdr:colOff>
      <xdr:row>39</xdr:row>
      <xdr:rowOff>145314</xdr:rowOff>
    </xdr:to>
    <xdr:cxnSp macro="">
      <xdr:nvCxnSpPr>
        <xdr:cNvPr id="552" name="直線コネクタ 551"/>
        <xdr:cNvCxnSpPr/>
      </xdr:nvCxnSpPr>
      <xdr:spPr>
        <a:xfrm flipV="1">
          <a:off x="19545300" y="680077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53" name="n_1aveValue【一般廃棄物処理施設】&#10;一人当たり有形固定資産（償却資産）額"/>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54" name="n_2aveValue【一般廃棄物処理施設】&#10;一人当たり有形固定資産（償却資産）額"/>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55" name="n_3aveValue【一般廃棄物処理施設】&#10;一人当たり有形固定資産（償却資産）額"/>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10710</xdr:rowOff>
    </xdr:from>
    <xdr:ext cx="534377" cy="259045"/>
    <xdr:sp macro="" textlink="">
      <xdr:nvSpPr>
        <xdr:cNvPr id="556" name="n_1mainValue【一般廃棄物処理施設】&#10;一人当たり有形固定資産（償却資産）額"/>
        <xdr:cNvSpPr txBox="1"/>
      </xdr:nvSpPr>
      <xdr:spPr>
        <a:xfrm>
          <a:off x="21043411" y="68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156151</xdr:rowOff>
    </xdr:from>
    <xdr:ext cx="534377" cy="259045"/>
    <xdr:sp macro="" textlink="">
      <xdr:nvSpPr>
        <xdr:cNvPr id="557" name="n_2mainValue【一般廃棄物処理施設】&#10;一人当たり有形固定資産（償却資産）額"/>
        <xdr:cNvSpPr txBox="1"/>
      </xdr:nvSpPr>
      <xdr:spPr>
        <a:xfrm>
          <a:off x="20167111" y="68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15791</xdr:rowOff>
    </xdr:from>
    <xdr:ext cx="534377" cy="259045"/>
    <xdr:sp macro="" textlink="">
      <xdr:nvSpPr>
        <xdr:cNvPr id="558" name="n_3mainValue【一般廃棄物処理施設】&#10;一人当たり有形固定資産（償却資産）額"/>
        <xdr:cNvSpPr txBox="1"/>
      </xdr:nvSpPr>
      <xdr:spPr>
        <a:xfrm>
          <a:off x="19278111" y="68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82" name="直線コネクタ 581"/>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83" name="【保健センター・保健所】&#10;有形固定資産減価償却率最小値テキスト"/>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4" name="直線コネクタ 583"/>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5"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6" name="直線コネクタ 585"/>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587" name="【保健センター・保健所】&#10;有形固定資産減価償却率平均値テキスト"/>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8" name="フローチャート: 判断 587"/>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9" name="フローチャート: 判断 588"/>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90" name="フローチャート: 判断 58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91" name="フローチャート: 判断 590"/>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97" name="楕円 596"/>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98"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99" name="楕円 598"/>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80010</xdr:rowOff>
    </xdr:to>
    <xdr:cxnSp macro="">
      <xdr:nvCxnSpPr>
        <xdr:cNvPr id="600" name="直線コネクタ 599"/>
        <xdr:cNvCxnSpPr/>
      </xdr:nvCxnSpPr>
      <xdr:spPr>
        <a:xfrm flipV="1">
          <a:off x="15481300" y="10504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601" name="楕円 600"/>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127635</xdr:rowOff>
    </xdr:to>
    <xdr:cxnSp macro="">
      <xdr:nvCxnSpPr>
        <xdr:cNvPr id="602" name="直線コネクタ 601"/>
        <xdr:cNvCxnSpPr/>
      </xdr:nvCxnSpPr>
      <xdr:spPr>
        <a:xfrm flipV="1">
          <a:off x="14592300" y="105384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126365</xdr:rowOff>
    </xdr:from>
    <xdr:to>
      <xdr:col>72</xdr:col>
      <xdr:colOff>38100</xdr:colOff>
      <xdr:row>62</xdr:row>
      <xdr:rowOff>56515</xdr:rowOff>
    </xdr:to>
    <xdr:sp macro="" textlink="">
      <xdr:nvSpPr>
        <xdr:cNvPr id="603" name="楕円 602"/>
        <xdr:cNvSpPr/>
      </xdr:nvSpPr>
      <xdr:spPr>
        <a:xfrm>
          <a:off x="13652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62</xdr:row>
      <xdr:rowOff>5715</xdr:rowOff>
    </xdr:to>
    <xdr:cxnSp macro="">
      <xdr:nvCxnSpPr>
        <xdr:cNvPr id="604" name="直線コネクタ 603"/>
        <xdr:cNvCxnSpPr/>
      </xdr:nvCxnSpPr>
      <xdr:spPr>
        <a:xfrm flipV="1">
          <a:off x="13703300" y="105860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605" name="n_1aveValue【保健センター・保健所】&#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06" name="n_2aveValue【保健センター・保健所】&#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07"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608"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609" name="n_2mainValue【保健センター・保健所】&#10;有形固定資産減価償却率"/>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47642</xdr:rowOff>
    </xdr:from>
    <xdr:ext cx="405111" cy="259045"/>
    <xdr:sp macro="" textlink="">
      <xdr:nvSpPr>
        <xdr:cNvPr id="610" name="n_3mainValue【保健センター・保健所】&#10;有形固定資産減価償却率"/>
        <xdr:cNvSpPr txBox="1"/>
      </xdr:nvSpPr>
      <xdr:spPr>
        <a:xfrm>
          <a:off x="13500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32" name="直線コネクタ 631"/>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6" name="直線コネクタ 63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37"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8" name="フローチャート: 判断 637"/>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0" name="フローチャート: 判断 63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41" name="フローチャート: 判断 640"/>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647" name="楕円 646"/>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648"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649" name="楕円 648"/>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45720</xdr:rowOff>
    </xdr:to>
    <xdr:cxnSp macro="">
      <xdr:nvCxnSpPr>
        <xdr:cNvPr id="650" name="直線コネクタ 649"/>
        <xdr:cNvCxnSpPr/>
      </xdr:nvCxnSpPr>
      <xdr:spPr>
        <a:xfrm>
          <a:off x="21323300" y="1033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651" name="楕円 650"/>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45720</xdr:rowOff>
    </xdr:to>
    <xdr:cxnSp macro="">
      <xdr:nvCxnSpPr>
        <xdr:cNvPr id="652" name="直線コネクタ 651"/>
        <xdr:cNvCxnSpPr/>
      </xdr:nvCxnSpPr>
      <xdr:spPr>
        <a:xfrm>
          <a:off x="20434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53" name="楕円 652"/>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45720</xdr:rowOff>
    </xdr:to>
    <xdr:cxnSp macro="">
      <xdr:nvCxnSpPr>
        <xdr:cNvPr id="654" name="直線コネクタ 653"/>
        <xdr:cNvCxnSpPr/>
      </xdr:nvCxnSpPr>
      <xdr:spPr>
        <a:xfrm>
          <a:off x="19545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55"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6"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57" name="n_3aveValue【保健センター・保健所】&#10;一人当たり面積"/>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658" name="n_1main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59" name="n_2main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60" name="n_3main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2" name="直線コネクタ 67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3" name="テキスト ボックス 67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4" name="直線コネクタ 67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5" name="テキスト ボックス 67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6" name="直線コネクタ 67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7" name="テキスト ボックス 67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8" name="直線コネクタ 67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9" name="テキスト ボックス 67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83" name="直線コネクタ 682"/>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4" name="【消防施設】&#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5" name="直線コネクタ 684"/>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6" name="【消防施設】&#10;有形固定資産減価償却率最大値テキスト"/>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7" name="直線コネクタ 686"/>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88" name="【消防施設】&#10;有形固定資産減価償却率平均値テキスト"/>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9" name="フローチャート: 判断 688"/>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0" name="フローチャート: 判断 689"/>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91" name="フローチャート: 判断 690"/>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2" name="フローチャート: 判断 691"/>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133604</xdr:rowOff>
    </xdr:from>
    <xdr:to>
      <xdr:col>85</xdr:col>
      <xdr:colOff>177800</xdr:colOff>
      <xdr:row>82</xdr:row>
      <xdr:rowOff>63754</xdr:rowOff>
    </xdr:to>
    <xdr:sp macro="" textlink="">
      <xdr:nvSpPr>
        <xdr:cNvPr id="698" name="楕円 697"/>
        <xdr:cNvSpPr/>
      </xdr:nvSpPr>
      <xdr:spPr>
        <a:xfrm>
          <a:off x="162687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112031</xdr:rowOff>
    </xdr:from>
    <xdr:ext cx="405111" cy="259045"/>
    <xdr:sp macro="" textlink="">
      <xdr:nvSpPr>
        <xdr:cNvPr id="699" name="【消防施設】&#10;有形固定資産減価償却率該当値テキスト"/>
        <xdr:cNvSpPr txBox="1"/>
      </xdr:nvSpPr>
      <xdr:spPr>
        <a:xfrm>
          <a:off x="16357600"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xdr:rowOff>
    </xdr:from>
    <xdr:to>
      <xdr:col>81</xdr:col>
      <xdr:colOff>101600</xdr:colOff>
      <xdr:row>82</xdr:row>
      <xdr:rowOff>116332</xdr:rowOff>
    </xdr:to>
    <xdr:sp macro="" textlink="">
      <xdr:nvSpPr>
        <xdr:cNvPr id="700" name="楕円 699"/>
        <xdr:cNvSpPr/>
      </xdr:nvSpPr>
      <xdr:spPr>
        <a:xfrm>
          <a:off x="15430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12954</xdr:rowOff>
    </xdr:from>
    <xdr:to>
      <xdr:col>85</xdr:col>
      <xdr:colOff>127000</xdr:colOff>
      <xdr:row>82</xdr:row>
      <xdr:rowOff>65532</xdr:rowOff>
    </xdr:to>
    <xdr:cxnSp macro="">
      <xdr:nvCxnSpPr>
        <xdr:cNvPr id="701" name="直線コネクタ 700"/>
        <xdr:cNvCxnSpPr/>
      </xdr:nvCxnSpPr>
      <xdr:spPr>
        <a:xfrm flipV="1">
          <a:off x="15481300" y="1407185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71882</xdr:rowOff>
    </xdr:from>
    <xdr:to>
      <xdr:col>76</xdr:col>
      <xdr:colOff>165100</xdr:colOff>
      <xdr:row>83</xdr:row>
      <xdr:rowOff>2032</xdr:rowOff>
    </xdr:to>
    <xdr:sp macro="" textlink="">
      <xdr:nvSpPr>
        <xdr:cNvPr id="702" name="楕円 701"/>
        <xdr:cNvSpPr/>
      </xdr:nvSpPr>
      <xdr:spPr>
        <a:xfrm>
          <a:off x="14541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65532</xdr:rowOff>
    </xdr:from>
    <xdr:to>
      <xdr:col>81</xdr:col>
      <xdr:colOff>50800</xdr:colOff>
      <xdr:row>82</xdr:row>
      <xdr:rowOff>122682</xdr:rowOff>
    </xdr:to>
    <xdr:cxnSp macro="">
      <xdr:nvCxnSpPr>
        <xdr:cNvPr id="703" name="直線コネクタ 702"/>
        <xdr:cNvCxnSpPr/>
      </xdr:nvCxnSpPr>
      <xdr:spPr>
        <a:xfrm flipV="1">
          <a:off x="14592300" y="141244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04" name="楕円 703"/>
        <xdr:cNvSpPr/>
      </xdr:nvSpPr>
      <xdr:spPr>
        <a:xfrm>
          <a:off x="1365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122682</xdr:rowOff>
    </xdr:from>
    <xdr:to>
      <xdr:col>76</xdr:col>
      <xdr:colOff>114300</xdr:colOff>
      <xdr:row>83</xdr:row>
      <xdr:rowOff>3811</xdr:rowOff>
    </xdr:to>
    <xdr:cxnSp macro="">
      <xdr:nvCxnSpPr>
        <xdr:cNvPr id="705" name="直線コネクタ 704"/>
        <xdr:cNvCxnSpPr/>
      </xdr:nvCxnSpPr>
      <xdr:spPr>
        <a:xfrm flipV="1">
          <a:off x="13703300" y="1418158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06" name="n_1ave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707" name="n_2ave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708"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107459</xdr:rowOff>
    </xdr:from>
    <xdr:ext cx="405111" cy="259045"/>
    <xdr:sp macro="" textlink="">
      <xdr:nvSpPr>
        <xdr:cNvPr id="709" name="n_1mainValue【消防施設】&#10;有形固定資産減価償却率"/>
        <xdr:cNvSpPr txBox="1"/>
      </xdr:nvSpPr>
      <xdr:spPr>
        <a:xfrm>
          <a:off x="15266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164609</xdr:rowOff>
    </xdr:from>
    <xdr:ext cx="405111" cy="259045"/>
    <xdr:sp macro="" textlink="">
      <xdr:nvSpPr>
        <xdr:cNvPr id="710" name="n_2mainValue【消防施設】&#10;有形固定資産減価償却率"/>
        <xdr:cNvSpPr txBox="1"/>
      </xdr:nvSpPr>
      <xdr:spPr>
        <a:xfrm>
          <a:off x="14389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11" name="n_3main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2" name="直線コネクタ 7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3" name="テキスト ボックス 7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4" name="直線コネクタ 7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5" name="テキスト ボックス 7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6" name="直線コネクタ 7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7" name="テキスト ボックス 7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8" name="直線コネクタ 7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9" name="テキスト ボックス 7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0" name="直線コネクタ 7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1" name="テキスト ボックス 7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2" name="直線コネクタ 7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3" name="テキスト ボックス 7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7" name="直線コネクタ 736"/>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8" name="【消防施設】&#10;一人当たり面積最小値テキスト"/>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9" name="直線コネクタ 738"/>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40" name="【消防施設】&#10;一人当たり面積最大値テキスト"/>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41" name="直線コネクタ 740"/>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71863</xdr:rowOff>
    </xdr:from>
    <xdr:ext cx="469744" cy="259045"/>
    <xdr:sp macro="" textlink="">
      <xdr:nvSpPr>
        <xdr:cNvPr id="742" name="【消防施設】&#10;一人当たり面積平均値テキスト"/>
        <xdr:cNvSpPr txBox="1"/>
      </xdr:nvSpPr>
      <xdr:spPr>
        <a:xfrm>
          <a:off x="22199600" y="1464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3" name="フローチャート: 判断 742"/>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44" name="フローチャート: 判断 743"/>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45" name="フローチャート: 判断 744"/>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46" name="フローチャート: 判断 745"/>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52" name="楕円 751"/>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18341</xdr:rowOff>
    </xdr:from>
    <xdr:ext cx="469744" cy="259045"/>
    <xdr:sp macro="" textlink="">
      <xdr:nvSpPr>
        <xdr:cNvPr id="753" name="【消防施設】&#10;一人当たり面積該当値テキスト"/>
        <xdr:cNvSpPr txBox="1"/>
      </xdr:nvSpPr>
      <xdr:spPr>
        <a:xfrm>
          <a:off x="22199600" y="1442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163649</xdr:rowOff>
    </xdr:from>
    <xdr:to>
      <xdr:col>112</xdr:col>
      <xdr:colOff>38100</xdr:colOff>
      <xdr:row>85</xdr:row>
      <xdr:rowOff>93799</xdr:rowOff>
    </xdr:to>
    <xdr:sp macro="" textlink="">
      <xdr:nvSpPr>
        <xdr:cNvPr id="754" name="楕円 753"/>
        <xdr:cNvSpPr/>
      </xdr:nvSpPr>
      <xdr:spPr>
        <a:xfrm>
          <a:off x="21272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42999</xdr:rowOff>
    </xdr:from>
    <xdr:to>
      <xdr:col>116</xdr:col>
      <xdr:colOff>63500</xdr:colOff>
      <xdr:row>85</xdr:row>
      <xdr:rowOff>46264</xdr:rowOff>
    </xdr:to>
    <xdr:cxnSp macro="">
      <xdr:nvCxnSpPr>
        <xdr:cNvPr id="755" name="直線コネクタ 754"/>
        <xdr:cNvCxnSpPr/>
      </xdr:nvCxnSpPr>
      <xdr:spPr>
        <a:xfrm>
          <a:off x="21323300" y="14616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163649</xdr:rowOff>
    </xdr:from>
    <xdr:to>
      <xdr:col>107</xdr:col>
      <xdr:colOff>101600</xdr:colOff>
      <xdr:row>85</xdr:row>
      <xdr:rowOff>93799</xdr:rowOff>
    </xdr:to>
    <xdr:sp macro="" textlink="">
      <xdr:nvSpPr>
        <xdr:cNvPr id="756" name="楕円 755"/>
        <xdr:cNvSpPr/>
      </xdr:nvSpPr>
      <xdr:spPr>
        <a:xfrm>
          <a:off x="20383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42999</xdr:rowOff>
    </xdr:from>
    <xdr:to>
      <xdr:col>111</xdr:col>
      <xdr:colOff>177800</xdr:colOff>
      <xdr:row>85</xdr:row>
      <xdr:rowOff>42999</xdr:rowOff>
    </xdr:to>
    <xdr:cxnSp macro="">
      <xdr:nvCxnSpPr>
        <xdr:cNvPr id="757" name="直線コネクタ 756"/>
        <xdr:cNvCxnSpPr/>
      </xdr:nvCxnSpPr>
      <xdr:spPr>
        <a:xfrm>
          <a:off x="20434300" y="1461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758" name="楕円 757"/>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42999</xdr:rowOff>
    </xdr:from>
    <xdr:to>
      <xdr:col>107</xdr:col>
      <xdr:colOff>50800</xdr:colOff>
      <xdr:row>85</xdr:row>
      <xdr:rowOff>46264</xdr:rowOff>
    </xdr:to>
    <xdr:cxnSp macro="">
      <xdr:nvCxnSpPr>
        <xdr:cNvPr id="759" name="直線コネクタ 758"/>
        <xdr:cNvCxnSpPr/>
      </xdr:nvCxnSpPr>
      <xdr:spPr>
        <a:xfrm flipV="1">
          <a:off x="19545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27776</xdr:rowOff>
    </xdr:from>
    <xdr:ext cx="469744" cy="259045"/>
    <xdr:sp macro="" textlink="">
      <xdr:nvSpPr>
        <xdr:cNvPr id="760" name="n_1aveValue【消防施設】&#10;一人当たり面積"/>
        <xdr:cNvSpPr txBox="1"/>
      </xdr:nvSpPr>
      <xdr:spPr>
        <a:xfrm>
          <a:off x="21075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61" name="n_2aveValue【消防施設】&#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50635</xdr:rowOff>
    </xdr:from>
    <xdr:ext cx="469744" cy="259045"/>
    <xdr:sp macro="" textlink="">
      <xdr:nvSpPr>
        <xdr:cNvPr id="762" name="n_3aveValue【消防施設】&#10;一人当たり面積"/>
        <xdr:cNvSpPr txBox="1"/>
      </xdr:nvSpPr>
      <xdr:spPr>
        <a:xfrm>
          <a:off x="19310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110326</xdr:rowOff>
    </xdr:from>
    <xdr:ext cx="469744" cy="259045"/>
    <xdr:sp macro="" textlink="">
      <xdr:nvSpPr>
        <xdr:cNvPr id="763" name="n_1mainValue【消防施設】&#10;一人当たり面積"/>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764" name="n_2mainValue【消防施設】&#10;一人当たり面積"/>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113591</xdr:rowOff>
    </xdr:from>
    <xdr:ext cx="469744" cy="259045"/>
    <xdr:sp macro="" textlink="">
      <xdr:nvSpPr>
        <xdr:cNvPr id="765" name="n_3mainValue【消防施設】&#10;一人当たり面積"/>
        <xdr:cNvSpPr txBox="1"/>
      </xdr:nvSpPr>
      <xdr:spPr>
        <a:xfrm>
          <a:off x="19310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91" name="直線コネクタ 790"/>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2" name="【庁舎】&#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3" name="直線コネクタ 79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94" name="【庁舎】&#10;有形固定資産減価償却率最大値テキスト"/>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95" name="直線コネクタ 794"/>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96" name="【庁舎】&#10;有形固定資産減価償却率平均値テキスト"/>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7" name="フローチャート: 判断 796"/>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8" name="フローチャート: 判断 797"/>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9" name="フローチャート: 判断 798"/>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00" name="フローチャート: 判断 799"/>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806" name="楕円 805"/>
        <xdr:cNvSpPr/>
      </xdr:nvSpPr>
      <xdr:spPr>
        <a:xfrm>
          <a:off x="16268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85470</xdr:rowOff>
    </xdr:from>
    <xdr:ext cx="405111" cy="259045"/>
    <xdr:sp macro="" textlink="">
      <xdr:nvSpPr>
        <xdr:cNvPr id="807" name="【庁舎】&#10;有形固定資産減価償却率該当値テキスト"/>
        <xdr:cNvSpPr txBox="1"/>
      </xdr:nvSpPr>
      <xdr:spPr>
        <a:xfrm>
          <a:off x="16357600"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133169</xdr:rowOff>
    </xdr:from>
    <xdr:to>
      <xdr:col>81</xdr:col>
      <xdr:colOff>101600</xdr:colOff>
      <xdr:row>105</xdr:row>
      <xdr:rowOff>63319</xdr:rowOff>
    </xdr:to>
    <xdr:sp macro="" textlink="">
      <xdr:nvSpPr>
        <xdr:cNvPr id="808" name="楕円 807"/>
        <xdr:cNvSpPr/>
      </xdr:nvSpPr>
      <xdr:spPr>
        <a:xfrm>
          <a:off x="15430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105</xdr:row>
      <xdr:rowOff>12519</xdr:rowOff>
    </xdr:to>
    <xdr:cxnSp macro="">
      <xdr:nvCxnSpPr>
        <xdr:cNvPr id="809" name="直線コネクタ 808"/>
        <xdr:cNvCxnSpPr/>
      </xdr:nvCxnSpPr>
      <xdr:spPr>
        <a:xfrm flipV="1">
          <a:off x="15481300" y="179886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810" name="楕円 809"/>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45176</xdr:rowOff>
    </xdr:to>
    <xdr:cxnSp macro="">
      <xdr:nvCxnSpPr>
        <xdr:cNvPr id="811" name="直線コネクタ 810"/>
        <xdr:cNvCxnSpPr/>
      </xdr:nvCxnSpPr>
      <xdr:spPr>
        <a:xfrm flipV="1">
          <a:off x="14592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12" name="楕円 811"/>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76200</xdr:rowOff>
    </xdr:to>
    <xdr:cxnSp macro="">
      <xdr:nvCxnSpPr>
        <xdr:cNvPr id="813" name="直線コネクタ 812"/>
        <xdr:cNvCxnSpPr/>
      </xdr:nvCxnSpPr>
      <xdr:spPr>
        <a:xfrm flipV="1">
          <a:off x="13703300" y="180474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119034</xdr:rowOff>
    </xdr:from>
    <xdr:ext cx="405111" cy="259045"/>
    <xdr:sp macro="" textlink="">
      <xdr:nvSpPr>
        <xdr:cNvPr id="814" name="n_1aveValue【庁舎】&#10;有形固定資産減価償却率"/>
        <xdr:cNvSpPr txBox="1"/>
      </xdr:nvSpPr>
      <xdr:spPr>
        <a:xfrm>
          <a:off x="15266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15"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16"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54446</xdr:rowOff>
    </xdr:from>
    <xdr:ext cx="405111" cy="259045"/>
    <xdr:sp macro="" textlink="">
      <xdr:nvSpPr>
        <xdr:cNvPr id="817" name="n_1mainValue【庁舎】&#10;有形固定資産減価償却率"/>
        <xdr:cNvSpPr txBox="1"/>
      </xdr:nvSpPr>
      <xdr:spPr>
        <a:xfrm>
          <a:off x="15266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818" name="n_2mainValue【庁舎】&#10;有形固定資産減価償却率"/>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19" name="n_3main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45" name="直線コネクタ 844"/>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6" name="【庁舎】&#10;一人当たり面積最小値テキスト"/>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7" name="直線コネクタ 846"/>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8" name="【庁舎】&#10;一人当たり面積最大値テキスト"/>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9" name="直線コネクタ 848"/>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165479</xdr:rowOff>
    </xdr:from>
    <xdr:ext cx="469744" cy="259045"/>
    <xdr:sp macro="" textlink="">
      <xdr:nvSpPr>
        <xdr:cNvPr id="850" name="【庁舎】&#10;一人当たり面積平均値テキスト"/>
        <xdr:cNvSpPr txBox="1"/>
      </xdr:nvSpPr>
      <xdr:spPr>
        <a:xfrm>
          <a:off x="22199600" y="18167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51" name="フローチャート: 判断 850"/>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52" name="フローチャート: 判断 851"/>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53" name="フローチャート: 判断 852"/>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54" name="フローチャート: 判断 853"/>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60" name="楕円 859"/>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861" name="【庁舎】&#10;一人当たり面積該当値テキスト"/>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862" name="楕円 861"/>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51707</xdr:rowOff>
    </xdr:to>
    <xdr:cxnSp macro="">
      <xdr:nvCxnSpPr>
        <xdr:cNvPr id="863" name="直線コネクタ 862"/>
        <xdr:cNvCxnSpPr/>
      </xdr:nvCxnSpPr>
      <xdr:spPr>
        <a:xfrm>
          <a:off x="21323300" y="1805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864" name="楕円 863"/>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865" name="直線コネクタ 864"/>
        <xdr:cNvCxnSpPr/>
      </xdr:nvCxnSpPr>
      <xdr:spPr>
        <a:xfrm>
          <a:off x="20434300" y="1805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66" name="楕円 865"/>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64770</xdr:rowOff>
    </xdr:to>
    <xdr:cxnSp macro="">
      <xdr:nvCxnSpPr>
        <xdr:cNvPr id="867" name="直線コネクタ 866"/>
        <xdr:cNvCxnSpPr/>
      </xdr:nvCxnSpPr>
      <xdr:spPr>
        <a:xfrm flipV="1">
          <a:off x="19545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131190</xdr:rowOff>
    </xdr:from>
    <xdr:ext cx="469744" cy="259045"/>
    <xdr:sp macro="" textlink="">
      <xdr:nvSpPr>
        <xdr:cNvPr id="868" name="n_1aveValue【庁舎】&#10;一人当たり面積"/>
        <xdr:cNvSpPr txBox="1"/>
      </xdr:nvSpPr>
      <xdr:spPr>
        <a:xfrm>
          <a:off x="21075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69" name="n_2aveValue【庁舎】&#10;一人当たり面積"/>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137721</xdr:rowOff>
    </xdr:from>
    <xdr:ext cx="469744" cy="259045"/>
    <xdr:sp macro="" textlink="">
      <xdr:nvSpPr>
        <xdr:cNvPr id="870" name="n_3aveValue【庁舎】&#10;一人当たり面積"/>
        <xdr:cNvSpPr txBox="1"/>
      </xdr:nvSpPr>
      <xdr:spPr>
        <a:xfrm>
          <a:off x="19310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871" name="n_1mainValue【庁舎】&#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872" name="n_2mainValue【庁舎】&#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73"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特に有形固定資産減価償却率が高くなっている施設は、体育館・プール、一般廃棄物処理施設であり、特に低くなっている施設は、市民会館、保健センター・保健所、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体育館・プールについては、老朽化した尾島体育館の建替え工事を</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から行っており、今後は有形固定資産減価償却率の低下が見込まれる。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に新しい市民会館が完成し、有形固定資産減価償却率は大幅に低下、一人当たり面積は増加している。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一般廃棄物処理施設については、大規模修繕を繰り返している清掃センターについて、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から周辺自治体による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町広域清掃組合にて建設事業を行っているため、有形固定資産減価償却率の低下及び、一人当たり有形固定資産（償却資産）額の増加が見込まれる。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2059_&#22826;&#3000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51.7</v>
          </cell>
          <cell r="CF51">
            <v>50.6</v>
          </cell>
          <cell r="CN51">
            <v>41.8</v>
          </cell>
          <cell r="CV51">
            <v>35.200000000000003</v>
          </cell>
        </row>
        <row r="53">
          <cell r="BX53">
            <v>52.4</v>
          </cell>
          <cell r="CF53">
            <v>53</v>
          </cell>
          <cell r="CN53">
            <v>55.2</v>
          </cell>
          <cell r="CV53">
            <v>56.7</v>
          </cell>
        </row>
        <row r="55">
          <cell r="AN55" t="str">
            <v>類似団体内平均値</v>
          </cell>
          <cell r="BX55">
            <v>37.4</v>
          </cell>
          <cell r="CF55">
            <v>31</v>
          </cell>
          <cell r="CN55">
            <v>30</v>
          </cell>
          <cell r="CV55">
            <v>23.1</v>
          </cell>
        </row>
        <row r="57">
          <cell r="BX57">
            <v>54.4</v>
          </cell>
          <cell r="CF57">
            <v>57.4</v>
          </cell>
          <cell r="CN57">
            <v>58.3</v>
          </cell>
          <cell r="CV57">
            <v>60.3</v>
          </cell>
        </row>
        <row r="72">
          <cell r="BP72" t="str">
            <v>H26</v>
          </cell>
          <cell r="BX72" t="str">
            <v>H27</v>
          </cell>
          <cell r="CF72" t="str">
            <v>H28</v>
          </cell>
          <cell r="CN72" t="str">
            <v>H29</v>
          </cell>
          <cell r="CV72" t="str">
            <v>H30</v>
          </cell>
        </row>
        <row r="73">
          <cell r="AN73" t="str">
            <v>当該団体値</v>
          </cell>
          <cell r="BP73">
            <v>65.8</v>
          </cell>
          <cell r="BX73">
            <v>51.7</v>
          </cell>
          <cell r="CF73">
            <v>50.6</v>
          </cell>
          <cell r="CN73">
            <v>41.8</v>
          </cell>
          <cell r="CV73">
            <v>35.200000000000003</v>
          </cell>
        </row>
        <row r="75">
          <cell r="BP75">
            <v>7.5</v>
          </cell>
          <cell r="BX75">
            <v>6.9</v>
          </cell>
          <cell r="CF75">
            <v>6.4</v>
          </cell>
          <cell r="CN75">
            <v>5.5</v>
          </cell>
          <cell r="CV75">
            <v>5.6</v>
          </cell>
        </row>
        <row r="77">
          <cell r="AN77" t="str">
            <v>類似団体内平均値</v>
          </cell>
          <cell r="BP77">
            <v>45.1</v>
          </cell>
          <cell r="BX77">
            <v>37.4</v>
          </cell>
          <cell r="CF77">
            <v>31</v>
          </cell>
          <cell r="CN77">
            <v>30</v>
          </cell>
          <cell r="CV77">
            <v>23.1</v>
          </cell>
        </row>
        <row r="79">
          <cell r="BP79">
            <v>7.1</v>
          </cell>
          <cell r="BX79">
            <v>6.3</v>
          </cell>
          <cell r="CF79">
            <v>5.2</v>
          </cell>
          <cell r="CN79">
            <v>5</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78132622</v>
      </c>
      <c r="BO4" s="423"/>
      <c r="BP4" s="423"/>
      <c r="BQ4" s="423"/>
      <c r="BR4" s="423"/>
      <c r="BS4" s="423"/>
      <c r="BT4" s="423"/>
      <c r="BU4" s="424"/>
      <c r="BV4" s="422">
        <v>80607300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4.2</v>
      </c>
      <c r="CU4" s="604"/>
      <c r="CV4" s="604"/>
      <c r="CW4" s="604"/>
      <c r="CX4" s="604"/>
      <c r="CY4" s="604"/>
      <c r="CZ4" s="604"/>
      <c r="DA4" s="605"/>
      <c r="DB4" s="603">
        <v>4.9000000000000004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75567259</v>
      </c>
      <c r="BO5" s="428"/>
      <c r="BP5" s="428"/>
      <c r="BQ5" s="428"/>
      <c r="BR5" s="428"/>
      <c r="BS5" s="428"/>
      <c r="BT5" s="428"/>
      <c r="BU5" s="429"/>
      <c r="BV5" s="427">
        <v>77619422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90.5</v>
      </c>
      <c r="CU5" s="398"/>
      <c r="CV5" s="398"/>
      <c r="CW5" s="398"/>
      <c r="CX5" s="398"/>
      <c r="CY5" s="398"/>
      <c r="CZ5" s="398"/>
      <c r="DA5" s="399"/>
      <c r="DB5" s="397">
        <v>93.8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2565363</v>
      </c>
      <c r="BO6" s="428"/>
      <c r="BP6" s="428"/>
      <c r="BQ6" s="428"/>
      <c r="BR6" s="428"/>
      <c r="BS6" s="428"/>
      <c r="BT6" s="428"/>
      <c r="BU6" s="429"/>
      <c r="BV6" s="427">
        <v>2987878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91.9</v>
      </c>
      <c r="CU6" s="578"/>
      <c r="CV6" s="578"/>
      <c r="CW6" s="578"/>
      <c r="CX6" s="578"/>
      <c r="CY6" s="578"/>
      <c r="CZ6" s="578"/>
      <c r="DA6" s="579"/>
      <c r="DB6" s="577">
        <v>94.4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666034</v>
      </c>
      <c r="BO7" s="428"/>
      <c r="BP7" s="428"/>
      <c r="BQ7" s="428"/>
      <c r="BR7" s="428"/>
      <c r="BS7" s="428"/>
      <c r="BT7" s="428"/>
      <c r="BU7" s="429"/>
      <c r="BV7" s="427">
        <v>522050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45358273</v>
      </c>
      <c r="CU7" s="428"/>
      <c r="CV7" s="428"/>
      <c r="CW7" s="428"/>
      <c r="CX7" s="428"/>
      <c r="CY7" s="428"/>
      <c r="CZ7" s="428"/>
      <c r="DA7" s="429"/>
      <c r="DB7" s="427">
        <v>50798981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1899329</v>
      </c>
      <c r="BO8" s="428"/>
      <c r="BP8" s="428"/>
      <c r="BQ8" s="428"/>
      <c r="BR8" s="428"/>
      <c r="BS8" s="428"/>
      <c r="BT8" s="428"/>
      <c r="BU8" s="429"/>
      <c r="BV8" s="427">
        <v>2465828</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1.04</v>
      </c>
      <c r="CU8" s="541"/>
      <c r="CV8" s="541"/>
      <c r="CW8" s="541"/>
      <c r="CX8" s="541"/>
      <c r="CY8" s="541"/>
      <c r="CZ8" s="541"/>
      <c r="DA8" s="542"/>
      <c r="DB8" s="540">
        <v>1.06</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219807</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-566499</v>
      </c>
      <c r="BO9" s="428"/>
      <c r="BP9" s="428"/>
      <c r="BQ9" s="428"/>
      <c r="BR9" s="428"/>
      <c r="BS9" s="428"/>
      <c r="BT9" s="428"/>
      <c r="BU9" s="429"/>
      <c r="BV9" s="427">
        <v>-746472</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13.8</v>
      </c>
      <c r="CU9" s="398"/>
      <c r="CV9" s="398"/>
      <c r="CW9" s="398"/>
      <c r="CX9" s="398"/>
      <c r="CY9" s="398"/>
      <c r="CZ9" s="398"/>
      <c r="DA9" s="399"/>
      <c r="DB9" s="397">
        <v>14.1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216465</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5173</v>
      </c>
      <c r="BO10" s="428"/>
      <c r="BP10" s="428"/>
      <c r="BQ10" s="428"/>
      <c r="BR10" s="428"/>
      <c r="BS10" s="428"/>
      <c r="BT10" s="428"/>
      <c r="BU10" s="429"/>
      <c r="BV10" s="427">
        <v>5644</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224635</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165788</v>
      </c>
      <c r="BO12" s="428"/>
      <c r="BP12" s="428"/>
      <c r="BQ12" s="428"/>
      <c r="BR12" s="428"/>
      <c r="BS12" s="428"/>
      <c r="BT12" s="428"/>
      <c r="BU12" s="429"/>
      <c r="BV12" s="427">
        <v>2425328</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213495</v>
      </c>
      <c r="S13" s="531"/>
      <c r="T13" s="531"/>
      <c r="U13" s="531"/>
      <c r="V13" s="532"/>
      <c r="W13" s="518" t="s">
        <v>139</v>
      </c>
      <c r="X13" s="440"/>
      <c r="Y13" s="440"/>
      <c r="Z13" s="440"/>
      <c r="AA13" s="440"/>
      <c r="AB13" s="441"/>
      <c r="AC13" s="403">
        <v>3930</v>
      </c>
      <c r="AD13" s="404"/>
      <c r="AE13" s="404"/>
      <c r="AF13" s="404"/>
      <c r="AG13" s="405"/>
      <c r="AH13" s="403">
        <v>4445</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-727114</v>
      </c>
      <c r="BO13" s="428"/>
      <c r="BP13" s="428"/>
      <c r="BQ13" s="428"/>
      <c r="BR13" s="428"/>
      <c r="BS13" s="428"/>
      <c r="BT13" s="428"/>
      <c r="BU13" s="429"/>
      <c r="BV13" s="427">
        <v>-3166156</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5.6</v>
      </c>
      <c r="CU13" s="398"/>
      <c r="CV13" s="398"/>
      <c r="CW13" s="398"/>
      <c r="CX13" s="398"/>
      <c r="CY13" s="398"/>
      <c r="CZ13" s="398"/>
      <c r="DA13" s="399"/>
      <c r="DB13" s="397">
        <v>5.5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224574</v>
      </c>
      <c r="S14" s="531"/>
      <c r="T14" s="531"/>
      <c r="U14" s="531"/>
      <c r="V14" s="532"/>
      <c r="W14" s="533"/>
      <c r="X14" s="443"/>
      <c r="Y14" s="443"/>
      <c r="Z14" s="443"/>
      <c r="AA14" s="443"/>
      <c r="AB14" s="444"/>
      <c r="AC14" s="523">
        <v>3.9</v>
      </c>
      <c r="AD14" s="524"/>
      <c r="AE14" s="524"/>
      <c r="AF14" s="524"/>
      <c r="AG14" s="525"/>
      <c r="AH14" s="523">
        <v>4.5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35.200000000000003</v>
      </c>
      <c r="CU14" s="535"/>
      <c r="CV14" s="535"/>
      <c r="CW14" s="535"/>
      <c r="CX14" s="535"/>
      <c r="CY14" s="535"/>
      <c r="CZ14" s="535"/>
      <c r="DA14" s="536"/>
      <c r="DB14" s="534">
        <v>41.8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214006</v>
      </c>
      <c r="S15" s="531"/>
      <c r="T15" s="531"/>
      <c r="U15" s="531"/>
      <c r="V15" s="532"/>
      <c r="W15" s="518" t="s">
        <v>147</v>
      </c>
      <c r="X15" s="440"/>
      <c r="Y15" s="440"/>
      <c r="Z15" s="440"/>
      <c r="AA15" s="440"/>
      <c r="AB15" s="441"/>
      <c r="AC15" s="403">
        <v>40765</v>
      </c>
      <c r="AD15" s="404"/>
      <c r="AE15" s="404"/>
      <c r="AF15" s="404"/>
      <c r="AG15" s="405"/>
      <c r="AH15" s="403">
        <v>39181</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33765656</v>
      </c>
      <c r="BO15" s="423"/>
      <c r="BP15" s="423"/>
      <c r="BQ15" s="423"/>
      <c r="BR15" s="423"/>
      <c r="BS15" s="423"/>
      <c r="BT15" s="423"/>
      <c r="BU15" s="424"/>
      <c r="BV15" s="422">
        <v>38473132</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40</v>
      </c>
      <c r="AD16" s="524"/>
      <c r="AE16" s="524"/>
      <c r="AF16" s="524"/>
      <c r="AG16" s="525"/>
      <c r="AH16" s="523">
        <v>39.4</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33994390</v>
      </c>
      <c r="BO16" s="428"/>
      <c r="BP16" s="428"/>
      <c r="BQ16" s="428"/>
      <c r="BR16" s="428"/>
      <c r="BS16" s="428"/>
      <c r="BT16" s="428"/>
      <c r="BU16" s="429"/>
      <c r="BV16" s="427">
        <v>35126082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57225</v>
      </c>
      <c r="AD17" s="404"/>
      <c r="AE17" s="404"/>
      <c r="AF17" s="404"/>
      <c r="AG17" s="405"/>
      <c r="AH17" s="403">
        <v>55856</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43515609</v>
      </c>
      <c r="BO17" s="428"/>
      <c r="BP17" s="428"/>
      <c r="BQ17" s="428"/>
      <c r="BR17" s="428"/>
      <c r="BS17" s="428"/>
      <c r="BT17" s="428"/>
      <c r="BU17" s="429"/>
      <c r="BV17" s="427">
        <v>49786109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175.54</v>
      </c>
      <c r="M18" s="492"/>
      <c r="N18" s="492"/>
      <c r="O18" s="492"/>
      <c r="P18" s="492"/>
      <c r="Q18" s="492"/>
      <c r="R18" s="493"/>
      <c r="S18" s="493"/>
      <c r="T18" s="493"/>
      <c r="U18" s="493"/>
      <c r="V18" s="494"/>
      <c r="W18" s="508"/>
      <c r="X18" s="509"/>
      <c r="Y18" s="509"/>
      <c r="Z18" s="509"/>
      <c r="AA18" s="509"/>
      <c r="AB18" s="519"/>
      <c r="AC18" s="391">
        <v>56.1</v>
      </c>
      <c r="AD18" s="392"/>
      <c r="AE18" s="392"/>
      <c r="AF18" s="392"/>
      <c r="AG18" s="495"/>
      <c r="AH18" s="391">
        <v>56.1</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44252204</v>
      </c>
      <c r="BO18" s="428"/>
      <c r="BP18" s="428"/>
      <c r="BQ18" s="428"/>
      <c r="BR18" s="428"/>
      <c r="BS18" s="428"/>
      <c r="BT18" s="428"/>
      <c r="BU18" s="429"/>
      <c r="BV18" s="427">
        <v>43664524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1252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52463186</v>
      </c>
      <c r="BO19" s="428"/>
      <c r="BP19" s="428"/>
      <c r="BQ19" s="428"/>
      <c r="BR19" s="428"/>
      <c r="BS19" s="428"/>
      <c r="BT19" s="428"/>
      <c r="BU19" s="429"/>
      <c r="BV19" s="427">
        <v>52151847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86267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64914284</v>
      </c>
      <c r="BO23" s="428"/>
      <c r="BP23" s="428"/>
      <c r="BQ23" s="428"/>
      <c r="BR23" s="428"/>
      <c r="BS23" s="428"/>
      <c r="BT23" s="428"/>
      <c r="BU23" s="429"/>
      <c r="BV23" s="427">
        <v>68790240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10100</v>
      </c>
      <c r="R24" s="404"/>
      <c r="S24" s="404"/>
      <c r="T24" s="404"/>
      <c r="U24" s="404"/>
      <c r="V24" s="405"/>
      <c r="W24" s="469"/>
      <c r="X24" s="460"/>
      <c r="Y24" s="461"/>
      <c r="Z24" s="400" t="s">
        <v>171</v>
      </c>
      <c r="AA24" s="401"/>
      <c r="AB24" s="401"/>
      <c r="AC24" s="401"/>
      <c r="AD24" s="401"/>
      <c r="AE24" s="401"/>
      <c r="AF24" s="401"/>
      <c r="AG24" s="402"/>
      <c r="AH24" s="403">
        <v>1266</v>
      </c>
      <c r="AI24" s="404"/>
      <c r="AJ24" s="404"/>
      <c r="AK24" s="404"/>
      <c r="AL24" s="405"/>
      <c r="AM24" s="403">
        <v>4195524</v>
      </c>
      <c r="AN24" s="404"/>
      <c r="AO24" s="404"/>
      <c r="AP24" s="404"/>
      <c r="AQ24" s="404"/>
      <c r="AR24" s="405"/>
      <c r="AS24" s="403">
        <v>3314</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37258312</v>
      </c>
      <c r="BO24" s="428"/>
      <c r="BP24" s="428"/>
      <c r="BQ24" s="428"/>
      <c r="BR24" s="428"/>
      <c r="BS24" s="428"/>
      <c r="BT24" s="428"/>
      <c r="BU24" s="429"/>
      <c r="BV24" s="427">
        <v>40847315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8550</v>
      </c>
      <c r="R25" s="404"/>
      <c r="S25" s="404"/>
      <c r="T25" s="404"/>
      <c r="U25" s="404"/>
      <c r="V25" s="405"/>
      <c r="W25" s="469"/>
      <c r="X25" s="460"/>
      <c r="Y25" s="461"/>
      <c r="Z25" s="400" t="s">
        <v>174</v>
      </c>
      <c r="AA25" s="401"/>
      <c r="AB25" s="401"/>
      <c r="AC25" s="401"/>
      <c r="AD25" s="401"/>
      <c r="AE25" s="401"/>
      <c r="AF25" s="401"/>
      <c r="AG25" s="402"/>
      <c r="AH25" s="403">
        <v>335</v>
      </c>
      <c r="AI25" s="404"/>
      <c r="AJ25" s="404"/>
      <c r="AK25" s="404"/>
      <c r="AL25" s="405"/>
      <c r="AM25" s="403">
        <v>1102820</v>
      </c>
      <c r="AN25" s="404"/>
      <c r="AO25" s="404"/>
      <c r="AP25" s="404"/>
      <c r="AQ25" s="404"/>
      <c r="AR25" s="405"/>
      <c r="AS25" s="403">
        <v>3292</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3363238</v>
      </c>
      <c r="BO25" s="423"/>
      <c r="BP25" s="423"/>
      <c r="BQ25" s="423"/>
      <c r="BR25" s="423"/>
      <c r="BS25" s="423"/>
      <c r="BT25" s="423"/>
      <c r="BU25" s="424"/>
      <c r="BV25" s="422">
        <v>3747958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7350</v>
      </c>
      <c r="R26" s="404"/>
      <c r="S26" s="404"/>
      <c r="T26" s="404"/>
      <c r="U26" s="404"/>
      <c r="V26" s="405"/>
      <c r="W26" s="469"/>
      <c r="X26" s="460"/>
      <c r="Y26" s="461"/>
      <c r="Z26" s="400" t="s">
        <v>177</v>
      </c>
      <c r="AA26" s="482"/>
      <c r="AB26" s="482"/>
      <c r="AC26" s="482"/>
      <c r="AD26" s="482"/>
      <c r="AE26" s="482"/>
      <c r="AF26" s="482"/>
      <c r="AG26" s="483"/>
      <c r="AH26" s="403">
        <v>24</v>
      </c>
      <c r="AI26" s="404"/>
      <c r="AJ26" s="404"/>
      <c r="AK26" s="404"/>
      <c r="AL26" s="405"/>
      <c r="AM26" s="403">
        <v>87456</v>
      </c>
      <c r="AN26" s="404"/>
      <c r="AO26" s="404"/>
      <c r="AP26" s="404"/>
      <c r="AQ26" s="404"/>
      <c r="AR26" s="405"/>
      <c r="AS26" s="403">
        <v>3644</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179</v>
      </c>
      <c r="BO26" s="428"/>
      <c r="BP26" s="428"/>
      <c r="BQ26" s="428"/>
      <c r="BR26" s="428"/>
      <c r="BS26" s="428"/>
      <c r="BT26" s="428"/>
      <c r="BU26" s="429"/>
      <c r="BV26" s="427" t="s">
        <v>180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5600</v>
      </c>
      <c r="R27" s="404"/>
      <c r="S27" s="404"/>
      <c r="T27" s="404"/>
      <c r="U27" s="404"/>
      <c r="V27" s="405"/>
      <c r="W27" s="469"/>
      <c r="X27" s="460"/>
      <c r="Y27" s="461"/>
      <c r="Z27" s="400" t="s">
        <v>182</v>
      </c>
      <c r="AA27" s="401"/>
      <c r="AB27" s="401"/>
      <c r="AC27" s="401"/>
      <c r="AD27" s="401"/>
      <c r="AE27" s="401"/>
      <c r="AF27" s="401"/>
      <c r="AG27" s="402"/>
      <c r="AH27" s="403">
        <v>81</v>
      </c>
      <c r="AI27" s="404"/>
      <c r="AJ27" s="404"/>
      <c r="AK27" s="404"/>
      <c r="AL27" s="405"/>
      <c r="AM27" s="403">
        <v>296581</v>
      </c>
      <c r="AN27" s="404"/>
      <c r="AO27" s="404"/>
      <c r="AP27" s="404"/>
      <c r="AQ27" s="404"/>
      <c r="AR27" s="405"/>
      <c r="AS27" s="403">
        <v>3661</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t="s">
        <v>179</v>
      </c>
      <c r="BO27" s="431"/>
      <c r="BP27" s="431"/>
      <c r="BQ27" s="431"/>
      <c r="BR27" s="431"/>
      <c r="BS27" s="431"/>
      <c r="BT27" s="431"/>
      <c r="BU27" s="432"/>
      <c r="BV27" s="430" t="s">
        <v>180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5150</v>
      </c>
      <c r="R28" s="404"/>
      <c r="S28" s="404"/>
      <c r="T28" s="404"/>
      <c r="U28" s="404"/>
      <c r="V28" s="405"/>
      <c r="W28" s="469"/>
      <c r="X28" s="460"/>
      <c r="Y28" s="461"/>
      <c r="Z28" s="400" t="s">
        <v>185</v>
      </c>
      <c r="AA28" s="401"/>
      <c r="AB28" s="401"/>
      <c r="AC28" s="401"/>
      <c r="AD28" s="401"/>
      <c r="AE28" s="401"/>
      <c r="AF28" s="401"/>
      <c r="AG28" s="402"/>
      <c r="AH28" s="403" t="s">
        <v>180</v>
      </c>
      <c r="AI28" s="404"/>
      <c r="AJ28" s="404"/>
      <c r="AK28" s="404"/>
      <c r="AL28" s="405"/>
      <c r="AM28" s="403" t="s">
        <v>180</v>
      </c>
      <c r="AN28" s="404"/>
      <c r="AO28" s="404"/>
      <c r="AP28" s="404"/>
      <c r="AQ28" s="404"/>
      <c r="AR28" s="405"/>
      <c r="AS28" s="403" t="s">
        <v>180</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11783638</v>
      </c>
      <c r="BO28" s="423"/>
      <c r="BP28" s="423"/>
      <c r="BQ28" s="423"/>
      <c r="BR28" s="423"/>
      <c r="BS28" s="423"/>
      <c r="BT28" s="423"/>
      <c r="BU28" s="424"/>
      <c r="BV28" s="422">
        <v>9644253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28</v>
      </c>
      <c r="M29" s="404"/>
      <c r="N29" s="404"/>
      <c r="O29" s="404"/>
      <c r="P29" s="405"/>
      <c r="Q29" s="403">
        <v>4850</v>
      </c>
      <c r="R29" s="404"/>
      <c r="S29" s="404"/>
      <c r="T29" s="404"/>
      <c r="U29" s="404"/>
      <c r="V29" s="405"/>
      <c r="W29" s="470"/>
      <c r="X29" s="471"/>
      <c r="Y29" s="472"/>
      <c r="Z29" s="400" t="s">
        <v>188</v>
      </c>
      <c r="AA29" s="401"/>
      <c r="AB29" s="401"/>
      <c r="AC29" s="401"/>
      <c r="AD29" s="401"/>
      <c r="AE29" s="401"/>
      <c r="AF29" s="401"/>
      <c r="AG29" s="402"/>
      <c r="AH29" s="403">
        <v>1347</v>
      </c>
      <c r="AI29" s="404"/>
      <c r="AJ29" s="404"/>
      <c r="AK29" s="404"/>
      <c r="AL29" s="405"/>
      <c r="AM29" s="403">
        <v>4492105</v>
      </c>
      <c r="AN29" s="404"/>
      <c r="AO29" s="404"/>
      <c r="AP29" s="404"/>
      <c r="AQ29" s="404"/>
      <c r="AR29" s="405"/>
      <c r="AS29" s="403">
        <v>3335</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1382448</v>
      </c>
      <c r="BO29" s="428"/>
      <c r="BP29" s="428"/>
      <c r="BQ29" s="428"/>
      <c r="BR29" s="428"/>
      <c r="BS29" s="428"/>
      <c r="BT29" s="428"/>
      <c r="BU29" s="429"/>
      <c r="BV29" s="427">
        <v>1782236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100</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311558</v>
      </c>
      <c r="BO30" s="431"/>
      <c r="BP30" s="431"/>
      <c r="BQ30" s="431"/>
      <c r="BR30" s="431"/>
      <c r="BS30" s="431"/>
      <c r="BT30" s="431"/>
      <c r="BU30" s="432"/>
      <c r="BV30" s="430">
        <v>316028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198</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197</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下水道事業等会計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太陽光発電事業特別会計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太田市外三町広域清掃組合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太田市健診センター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住宅新築資金等貸付特別会計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群馬県市町村総合事務組合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太田市文化スポーツ振興財団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八王子山墓園特別会計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群馬県市町村会館管理組合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夢麦酒太田</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群馬県後期高齢者医療広域連合（一般会計）</v>
      </c>
      <c r="BZ37" s="385"/>
      <c r="CA37" s="385"/>
      <c r="CB37" s="385"/>
      <c r="CC37" s="385"/>
      <c r="CD37" s="385"/>
      <c r="CE37" s="385"/>
      <c r="CF37" s="385"/>
      <c r="CG37" s="385"/>
      <c r="CH37" s="385"/>
      <c r="CI37" s="385"/>
      <c r="CJ37" s="385"/>
      <c r="CK37" s="385"/>
      <c r="CL37" s="385"/>
      <c r="CM37" s="385"/>
      <c r="CN37" s="213"/>
      <c r="CO37" s="386">
        <f t="shared" si="3"/>
        <v>18</v>
      </c>
      <c r="CP37" s="386"/>
      <c r="CQ37" s="385" t="str">
        <f>IF('各会計、関係団体の財政状況及び健全化判断比率'!BS10="","",'各会計、関係団体の財政状況及び健全化判断比率'!BS10)</f>
        <v>おおたコミュニティ放送</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群馬県後期高齢者医療広域連合（事業会計）</v>
      </c>
      <c r="BZ38" s="385"/>
      <c r="CA38" s="385"/>
      <c r="CB38" s="385"/>
      <c r="CC38" s="385"/>
      <c r="CD38" s="385"/>
      <c r="CE38" s="385"/>
      <c r="CF38" s="385"/>
      <c r="CG38" s="385"/>
      <c r="CH38" s="385"/>
      <c r="CI38" s="385"/>
      <c r="CJ38" s="385"/>
      <c r="CK38" s="385"/>
      <c r="CL38" s="385"/>
      <c r="CM38" s="385"/>
      <c r="CN38" s="213"/>
      <c r="CO38" s="386">
        <f t="shared" si="3"/>
        <v>19</v>
      </c>
      <c r="CP38" s="386"/>
      <c r="CQ38" s="385" t="str">
        <f>IF('各会計、関係団体の財政状況及び健全化判断比率'!BS11="","",'各会計、関係団体の財政状況及び健全化判断比率'!BS11)</f>
        <v>田園都市未来新田</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群馬東部水道企業団</v>
      </c>
      <c r="BZ39" s="385"/>
      <c r="CA39" s="385"/>
      <c r="CB39" s="385"/>
      <c r="CC39" s="385"/>
      <c r="CD39" s="385"/>
      <c r="CE39" s="385"/>
      <c r="CF39" s="385"/>
      <c r="CG39" s="385"/>
      <c r="CH39" s="385"/>
      <c r="CI39" s="385"/>
      <c r="CJ39" s="385"/>
      <c r="CK39" s="385"/>
      <c r="CL39" s="385"/>
      <c r="CM39" s="385"/>
      <c r="CN39" s="213"/>
      <c r="CO39" s="386">
        <f t="shared" si="3"/>
        <v>20</v>
      </c>
      <c r="CP39" s="386"/>
      <c r="CQ39" s="385" t="str">
        <f>IF('各会計、関係団体の財政状況及び健全化判断比率'!BS12="","",'各会計、関係団体の財政状況及び健全化判断比率'!BS12)</f>
        <v>太田国際貨物ターミナル</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21</v>
      </c>
      <c r="CP40" s="386"/>
      <c r="CQ40" s="385" t="str">
        <f>IF('各会計、関係団体の財政状況及び健全化判断比率'!BS13="","",'各会計、関係団体の財政状況及び健全化判断比率'!BS13)</f>
        <v>太田市土地開発公社</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〇</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22</v>
      </c>
      <c r="CP41" s="386"/>
      <c r="CQ41" s="385" t="str">
        <f>IF('各会計、関係団体の財政状況及び健全化判断比率'!BS14="","",'各会計、関係団体の財政状況及び健全化判断比率'!BS14)</f>
        <v>地域産学官連携ものづくり研究機構</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23</v>
      </c>
      <c r="CP42" s="386"/>
      <c r="CQ42" s="385" t="str">
        <f>IF('各会計、関係団体の財政状況及び健全化判断比率'!BS15="","",'各会計、関係団体の財政状況及び健全化判断比率'!BS15)</f>
        <v>太田市行政管理公社</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B4NDAlG+2wlEcs+Q+syzi4/IIy+CsWCrlSJLlxkqWASo86L8QCtLJJ1oi30iztcW3gsi9v/zIWXWJg+SzxaLA==" saltValue="JmNuNcLxZUYjdU5gAUJT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42291640</v>
      </c>
      <c r="S5" s="689"/>
      <c r="T5" s="689"/>
      <c r="U5" s="689"/>
      <c r="V5" s="689"/>
      <c r="W5" s="689"/>
      <c r="X5" s="689"/>
      <c r="Y5" s="735"/>
      <c r="Z5" s="753">
        <v>54.1</v>
      </c>
      <c r="AA5" s="753"/>
      <c r="AB5" s="753"/>
      <c r="AC5" s="753"/>
      <c r="AD5" s="754">
        <v>40866202</v>
      </c>
      <c r="AE5" s="754"/>
      <c r="AF5" s="754"/>
      <c r="AG5" s="754"/>
      <c r="AH5" s="754"/>
      <c r="AI5" s="754"/>
      <c r="AJ5" s="754"/>
      <c r="AK5" s="754"/>
      <c r="AL5" s="736">
        <v>84.8</v>
      </c>
      <c r="AM5" s="705"/>
      <c r="AN5" s="705"/>
      <c r="AO5" s="737"/>
      <c r="AP5" s="722" t="s">
        <v>227</v>
      </c>
      <c r="AQ5" s="723"/>
      <c r="AR5" s="723"/>
      <c r="AS5" s="723"/>
      <c r="AT5" s="723"/>
      <c r="AU5" s="723"/>
      <c r="AV5" s="723"/>
      <c r="AW5" s="723"/>
      <c r="AX5" s="723"/>
      <c r="AY5" s="723"/>
      <c r="AZ5" s="723"/>
      <c r="BA5" s="723"/>
      <c r="BB5" s="723"/>
      <c r="BC5" s="723"/>
      <c r="BD5" s="723"/>
      <c r="BE5" s="723"/>
      <c r="BF5" s="724"/>
      <c r="BG5" s="623">
        <v>40862862</v>
      </c>
      <c r="BH5" s="626"/>
      <c r="BI5" s="626"/>
      <c r="BJ5" s="626"/>
      <c r="BK5" s="626"/>
      <c r="BL5" s="626"/>
      <c r="BM5" s="626"/>
      <c r="BN5" s="627"/>
      <c r="BO5" s="685">
        <v>96.6</v>
      </c>
      <c r="BP5" s="685"/>
      <c r="BQ5" s="685"/>
      <c r="BR5" s="685"/>
      <c r="BS5" s="686">
        <v>1618955</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766522</v>
      </c>
      <c r="S6" s="626"/>
      <c r="T6" s="626"/>
      <c r="U6" s="626"/>
      <c r="V6" s="626"/>
      <c r="W6" s="626"/>
      <c r="X6" s="626"/>
      <c r="Y6" s="627"/>
      <c r="Z6" s="685">
        <v>1</v>
      </c>
      <c r="AA6" s="685"/>
      <c r="AB6" s="685"/>
      <c r="AC6" s="685"/>
      <c r="AD6" s="686">
        <v>766522</v>
      </c>
      <c r="AE6" s="686"/>
      <c r="AF6" s="686"/>
      <c r="AG6" s="686"/>
      <c r="AH6" s="686"/>
      <c r="AI6" s="686"/>
      <c r="AJ6" s="686"/>
      <c r="AK6" s="686"/>
      <c r="AL6" s="628">
        <v>1.6</v>
      </c>
      <c r="AM6" s="629"/>
      <c r="AN6" s="629"/>
      <c r="AO6" s="687"/>
      <c r="AP6" s="620" t="s">
        <v>232</v>
      </c>
      <c r="AQ6" s="621"/>
      <c r="AR6" s="621"/>
      <c r="AS6" s="621"/>
      <c r="AT6" s="621"/>
      <c r="AU6" s="621"/>
      <c r="AV6" s="621"/>
      <c r="AW6" s="621"/>
      <c r="AX6" s="621"/>
      <c r="AY6" s="621"/>
      <c r="AZ6" s="621"/>
      <c r="BA6" s="621"/>
      <c r="BB6" s="621"/>
      <c r="BC6" s="621"/>
      <c r="BD6" s="621"/>
      <c r="BE6" s="621"/>
      <c r="BF6" s="622"/>
      <c r="BG6" s="623">
        <v>40862862</v>
      </c>
      <c r="BH6" s="626"/>
      <c r="BI6" s="626"/>
      <c r="BJ6" s="626"/>
      <c r="BK6" s="626"/>
      <c r="BL6" s="626"/>
      <c r="BM6" s="626"/>
      <c r="BN6" s="627"/>
      <c r="BO6" s="685">
        <v>96.6</v>
      </c>
      <c r="BP6" s="685"/>
      <c r="BQ6" s="685"/>
      <c r="BR6" s="685"/>
      <c r="BS6" s="686">
        <v>1618955</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453735</v>
      </c>
      <c r="CS6" s="626"/>
      <c r="CT6" s="626"/>
      <c r="CU6" s="626"/>
      <c r="CV6" s="626"/>
      <c r="CW6" s="626"/>
      <c r="CX6" s="626"/>
      <c r="CY6" s="627"/>
      <c r="CZ6" s="736">
        <v>0.6</v>
      </c>
      <c r="DA6" s="705"/>
      <c r="DB6" s="705"/>
      <c r="DC6" s="739"/>
      <c r="DD6" s="631">
        <v>2344</v>
      </c>
      <c r="DE6" s="626"/>
      <c r="DF6" s="626"/>
      <c r="DG6" s="626"/>
      <c r="DH6" s="626"/>
      <c r="DI6" s="626"/>
      <c r="DJ6" s="626"/>
      <c r="DK6" s="626"/>
      <c r="DL6" s="626"/>
      <c r="DM6" s="626"/>
      <c r="DN6" s="626"/>
      <c r="DO6" s="626"/>
      <c r="DP6" s="627"/>
      <c r="DQ6" s="631">
        <v>453735</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50757</v>
      </c>
      <c r="S7" s="626"/>
      <c r="T7" s="626"/>
      <c r="U7" s="626"/>
      <c r="V7" s="626"/>
      <c r="W7" s="626"/>
      <c r="X7" s="626"/>
      <c r="Y7" s="627"/>
      <c r="Z7" s="685">
        <v>0.1</v>
      </c>
      <c r="AA7" s="685"/>
      <c r="AB7" s="685"/>
      <c r="AC7" s="685"/>
      <c r="AD7" s="686">
        <v>50757</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20805226</v>
      </c>
      <c r="BH7" s="626"/>
      <c r="BI7" s="626"/>
      <c r="BJ7" s="626"/>
      <c r="BK7" s="626"/>
      <c r="BL7" s="626"/>
      <c r="BM7" s="626"/>
      <c r="BN7" s="627"/>
      <c r="BO7" s="685">
        <v>49.2</v>
      </c>
      <c r="BP7" s="685"/>
      <c r="BQ7" s="685"/>
      <c r="BR7" s="685"/>
      <c r="BS7" s="686">
        <v>1618955</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7261381</v>
      </c>
      <c r="CS7" s="626"/>
      <c r="CT7" s="626"/>
      <c r="CU7" s="626"/>
      <c r="CV7" s="626"/>
      <c r="CW7" s="626"/>
      <c r="CX7" s="626"/>
      <c r="CY7" s="627"/>
      <c r="CZ7" s="685">
        <v>9.6</v>
      </c>
      <c r="DA7" s="685"/>
      <c r="DB7" s="685"/>
      <c r="DC7" s="685"/>
      <c r="DD7" s="631">
        <v>310439</v>
      </c>
      <c r="DE7" s="626"/>
      <c r="DF7" s="626"/>
      <c r="DG7" s="626"/>
      <c r="DH7" s="626"/>
      <c r="DI7" s="626"/>
      <c r="DJ7" s="626"/>
      <c r="DK7" s="626"/>
      <c r="DL7" s="626"/>
      <c r="DM7" s="626"/>
      <c r="DN7" s="626"/>
      <c r="DO7" s="626"/>
      <c r="DP7" s="627"/>
      <c r="DQ7" s="631">
        <v>6402848</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110479</v>
      </c>
      <c r="S8" s="626"/>
      <c r="T8" s="626"/>
      <c r="U8" s="626"/>
      <c r="V8" s="626"/>
      <c r="W8" s="626"/>
      <c r="X8" s="626"/>
      <c r="Y8" s="627"/>
      <c r="Z8" s="685">
        <v>0.1</v>
      </c>
      <c r="AA8" s="685"/>
      <c r="AB8" s="685"/>
      <c r="AC8" s="685"/>
      <c r="AD8" s="686">
        <v>110479</v>
      </c>
      <c r="AE8" s="686"/>
      <c r="AF8" s="686"/>
      <c r="AG8" s="686"/>
      <c r="AH8" s="686"/>
      <c r="AI8" s="686"/>
      <c r="AJ8" s="686"/>
      <c r="AK8" s="686"/>
      <c r="AL8" s="628">
        <v>0.2</v>
      </c>
      <c r="AM8" s="629"/>
      <c r="AN8" s="629"/>
      <c r="AO8" s="687"/>
      <c r="AP8" s="620" t="s">
        <v>238</v>
      </c>
      <c r="AQ8" s="621"/>
      <c r="AR8" s="621"/>
      <c r="AS8" s="621"/>
      <c r="AT8" s="621"/>
      <c r="AU8" s="621"/>
      <c r="AV8" s="621"/>
      <c r="AW8" s="621"/>
      <c r="AX8" s="621"/>
      <c r="AY8" s="621"/>
      <c r="AZ8" s="621"/>
      <c r="BA8" s="621"/>
      <c r="BB8" s="621"/>
      <c r="BC8" s="621"/>
      <c r="BD8" s="621"/>
      <c r="BE8" s="621"/>
      <c r="BF8" s="622"/>
      <c r="BG8" s="623">
        <v>402939</v>
      </c>
      <c r="BH8" s="626"/>
      <c r="BI8" s="626"/>
      <c r="BJ8" s="626"/>
      <c r="BK8" s="626"/>
      <c r="BL8" s="626"/>
      <c r="BM8" s="626"/>
      <c r="BN8" s="627"/>
      <c r="BO8" s="685">
        <v>1</v>
      </c>
      <c r="BP8" s="685"/>
      <c r="BQ8" s="685"/>
      <c r="BR8" s="685"/>
      <c r="BS8" s="631" t="s">
        <v>179</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29989052</v>
      </c>
      <c r="CS8" s="626"/>
      <c r="CT8" s="626"/>
      <c r="CU8" s="626"/>
      <c r="CV8" s="626"/>
      <c r="CW8" s="626"/>
      <c r="CX8" s="626"/>
      <c r="CY8" s="627"/>
      <c r="CZ8" s="685">
        <v>39.700000000000003</v>
      </c>
      <c r="DA8" s="685"/>
      <c r="DB8" s="685"/>
      <c r="DC8" s="685"/>
      <c r="DD8" s="631">
        <v>599154</v>
      </c>
      <c r="DE8" s="626"/>
      <c r="DF8" s="626"/>
      <c r="DG8" s="626"/>
      <c r="DH8" s="626"/>
      <c r="DI8" s="626"/>
      <c r="DJ8" s="626"/>
      <c r="DK8" s="626"/>
      <c r="DL8" s="626"/>
      <c r="DM8" s="626"/>
      <c r="DN8" s="626"/>
      <c r="DO8" s="626"/>
      <c r="DP8" s="627"/>
      <c r="DQ8" s="631">
        <v>14451423</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92528</v>
      </c>
      <c r="S9" s="626"/>
      <c r="T9" s="626"/>
      <c r="U9" s="626"/>
      <c r="V9" s="626"/>
      <c r="W9" s="626"/>
      <c r="X9" s="626"/>
      <c r="Y9" s="627"/>
      <c r="Z9" s="685">
        <v>0.1</v>
      </c>
      <c r="AA9" s="685"/>
      <c r="AB9" s="685"/>
      <c r="AC9" s="685"/>
      <c r="AD9" s="686">
        <v>92528</v>
      </c>
      <c r="AE9" s="686"/>
      <c r="AF9" s="686"/>
      <c r="AG9" s="686"/>
      <c r="AH9" s="686"/>
      <c r="AI9" s="686"/>
      <c r="AJ9" s="686"/>
      <c r="AK9" s="686"/>
      <c r="AL9" s="628">
        <v>0.2</v>
      </c>
      <c r="AM9" s="629"/>
      <c r="AN9" s="629"/>
      <c r="AO9" s="687"/>
      <c r="AP9" s="620" t="s">
        <v>241</v>
      </c>
      <c r="AQ9" s="621"/>
      <c r="AR9" s="621"/>
      <c r="AS9" s="621"/>
      <c r="AT9" s="621"/>
      <c r="AU9" s="621"/>
      <c r="AV9" s="621"/>
      <c r="AW9" s="621"/>
      <c r="AX9" s="621"/>
      <c r="AY9" s="621"/>
      <c r="AZ9" s="621"/>
      <c r="BA9" s="621"/>
      <c r="BB9" s="621"/>
      <c r="BC9" s="621"/>
      <c r="BD9" s="621"/>
      <c r="BE9" s="621"/>
      <c r="BF9" s="622"/>
      <c r="BG9" s="623">
        <v>12097478</v>
      </c>
      <c r="BH9" s="626"/>
      <c r="BI9" s="626"/>
      <c r="BJ9" s="626"/>
      <c r="BK9" s="626"/>
      <c r="BL9" s="626"/>
      <c r="BM9" s="626"/>
      <c r="BN9" s="627"/>
      <c r="BO9" s="685">
        <v>28.6</v>
      </c>
      <c r="BP9" s="685"/>
      <c r="BQ9" s="685"/>
      <c r="BR9" s="685"/>
      <c r="BS9" s="631" t="s">
        <v>179</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5722280</v>
      </c>
      <c r="CS9" s="626"/>
      <c r="CT9" s="626"/>
      <c r="CU9" s="626"/>
      <c r="CV9" s="626"/>
      <c r="CW9" s="626"/>
      <c r="CX9" s="626"/>
      <c r="CY9" s="627"/>
      <c r="CZ9" s="685">
        <v>7.6</v>
      </c>
      <c r="DA9" s="685"/>
      <c r="DB9" s="685"/>
      <c r="DC9" s="685"/>
      <c r="DD9" s="631">
        <v>314607</v>
      </c>
      <c r="DE9" s="626"/>
      <c r="DF9" s="626"/>
      <c r="DG9" s="626"/>
      <c r="DH9" s="626"/>
      <c r="DI9" s="626"/>
      <c r="DJ9" s="626"/>
      <c r="DK9" s="626"/>
      <c r="DL9" s="626"/>
      <c r="DM9" s="626"/>
      <c r="DN9" s="626"/>
      <c r="DO9" s="626"/>
      <c r="DP9" s="627"/>
      <c r="DQ9" s="631">
        <v>4968070</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179</v>
      </c>
      <c r="S10" s="626"/>
      <c r="T10" s="626"/>
      <c r="U10" s="626"/>
      <c r="V10" s="626"/>
      <c r="W10" s="626"/>
      <c r="X10" s="626"/>
      <c r="Y10" s="627"/>
      <c r="Z10" s="685" t="s">
        <v>179</v>
      </c>
      <c r="AA10" s="685"/>
      <c r="AB10" s="685"/>
      <c r="AC10" s="685"/>
      <c r="AD10" s="686" t="s">
        <v>179</v>
      </c>
      <c r="AE10" s="686"/>
      <c r="AF10" s="686"/>
      <c r="AG10" s="686"/>
      <c r="AH10" s="686"/>
      <c r="AI10" s="686"/>
      <c r="AJ10" s="686"/>
      <c r="AK10" s="686"/>
      <c r="AL10" s="628" t="s">
        <v>179</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937268</v>
      </c>
      <c r="BH10" s="626"/>
      <c r="BI10" s="626"/>
      <c r="BJ10" s="626"/>
      <c r="BK10" s="626"/>
      <c r="BL10" s="626"/>
      <c r="BM10" s="626"/>
      <c r="BN10" s="627"/>
      <c r="BO10" s="685">
        <v>2.2000000000000002</v>
      </c>
      <c r="BP10" s="685"/>
      <c r="BQ10" s="685"/>
      <c r="BR10" s="685"/>
      <c r="BS10" s="631">
        <v>156081</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113183</v>
      </c>
      <c r="CS10" s="626"/>
      <c r="CT10" s="626"/>
      <c r="CU10" s="626"/>
      <c r="CV10" s="626"/>
      <c r="CW10" s="626"/>
      <c r="CX10" s="626"/>
      <c r="CY10" s="627"/>
      <c r="CZ10" s="685">
        <v>0.1</v>
      </c>
      <c r="DA10" s="685"/>
      <c r="DB10" s="685"/>
      <c r="DC10" s="685"/>
      <c r="DD10" s="631" t="s">
        <v>179</v>
      </c>
      <c r="DE10" s="626"/>
      <c r="DF10" s="626"/>
      <c r="DG10" s="626"/>
      <c r="DH10" s="626"/>
      <c r="DI10" s="626"/>
      <c r="DJ10" s="626"/>
      <c r="DK10" s="626"/>
      <c r="DL10" s="626"/>
      <c r="DM10" s="626"/>
      <c r="DN10" s="626"/>
      <c r="DO10" s="626"/>
      <c r="DP10" s="627"/>
      <c r="DQ10" s="631">
        <v>61452</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179</v>
      </c>
      <c r="S11" s="626"/>
      <c r="T11" s="626"/>
      <c r="U11" s="626"/>
      <c r="V11" s="626"/>
      <c r="W11" s="626"/>
      <c r="X11" s="626"/>
      <c r="Y11" s="627"/>
      <c r="Z11" s="685" t="s">
        <v>179</v>
      </c>
      <c r="AA11" s="685"/>
      <c r="AB11" s="685"/>
      <c r="AC11" s="685"/>
      <c r="AD11" s="686" t="s">
        <v>179</v>
      </c>
      <c r="AE11" s="686"/>
      <c r="AF11" s="686"/>
      <c r="AG11" s="686"/>
      <c r="AH11" s="686"/>
      <c r="AI11" s="686"/>
      <c r="AJ11" s="686"/>
      <c r="AK11" s="686"/>
      <c r="AL11" s="628" t="s">
        <v>179</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7367541</v>
      </c>
      <c r="BH11" s="626"/>
      <c r="BI11" s="626"/>
      <c r="BJ11" s="626"/>
      <c r="BK11" s="626"/>
      <c r="BL11" s="626"/>
      <c r="BM11" s="626"/>
      <c r="BN11" s="627"/>
      <c r="BO11" s="685">
        <v>17.399999999999999</v>
      </c>
      <c r="BP11" s="685"/>
      <c r="BQ11" s="685"/>
      <c r="BR11" s="685"/>
      <c r="BS11" s="631">
        <v>1462874</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927126</v>
      </c>
      <c r="CS11" s="626"/>
      <c r="CT11" s="626"/>
      <c r="CU11" s="626"/>
      <c r="CV11" s="626"/>
      <c r="CW11" s="626"/>
      <c r="CX11" s="626"/>
      <c r="CY11" s="627"/>
      <c r="CZ11" s="685">
        <v>1.2</v>
      </c>
      <c r="DA11" s="685"/>
      <c r="DB11" s="685"/>
      <c r="DC11" s="685"/>
      <c r="DD11" s="631">
        <v>281186</v>
      </c>
      <c r="DE11" s="626"/>
      <c r="DF11" s="626"/>
      <c r="DG11" s="626"/>
      <c r="DH11" s="626"/>
      <c r="DI11" s="626"/>
      <c r="DJ11" s="626"/>
      <c r="DK11" s="626"/>
      <c r="DL11" s="626"/>
      <c r="DM11" s="626"/>
      <c r="DN11" s="626"/>
      <c r="DO11" s="626"/>
      <c r="DP11" s="627"/>
      <c r="DQ11" s="631">
        <v>727166</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4486073</v>
      </c>
      <c r="S12" s="626"/>
      <c r="T12" s="626"/>
      <c r="U12" s="626"/>
      <c r="V12" s="626"/>
      <c r="W12" s="626"/>
      <c r="X12" s="626"/>
      <c r="Y12" s="627"/>
      <c r="Z12" s="685">
        <v>5.7</v>
      </c>
      <c r="AA12" s="685"/>
      <c r="AB12" s="685"/>
      <c r="AC12" s="685"/>
      <c r="AD12" s="686">
        <v>4486073</v>
      </c>
      <c r="AE12" s="686"/>
      <c r="AF12" s="686"/>
      <c r="AG12" s="686"/>
      <c r="AH12" s="686"/>
      <c r="AI12" s="686"/>
      <c r="AJ12" s="686"/>
      <c r="AK12" s="686"/>
      <c r="AL12" s="628">
        <v>9.3000000000000007</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17710000</v>
      </c>
      <c r="BH12" s="626"/>
      <c r="BI12" s="626"/>
      <c r="BJ12" s="626"/>
      <c r="BK12" s="626"/>
      <c r="BL12" s="626"/>
      <c r="BM12" s="626"/>
      <c r="BN12" s="627"/>
      <c r="BO12" s="685">
        <v>41.9</v>
      </c>
      <c r="BP12" s="685"/>
      <c r="BQ12" s="685"/>
      <c r="BR12" s="685"/>
      <c r="BS12" s="631" t="s">
        <v>179</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1588377</v>
      </c>
      <c r="CS12" s="626"/>
      <c r="CT12" s="626"/>
      <c r="CU12" s="626"/>
      <c r="CV12" s="626"/>
      <c r="CW12" s="626"/>
      <c r="CX12" s="626"/>
      <c r="CY12" s="627"/>
      <c r="CZ12" s="685">
        <v>2.1</v>
      </c>
      <c r="DA12" s="685"/>
      <c r="DB12" s="685"/>
      <c r="DC12" s="685"/>
      <c r="DD12" s="631">
        <v>86180</v>
      </c>
      <c r="DE12" s="626"/>
      <c r="DF12" s="626"/>
      <c r="DG12" s="626"/>
      <c r="DH12" s="626"/>
      <c r="DI12" s="626"/>
      <c r="DJ12" s="626"/>
      <c r="DK12" s="626"/>
      <c r="DL12" s="626"/>
      <c r="DM12" s="626"/>
      <c r="DN12" s="626"/>
      <c r="DO12" s="626"/>
      <c r="DP12" s="627"/>
      <c r="DQ12" s="631">
        <v>484877</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42607</v>
      </c>
      <c r="S13" s="626"/>
      <c r="T13" s="626"/>
      <c r="U13" s="626"/>
      <c r="V13" s="626"/>
      <c r="W13" s="626"/>
      <c r="X13" s="626"/>
      <c r="Y13" s="627"/>
      <c r="Z13" s="685">
        <v>0.1</v>
      </c>
      <c r="AA13" s="685"/>
      <c r="AB13" s="685"/>
      <c r="AC13" s="685"/>
      <c r="AD13" s="686">
        <v>42607</v>
      </c>
      <c r="AE13" s="686"/>
      <c r="AF13" s="686"/>
      <c r="AG13" s="686"/>
      <c r="AH13" s="686"/>
      <c r="AI13" s="686"/>
      <c r="AJ13" s="686"/>
      <c r="AK13" s="686"/>
      <c r="AL13" s="628">
        <v>0.1</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17673347</v>
      </c>
      <c r="BH13" s="626"/>
      <c r="BI13" s="626"/>
      <c r="BJ13" s="626"/>
      <c r="BK13" s="626"/>
      <c r="BL13" s="626"/>
      <c r="BM13" s="626"/>
      <c r="BN13" s="627"/>
      <c r="BO13" s="685">
        <v>41.8</v>
      </c>
      <c r="BP13" s="685"/>
      <c r="BQ13" s="685"/>
      <c r="BR13" s="685"/>
      <c r="BS13" s="631" t="s">
        <v>179</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8050663</v>
      </c>
      <c r="CS13" s="626"/>
      <c r="CT13" s="626"/>
      <c r="CU13" s="626"/>
      <c r="CV13" s="626"/>
      <c r="CW13" s="626"/>
      <c r="CX13" s="626"/>
      <c r="CY13" s="627"/>
      <c r="CZ13" s="685">
        <v>10.7</v>
      </c>
      <c r="DA13" s="685"/>
      <c r="DB13" s="685"/>
      <c r="DC13" s="685"/>
      <c r="DD13" s="631">
        <v>3630218</v>
      </c>
      <c r="DE13" s="626"/>
      <c r="DF13" s="626"/>
      <c r="DG13" s="626"/>
      <c r="DH13" s="626"/>
      <c r="DI13" s="626"/>
      <c r="DJ13" s="626"/>
      <c r="DK13" s="626"/>
      <c r="DL13" s="626"/>
      <c r="DM13" s="626"/>
      <c r="DN13" s="626"/>
      <c r="DO13" s="626"/>
      <c r="DP13" s="627"/>
      <c r="DQ13" s="631">
        <v>5167906</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179</v>
      </c>
      <c r="S14" s="626"/>
      <c r="T14" s="626"/>
      <c r="U14" s="626"/>
      <c r="V14" s="626"/>
      <c r="W14" s="626"/>
      <c r="X14" s="626"/>
      <c r="Y14" s="627"/>
      <c r="Z14" s="685" t="s">
        <v>179</v>
      </c>
      <c r="AA14" s="685"/>
      <c r="AB14" s="685"/>
      <c r="AC14" s="685"/>
      <c r="AD14" s="686" t="s">
        <v>179</v>
      </c>
      <c r="AE14" s="686"/>
      <c r="AF14" s="686"/>
      <c r="AG14" s="686"/>
      <c r="AH14" s="686"/>
      <c r="AI14" s="686"/>
      <c r="AJ14" s="686"/>
      <c r="AK14" s="686"/>
      <c r="AL14" s="628" t="s">
        <v>179</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618770</v>
      </c>
      <c r="BH14" s="626"/>
      <c r="BI14" s="626"/>
      <c r="BJ14" s="626"/>
      <c r="BK14" s="626"/>
      <c r="BL14" s="626"/>
      <c r="BM14" s="626"/>
      <c r="BN14" s="627"/>
      <c r="BO14" s="685">
        <v>1.5</v>
      </c>
      <c r="BP14" s="685"/>
      <c r="BQ14" s="685"/>
      <c r="BR14" s="685"/>
      <c r="BS14" s="631" t="s">
        <v>179</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3582121</v>
      </c>
      <c r="CS14" s="626"/>
      <c r="CT14" s="626"/>
      <c r="CU14" s="626"/>
      <c r="CV14" s="626"/>
      <c r="CW14" s="626"/>
      <c r="CX14" s="626"/>
      <c r="CY14" s="627"/>
      <c r="CZ14" s="685">
        <v>4.7</v>
      </c>
      <c r="DA14" s="685"/>
      <c r="DB14" s="685"/>
      <c r="DC14" s="685"/>
      <c r="DD14" s="631">
        <v>336573</v>
      </c>
      <c r="DE14" s="626"/>
      <c r="DF14" s="626"/>
      <c r="DG14" s="626"/>
      <c r="DH14" s="626"/>
      <c r="DI14" s="626"/>
      <c r="DJ14" s="626"/>
      <c r="DK14" s="626"/>
      <c r="DL14" s="626"/>
      <c r="DM14" s="626"/>
      <c r="DN14" s="626"/>
      <c r="DO14" s="626"/>
      <c r="DP14" s="627"/>
      <c r="DQ14" s="631">
        <v>2712395</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243635</v>
      </c>
      <c r="S15" s="626"/>
      <c r="T15" s="626"/>
      <c r="U15" s="626"/>
      <c r="V15" s="626"/>
      <c r="W15" s="626"/>
      <c r="X15" s="626"/>
      <c r="Y15" s="627"/>
      <c r="Z15" s="685">
        <v>0.3</v>
      </c>
      <c r="AA15" s="685"/>
      <c r="AB15" s="685"/>
      <c r="AC15" s="685"/>
      <c r="AD15" s="686">
        <v>243635</v>
      </c>
      <c r="AE15" s="686"/>
      <c r="AF15" s="686"/>
      <c r="AG15" s="686"/>
      <c r="AH15" s="686"/>
      <c r="AI15" s="686"/>
      <c r="AJ15" s="686"/>
      <c r="AK15" s="686"/>
      <c r="AL15" s="628">
        <v>0.5</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1728866</v>
      </c>
      <c r="BH15" s="626"/>
      <c r="BI15" s="626"/>
      <c r="BJ15" s="626"/>
      <c r="BK15" s="626"/>
      <c r="BL15" s="626"/>
      <c r="BM15" s="626"/>
      <c r="BN15" s="627"/>
      <c r="BO15" s="685">
        <v>4.0999999999999996</v>
      </c>
      <c r="BP15" s="685"/>
      <c r="BQ15" s="685"/>
      <c r="BR15" s="685"/>
      <c r="BS15" s="631" t="s">
        <v>179</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10359683</v>
      </c>
      <c r="CS15" s="626"/>
      <c r="CT15" s="626"/>
      <c r="CU15" s="626"/>
      <c r="CV15" s="626"/>
      <c r="CW15" s="626"/>
      <c r="CX15" s="626"/>
      <c r="CY15" s="627"/>
      <c r="CZ15" s="685">
        <v>13.7</v>
      </c>
      <c r="DA15" s="685"/>
      <c r="DB15" s="685"/>
      <c r="DC15" s="685"/>
      <c r="DD15" s="631">
        <v>1809347</v>
      </c>
      <c r="DE15" s="626"/>
      <c r="DF15" s="626"/>
      <c r="DG15" s="626"/>
      <c r="DH15" s="626"/>
      <c r="DI15" s="626"/>
      <c r="DJ15" s="626"/>
      <c r="DK15" s="626"/>
      <c r="DL15" s="626"/>
      <c r="DM15" s="626"/>
      <c r="DN15" s="626"/>
      <c r="DO15" s="626"/>
      <c r="DP15" s="627"/>
      <c r="DQ15" s="631">
        <v>7202011</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179</v>
      </c>
      <c r="S16" s="626"/>
      <c r="T16" s="626"/>
      <c r="U16" s="626"/>
      <c r="V16" s="626"/>
      <c r="W16" s="626"/>
      <c r="X16" s="626"/>
      <c r="Y16" s="627"/>
      <c r="Z16" s="685" t="s">
        <v>179</v>
      </c>
      <c r="AA16" s="685"/>
      <c r="AB16" s="685"/>
      <c r="AC16" s="685"/>
      <c r="AD16" s="686" t="s">
        <v>179</v>
      </c>
      <c r="AE16" s="686"/>
      <c r="AF16" s="686"/>
      <c r="AG16" s="686"/>
      <c r="AH16" s="686"/>
      <c r="AI16" s="686"/>
      <c r="AJ16" s="686"/>
      <c r="AK16" s="686"/>
      <c r="AL16" s="628" t="s">
        <v>179</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179</v>
      </c>
      <c r="BH16" s="626"/>
      <c r="BI16" s="626"/>
      <c r="BJ16" s="626"/>
      <c r="BK16" s="626"/>
      <c r="BL16" s="626"/>
      <c r="BM16" s="626"/>
      <c r="BN16" s="627"/>
      <c r="BO16" s="685" t="s">
        <v>179</v>
      </c>
      <c r="BP16" s="685"/>
      <c r="BQ16" s="685"/>
      <c r="BR16" s="685"/>
      <c r="BS16" s="631" t="s">
        <v>179</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9331</v>
      </c>
      <c r="CS16" s="626"/>
      <c r="CT16" s="626"/>
      <c r="CU16" s="626"/>
      <c r="CV16" s="626"/>
      <c r="CW16" s="626"/>
      <c r="CX16" s="626"/>
      <c r="CY16" s="627"/>
      <c r="CZ16" s="685">
        <v>0</v>
      </c>
      <c r="DA16" s="685"/>
      <c r="DB16" s="685"/>
      <c r="DC16" s="685"/>
      <c r="DD16" s="631" t="s">
        <v>179</v>
      </c>
      <c r="DE16" s="626"/>
      <c r="DF16" s="626"/>
      <c r="DG16" s="626"/>
      <c r="DH16" s="626"/>
      <c r="DI16" s="626"/>
      <c r="DJ16" s="626"/>
      <c r="DK16" s="626"/>
      <c r="DL16" s="626"/>
      <c r="DM16" s="626"/>
      <c r="DN16" s="626"/>
      <c r="DO16" s="626"/>
      <c r="DP16" s="627"/>
      <c r="DQ16" s="631" t="s">
        <v>179</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211374</v>
      </c>
      <c r="S17" s="626"/>
      <c r="T17" s="626"/>
      <c r="U17" s="626"/>
      <c r="V17" s="626"/>
      <c r="W17" s="626"/>
      <c r="X17" s="626"/>
      <c r="Y17" s="627"/>
      <c r="Z17" s="685">
        <v>0.3</v>
      </c>
      <c r="AA17" s="685"/>
      <c r="AB17" s="685"/>
      <c r="AC17" s="685"/>
      <c r="AD17" s="686">
        <v>211374</v>
      </c>
      <c r="AE17" s="686"/>
      <c r="AF17" s="686"/>
      <c r="AG17" s="686"/>
      <c r="AH17" s="686"/>
      <c r="AI17" s="686"/>
      <c r="AJ17" s="686"/>
      <c r="AK17" s="686"/>
      <c r="AL17" s="628">
        <v>0.4</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179</v>
      </c>
      <c r="BH17" s="626"/>
      <c r="BI17" s="626"/>
      <c r="BJ17" s="626"/>
      <c r="BK17" s="626"/>
      <c r="BL17" s="626"/>
      <c r="BM17" s="626"/>
      <c r="BN17" s="627"/>
      <c r="BO17" s="685" t="s">
        <v>179</v>
      </c>
      <c r="BP17" s="685"/>
      <c r="BQ17" s="685"/>
      <c r="BR17" s="685"/>
      <c r="BS17" s="631" t="s">
        <v>179</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7510327</v>
      </c>
      <c r="CS17" s="626"/>
      <c r="CT17" s="626"/>
      <c r="CU17" s="626"/>
      <c r="CV17" s="626"/>
      <c r="CW17" s="626"/>
      <c r="CX17" s="626"/>
      <c r="CY17" s="627"/>
      <c r="CZ17" s="685">
        <v>9.9</v>
      </c>
      <c r="DA17" s="685"/>
      <c r="DB17" s="685"/>
      <c r="DC17" s="685"/>
      <c r="DD17" s="631" t="s">
        <v>179</v>
      </c>
      <c r="DE17" s="626"/>
      <c r="DF17" s="626"/>
      <c r="DG17" s="626"/>
      <c r="DH17" s="626"/>
      <c r="DI17" s="626"/>
      <c r="DJ17" s="626"/>
      <c r="DK17" s="626"/>
      <c r="DL17" s="626"/>
      <c r="DM17" s="626"/>
      <c r="DN17" s="626"/>
      <c r="DO17" s="626"/>
      <c r="DP17" s="627"/>
      <c r="DQ17" s="631">
        <v>7265940</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1777808</v>
      </c>
      <c r="S18" s="626"/>
      <c r="T18" s="626"/>
      <c r="U18" s="626"/>
      <c r="V18" s="626"/>
      <c r="W18" s="626"/>
      <c r="X18" s="626"/>
      <c r="Y18" s="627"/>
      <c r="Z18" s="685">
        <v>2.2999999999999998</v>
      </c>
      <c r="AA18" s="685"/>
      <c r="AB18" s="685"/>
      <c r="AC18" s="685"/>
      <c r="AD18" s="686">
        <v>1142830</v>
      </c>
      <c r="AE18" s="686"/>
      <c r="AF18" s="686"/>
      <c r="AG18" s="686"/>
      <c r="AH18" s="686"/>
      <c r="AI18" s="686"/>
      <c r="AJ18" s="686"/>
      <c r="AK18" s="686"/>
      <c r="AL18" s="628">
        <v>2.4</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179</v>
      </c>
      <c r="BH18" s="626"/>
      <c r="BI18" s="626"/>
      <c r="BJ18" s="626"/>
      <c r="BK18" s="626"/>
      <c r="BL18" s="626"/>
      <c r="BM18" s="626"/>
      <c r="BN18" s="627"/>
      <c r="BO18" s="685" t="s">
        <v>179</v>
      </c>
      <c r="BP18" s="685"/>
      <c r="BQ18" s="685"/>
      <c r="BR18" s="685"/>
      <c r="BS18" s="631" t="s">
        <v>179</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179</v>
      </c>
      <c r="CS18" s="626"/>
      <c r="CT18" s="626"/>
      <c r="CU18" s="626"/>
      <c r="CV18" s="626"/>
      <c r="CW18" s="626"/>
      <c r="CX18" s="626"/>
      <c r="CY18" s="627"/>
      <c r="CZ18" s="685" t="s">
        <v>179</v>
      </c>
      <c r="DA18" s="685"/>
      <c r="DB18" s="685"/>
      <c r="DC18" s="685"/>
      <c r="DD18" s="631" t="s">
        <v>179</v>
      </c>
      <c r="DE18" s="626"/>
      <c r="DF18" s="626"/>
      <c r="DG18" s="626"/>
      <c r="DH18" s="626"/>
      <c r="DI18" s="626"/>
      <c r="DJ18" s="626"/>
      <c r="DK18" s="626"/>
      <c r="DL18" s="626"/>
      <c r="DM18" s="626"/>
      <c r="DN18" s="626"/>
      <c r="DO18" s="626"/>
      <c r="DP18" s="627"/>
      <c r="DQ18" s="631" t="s">
        <v>179</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1142830</v>
      </c>
      <c r="S19" s="626"/>
      <c r="T19" s="626"/>
      <c r="U19" s="626"/>
      <c r="V19" s="626"/>
      <c r="W19" s="626"/>
      <c r="X19" s="626"/>
      <c r="Y19" s="627"/>
      <c r="Z19" s="685">
        <v>1.5</v>
      </c>
      <c r="AA19" s="685"/>
      <c r="AB19" s="685"/>
      <c r="AC19" s="685"/>
      <c r="AD19" s="686">
        <v>1142830</v>
      </c>
      <c r="AE19" s="686"/>
      <c r="AF19" s="686"/>
      <c r="AG19" s="686"/>
      <c r="AH19" s="686"/>
      <c r="AI19" s="686"/>
      <c r="AJ19" s="686"/>
      <c r="AK19" s="686"/>
      <c r="AL19" s="628">
        <v>2.4</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1428778</v>
      </c>
      <c r="BH19" s="626"/>
      <c r="BI19" s="626"/>
      <c r="BJ19" s="626"/>
      <c r="BK19" s="626"/>
      <c r="BL19" s="626"/>
      <c r="BM19" s="626"/>
      <c r="BN19" s="627"/>
      <c r="BO19" s="685">
        <v>3.4</v>
      </c>
      <c r="BP19" s="685"/>
      <c r="BQ19" s="685"/>
      <c r="BR19" s="685"/>
      <c r="BS19" s="631" t="s">
        <v>179</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179</v>
      </c>
      <c r="CS19" s="626"/>
      <c r="CT19" s="626"/>
      <c r="CU19" s="626"/>
      <c r="CV19" s="626"/>
      <c r="CW19" s="626"/>
      <c r="CX19" s="626"/>
      <c r="CY19" s="627"/>
      <c r="CZ19" s="685" t="s">
        <v>179</v>
      </c>
      <c r="DA19" s="685"/>
      <c r="DB19" s="685"/>
      <c r="DC19" s="685"/>
      <c r="DD19" s="631" t="s">
        <v>179</v>
      </c>
      <c r="DE19" s="626"/>
      <c r="DF19" s="626"/>
      <c r="DG19" s="626"/>
      <c r="DH19" s="626"/>
      <c r="DI19" s="626"/>
      <c r="DJ19" s="626"/>
      <c r="DK19" s="626"/>
      <c r="DL19" s="626"/>
      <c r="DM19" s="626"/>
      <c r="DN19" s="626"/>
      <c r="DO19" s="626"/>
      <c r="DP19" s="627"/>
      <c r="DQ19" s="631" t="s">
        <v>179</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634716</v>
      </c>
      <c r="S20" s="626"/>
      <c r="T20" s="626"/>
      <c r="U20" s="626"/>
      <c r="V20" s="626"/>
      <c r="W20" s="626"/>
      <c r="X20" s="626"/>
      <c r="Y20" s="627"/>
      <c r="Z20" s="685">
        <v>0.8</v>
      </c>
      <c r="AA20" s="685"/>
      <c r="AB20" s="685"/>
      <c r="AC20" s="685"/>
      <c r="AD20" s="686" t="s">
        <v>179</v>
      </c>
      <c r="AE20" s="686"/>
      <c r="AF20" s="686"/>
      <c r="AG20" s="686"/>
      <c r="AH20" s="686"/>
      <c r="AI20" s="686"/>
      <c r="AJ20" s="686"/>
      <c r="AK20" s="686"/>
      <c r="AL20" s="628" t="s">
        <v>179</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1428778</v>
      </c>
      <c r="BH20" s="626"/>
      <c r="BI20" s="626"/>
      <c r="BJ20" s="626"/>
      <c r="BK20" s="626"/>
      <c r="BL20" s="626"/>
      <c r="BM20" s="626"/>
      <c r="BN20" s="627"/>
      <c r="BO20" s="685">
        <v>3.4</v>
      </c>
      <c r="BP20" s="685"/>
      <c r="BQ20" s="685"/>
      <c r="BR20" s="685"/>
      <c r="BS20" s="631" t="s">
        <v>179</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75567259</v>
      </c>
      <c r="CS20" s="626"/>
      <c r="CT20" s="626"/>
      <c r="CU20" s="626"/>
      <c r="CV20" s="626"/>
      <c r="CW20" s="626"/>
      <c r="CX20" s="626"/>
      <c r="CY20" s="627"/>
      <c r="CZ20" s="685">
        <v>100</v>
      </c>
      <c r="DA20" s="685"/>
      <c r="DB20" s="685"/>
      <c r="DC20" s="685"/>
      <c r="DD20" s="631">
        <v>7370048</v>
      </c>
      <c r="DE20" s="626"/>
      <c r="DF20" s="626"/>
      <c r="DG20" s="626"/>
      <c r="DH20" s="626"/>
      <c r="DI20" s="626"/>
      <c r="DJ20" s="626"/>
      <c r="DK20" s="626"/>
      <c r="DL20" s="626"/>
      <c r="DM20" s="626"/>
      <c r="DN20" s="626"/>
      <c r="DO20" s="626"/>
      <c r="DP20" s="627"/>
      <c r="DQ20" s="631">
        <v>49897823</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262</v>
      </c>
      <c r="S21" s="626"/>
      <c r="T21" s="626"/>
      <c r="U21" s="626"/>
      <c r="V21" s="626"/>
      <c r="W21" s="626"/>
      <c r="X21" s="626"/>
      <c r="Y21" s="627"/>
      <c r="Z21" s="685">
        <v>0</v>
      </c>
      <c r="AA21" s="685"/>
      <c r="AB21" s="685"/>
      <c r="AC21" s="685"/>
      <c r="AD21" s="686" t="s">
        <v>179</v>
      </c>
      <c r="AE21" s="686"/>
      <c r="AF21" s="686"/>
      <c r="AG21" s="686"/>
      <c r="AH21" s="686"/>
      <c r="AI21" s="686"/>
      <c r="AJ21" s="686"/>
      <c r="AK21" s="686"/>
      <c r="AL21" s="628" t="s">
        <v>179</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3340</v>
      </c>
      <c r="BH21" s="626"/>
      <c r="BI21" s="626"/>
      <c r="BJ21" s="626"/>
      <c r="BK21" s="626"/>
      <c r="BL21" s="626"/>
      <c r="BM21" s="626"/>
      <c r="BN21" s="627"/>
      <c r="BO21" s="685">
        <v>0</v>
      </c>
      <c r="BP21" s="685"/>
      <c r="BQ21" s="685"/>
      <c r="BR21" s="685"/>
      <c r="BS21" s="631" t="s">
        <v>179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50073423</v>
      </c>
      <c r="S22" s="626"/>
      <c r="T22" s="626"/>
      <c r="U22" s="626"/>
      <c r="V22" s="626"/>
      <c r="W22" s="626"/>
      <c r="X22" s="626"/>
      <c r="Y22" s="627"/>
      <c r="Z22" s="685">
        <v>64.099999999999994</v>
      </c>
      <c r="AA22" s="685"/>
      <c r="AB22" s="685"/>
      <c r="AC22" s="685"/>
      <c r="AD22" s="686">
        <v>48013007</v>
      </c>
      <c r="AE22" s="686"/>
      <c r="AF22" s="686"/>
      <c r="AG22" s="686"/>
      <c r="AH22" s="686"/>
      <c r="AI22" s="686"/>
      <c r="AJ22" s="686"/>
      <c r="AK22" s="686"/>
      <c r="AL22" s="628">
        <v>99.7</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179</v>
      </c>
      <c r="BH22" s="626"/>
      <c r="BI22" s="626"/>
      <c r="BJ22" s="626"/>
      <c r="BK22" s="626"/>
      <c r="BL22" s="626"/>
      <c r="BM22" s="626"/>
      <c r="BN22" s="627"/>
      <c r="BO22" s="685" t="s">
        <v>179</v>
      </c>
      <c r="BP22" s="685"/>
      <c r="BQ22" s="685"/>
      <c r="BR22" s="685"/>
      <c r="BS22" s="631" t="s">
        <v>179</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40695</v>
      </c>
      <c r="S23" s="626"/>
      <c r="T23" s="626"/>
      <c r="U23" s="626"/>
      <c r="V23" s="626"/>
      <c r="W23" s="626"/>
      <c r="X23" s="626"/>
      <c r="Y23" s="627"/>
      <c r="Z23" s="685">
        <v>0.1</v>
      </c>
      <c r="AA23" s="685"/>
      <c r="AB23" s="685"/>
      <c r="AC23" s="685"/>
      <c r="AD23" s="686">
        <v>40695</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1425438</v>
      </c>
      <c r="BH23" s="626"/>
      <c r="BI23" s="626"/>
      <c r="BJ23" s="626"/>
      <c r="BK23" s="626"/>
      <c r="BL23" s="626"/>
      <c r="BM23" s="626"/>
      <c r="BN23" s="627"/>
      <c r="BO23" s="685">
        <v>3.4</v>
      </c>
      <c r="BP23" s="685"/>
      <c r="BQ23" s="685"/>
      <c r="BR23" s="685"/>
      <c r="BS23" s="631" t="s">
        <v>179</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1476171</v>
      </c>
      <c r="S24" s="626"/>
      <c r="T24" s="626"/>
      <c r="U24" s="626"/>
      <c r="V24" s="626"/>
      <c r="W24" s="626"/>
      <c r="X24" s="626"/>
      <c r="Y24" s="627"/>
      <c r="Z24" s="685">
        <v>1.9</v>
      </c>
      <c r="AA24" s="685"/>
      <c r="AB24" s="685"/>
      <c r="AC24" s="685"/>
      <c r="AD24" s="686" t="s">
        <v>179</v>
      </c>
      <c r="AE24" s="686"/>
      <c r="AF24" s="686"/>
      <c r="AG24" s="686"/>
      <c r="AH24" s="686"/>
      <c r="AI24" s="686"/>
      <c r="AJ24" s="686"/>
      <c r="AK24" s="686"/>
      <c r="AL24" s="628" t="s">
        <v>179</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179</v>
      </c>
      <c r="BH24" s="626"/>
      <c r="BI24" s="626"/>
      <c r="BJ24" s="626"/>
      <c r="BK24" s="626"/>
      <c r="BL24" s="626"/>
      <c r="BM24" s="626"/>
      <c r="BN24" s="627"/>
      <c r="BO24" s="685" t="s">
        <v>179</v>
      </c>
      <c r="BP24" s="685"/>
      <c r="BQ24" s="685"/>
      <c r="BR24" s="685"/>
      <c r="BS24" s="631" t="s">
        <v>179</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39523343</v>
      </c>
      <c r="CS24" s="689"/>
      <c r="CT24" s="689"/>
      <c r="CU24" s="689"/>
      <c r="CV24" s="689"/>
      <c r="CW24" s="689"/>
      <c r="CX24" s="689"/>
      <c r="CY24" s="735"/>
      <c r="CZ24" s="736">
        <v>52.3</v>
      </c>
      <c r="DA24" s="705"/>
      <c r="DB24" s="705"/>
      <c r="DC24" s="739"/>
      <c r="DD24" s="734">
        <v>24742647</v>
      </c>
      <c r="DE24" s="689"/>
      <c r="DF24" s="689"/>
      <c r="DG24" s="689"/>
      <c r="DH24" s="689"/>
      <c r="DI24" s="689"/>
      <c r="DJ24" s="689"/>
      <c r="DK24" s="735"/>
      <c r="DL24" s="734">
        <v>24742056</v>
      </c>
      <c r="DM24" s="689"/>
      <c r="DN24" s="689"/>
      <c r="DO24" s="689"/>
      <c r="DP24" s="689"/>
      <c r="DQ24" s="689"/>
      <c r="DR24" s="689"/>
      <c r="DS24" s="689"/>
      <c r="DT24" s="689"/>
      <c r="DU24" s="689"/>
      <c r="DV24" s="735"/>
      <c r="DW24" s="736">
        <v>50.6</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1307511</v>
      </c>
      <c r="S25" s="626"/>
      <c r="T25" s="626"/>
      <c r="U25" s="626"/>
      <c r="V25" s="626"/>
      <c r="W25" s="626"/>
      <c r="X25" s="626"/>
      <c r="Y25" s="627"/>
      <c r="Z25" s="685">
        <v>1.7</v>
      </c>
      <c r="AA25" s="685"/>
      <c r="AB25" s="685"/>
      <c r="AC25" s="685"/>
      <c r="AD25" s="686">
        <v>88671</v>
      </c>
      <c r="AE25" s="686"/>
      <c r="AF25" s="686"/>
      <c r="AG25" s="686"/>
      <c r="AH25" s="686"/>
      <c r="AI25" s="686"/>
      <c r="AJ25" s="686"/>
      <c r="AK25" s="686"/>
      <c r="AL25" s="628">
        <v>0.2</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179</v>
      </c>
      <c r="BH25" s="626"/>
      <c r="BI25" s="626"/>
      <c r="BJ25" s="626"/>
      <c r="BK25" s="626"/>
      <c r="BL25" s="626"/>
      <c r="BM25" s="626"/>
      <c r="BN25" s="627"/>
      <c r="BO25" s="685" t="s">
        <v>179</v>
      </c>
      <c r="BP25" s="685"/>
      <c r="BQ25" s="685"/>
      <c r="BR25" s="685"/>
      <c r="BS25" s="631" t="s">
        <v>179</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11763275</v>
      </c>
      <c r="CS25" s="624"/>
      <c r="CT25" s="624"/>
      <c r="CU25" s="624"/>
      <c r="CV25" s="624"/>
      <c r="CW25" s="624"/>
      <c r="CX25" s="624"/>
      <c r="CY25" s="625"/>
      <c r="CZ25" s="628">
        <v>15.6</v>
      </c>
      <c r="DA25" s="657"/>
      <c r="DB25" s="657"/>
      <c r="DC25" s="658"/>
      <c r="DD25" s="631">
        <v>11078522</v>
      </c>
      <c r="DE25" s="624"/>
      <c r="DF25" s="624"/>
      <c r="DG25" s="624"/>
      <c r="DH25" s="624"/>
      <c r="DI25" s="624"/>
      <c r="DJ25" s="624"/>
      <c r="DK25" s="625"/>
      <c r="DL25" s="631">
        <v>11078151</v>
      </c>
      <c r="DM25" s="624"/>
      <c r="DN25" s="624"/>
      <c r="DO25" s="624"/>
      <c r="DP25" s="624"/>
      <c r="DQ25" s="624"/>
      <c r="DR25" s="624"/>
      <c r="DS25" s="624"/>
      <c r="DT25" s="624"/>
      <c r="DU25" s="624"/>
      <c r="DV25" s="625"/>
      <c r="DW25" s="628">
        <v>22.7</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691243</v>
      </c>
      <c r="S26" s="626"/>
      <c r="T26" s="626"/>
      <c r="U26" s="626"/>
      <c r="V26" s="626"/>
      <c r="W26" s="626"/>
      <c r="X26" s="626"/>
      <c r="Y26" s="627"/>
      <c r="Z26" s="685">
        <v>0.9</v>
      </c>
      <c r="AA26" s="685"/>
      <c r="AB26" s="685"/>
      <c r="AC26" s="685"/>
      <c r="AD26" s="686" t="s">
        <v>179</v>
      </c>
      <c r="AE26" s="686"/>
      <c r="AF26" s="686"/>
      <c r="AG26" s="686"/>
      <c r="AH26" s="686"/>
      <c r="AI26" s="686"/>
      <c r="AJ26" s="686"/>
      <c r="AK26" s="686"/>
      <c r="AL26" s="628" t="s">
        <v>179</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179</v>
      </c>
      <c r="BH26" s="626"/>
      <c r="BI26" s="626"/>
      <c r="BJ26" s="626"/>
      <c r="BK26" s="626"/>
      <c r="BL26" s="626"/>
      <c r="BM26" s="626"/>
      <c r="BN26" s="627"/>
      <c r="BO26" s="685" t="s">
        <v>179</v>
      </c>
      <c r="BP26" s="685"/>
      <c r="BQ26" s="685"/>
      <c r="BR26" s="685"/>
      <c r="BS26" s="631" t="s">
        <v>179</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8455147</v>
      </c>
      <c r="CS26" s="626"/>
      <c r="CT26" s="626"/>
      <c r="CU26" s="626"/>
      <c r="CV26" s="626"/>
      <c r="CW26" s="626"/>
      <c r="CX26" s="626"/>
      <c r="CY26" s="627"/>
      <c r="CZ26" s="628">
        <v>11.2</v>
      </c>
      <c r="DA26" s="657"/>
      <c r="DB26" s="657"/>
      <c r="DC26" s="658"/>
      <c r="DD26" s="631">
        <v>7820298</v>
      </c>
      <c r="DE26" s="626"/>
      <c r="DF26" s="626"/>
      <c r="DG26" s="626"/>
      <c r="DH26" s="626"/>
      <c r="DI26" s="626"/>
      <c r="DJ26" s="626"/>
      <c r="DK26" s="627"/>
      <c r="DL26" s="631" t="s">
        <v>179</v>
      </c>
      <c r="DM26" s="626"/>
      <c r="DN26" s="626"/>
      <c r="DO26" s="626"/>
      <c r="DP26" s="626"/>
      <c r="DQ26" s="626"/>
      <c r="DR26" s="626"/>
      <c r="DS26" s="626"/>
      <c r="DT26" s="626"/>
      <c r="DU26" s="626"/>
      <c r="DV26" s="627"/>
      <c r="DW26" s="628" t="s">
        <v>179</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11172386</v>
      </c>
      <c r="S27" s="626"/>
      <c r="T27" s="626"/>
      <c r="U27" s="626"/>
      <c r="V27" s="626"/>
      <c r="W27" s="626"/>
      <c r="X27" s="626"/>
      <c r="Y27" s="627"/>
      <c r="Z27" s="685">
        <v>14.3</v>
      </c>
      <c r="AA27" s="685"/>
      <c r="AB27" s="685"/>
      <c r="AC27" s="685"/>
      <c r="AD27" s="686" t="s">
        <v>179</v>
      </c>
      <c r="AE27" s="686"/>
      <c r="AF27" s="686"/>
      <c r="AG27" s="686"/>
      <c r="AH27" s="686"/>
      <c r="AI27" s="686"/>
      <c r="AJ27" s="686"/>
      <c r="AK27" s="686"/>
      <c r="AL27" s="628" t="s">
        <v>179</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42291640</v>
      </c>
      <c r="BH27" s="626"/>
      <c r="BI27" s="626"/>
      <c r="BJ27" s="626"/>
      <c r="BK27" s="626"/>
      <c r="BL27" s="626"/>
      <c r="BM27" s="626"/>
      <c r="BN27" s="627"/>
      <c r="BO27" s="685">
        <v>100</v>
      </c>
      <c r="BP27" s="685"/>
      <c r="BQ27" s="685"/>
      <c r="BR27" s="685"/>
      <c r="BS27" s="631">
        <v>1618955</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20250239</v>
      </c>
      <c r="CS27" s="624"/>
      <c r="CT27" s="624"/>
      <c r="CU27" s="624"/>
      <c r="CV27" s="624"/>
      <c r="CW27" s="624"/>
      <c r="CX27" s="624"/>
      <c r="CY27" s="625"/>
      <c r="CZ27" s="628">
        <v>26.8</v>
      </c>
      <c r="DA27" s="657"/>
      <c r="DB27" s="657"/>
      <c r="DC27" s="658"/>
      <c r="DD27" s="631">
        <v>6398683</v>
      </c>
      <c r="DE27" s="624"/>
      <c r="DF27" s="624"/>
      <c r="DG27" s="624"/>
      <c r="DH27" s="624"/>
      <c r="DI27" s="624"/>
      <c r="DJ27" s="624"/>
      <c r="DK27" s="625"/>
      <c r="DL27" s="631">
        <v>6398463</v>
      </c>
      <c r="DM27" s="624"/>
      <c r="DN27" s="624"/>
      <c r="DO27" s="624"/>
      <c r="DP27" s="624"/>
      <c r="DQ27" s="624"/>
      <c r="DR27" s="624"/>
      <c r="DS27" s="624"/>
      <c r="DT27" s="624"/>
      <c r="DU27" s="624"/>
      <c r="DV27" s="625"/>
      <c r="DW27" s="628">
        <v>13.1</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179</v>
      </c>
      <c r="S28" s="626"/>
      <c r="T28" s="626"/>
      <c r="U28" s="626"/>
      <c r="V28" s="626"/>
      <c r="W28" s="626"/>
      <c r="X28" s="626"/>
      <c r="Y28" s="627"/>
      <c r="Z28" s="685" t="s">
        <v>179</v>
      </c>
      <c r="AA28" s="685"/>
      <c r="AB28" s="685"/>
      <c r="AC28" s="685"/>
      <c r="AD28" s="686" t="s">
        <v>179</v>
      </c>
      <c r="AE28" s="686"/>
      <c r="AF28" s="686"/>
      <c r="AG28" s="686"/>
      <c r="AH28" s="686"/>
      <c r="AI28" s="686"/>
      <c r="AJ28" s="686"/>
      <c r="AK28" s="686"/>
      <c r="AL28" s="628" t="s">
        <v>179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7509829</v>
      </c>
      <c r="CS28" s="626"/>
      <c r="CT28" s="626"/>
      <c r="CU28" s="626"/>
      <c r="CV28" s="626"/>
      <c r="CW28" s="626"/>
      <c r="CX28" s="626"/>
      <c r="CY28" s="627"/>
      <c r="CZ28" s="628">
        <v>9.9</v>
      </c>
      <c r="DA28" s="657"/>
      <c r="DB28" s="657"/>
      <c r="DC28" s="658"/>
      <c r="DD28" s="631">
        <v>7265442</v>
      </c>
      <c r="DE28" s="626"/>
      <c r="DF28" s="626"/>
      <c r="DG28" s="626"/>
      <c r="DH28" s="626"/>
      <c r="DI28" s="626"/>
      <c r="DJ28" s="626"/>
      <c r="DK28" s="627"/>
      <c r="DL28" s="631">
        <v>7265442</v>
      </c>
      <c r="DM28" s="626"/>
      <c r="DN28" s="626"/>
      <c r="DO28" s="626"/>
      <c r="DP28" s="626"/>
      <c r="DQ28" s="626"/>
      <c r="DR28" s="626"/>
      <c r="DS28" s="626"/>
      <c r="DT28" s="626"/>
      <c r="DU28" s="626"/>
      <c r="DV28" s="627"/>
      <c r="DW28" s="628">
        <v>14.9</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6166244</v>
      </c>
      <c r="S29" s="626"/>
      <c r="T29" s="626"/>
      <c r="U29" s="626"/>
      <c r="V29" s="626"/>
      <c r="W29" s="626"/>
      <c r="X29" s="626"/>
      <c r="Y29" s="627"/>
      <c r="Z29" s="685">
        <v>7.9</v>
      </c>
      <c r="AA29" s="685"/>
      <c r="AB29" s="685"/>
      <c r="AC29" s="685"/>
      <c r="AD29" s="686" t="s">
        <v>179</v>
      </c>
      <c r="AE29" s="686"/>
      <c r="AF29" s="686"/>
      <c r="AG29" s="686"/>
      <c r="AH29" s="686"/>
      <c r="AI29" s="686"/>
      <c r="AJ29" s="686"/>
      <c r="AK29" s="686"/>
      <c r="AL29" s="628" t="s">
        <v>179</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7509829</v>
      </c>
      <c r="CS29" s="624"/>
      <c r="CT29" s="624"/>
      <c r="CU29" s="624"/>
      <c r="CV29" s="624"/>
      <c r="CW29" s="624"/>
      <c r="CX29" s="624"/>
      <c r="CY29" s="625"/>
      <c r="CZ29" s="628">
        <v>9.9</v>
      </c>
      <c r="DA29" s="657"/>
      <c r="DB29" s="657"/>
      <c r="DC29" s="658"/>
      <c r="DD29" s="631">
        <v>7265442</v>
      </c>
      <c r="DE29" s="624"/>
      <c r="DF29" s="624"/>
      <c r="DG29" s="624"/>
      <c r="DH29" s="624"/>
      <c r="DI29" s="624"/>
      <c r="DJ29" s="624"/>
      <c r="DK29" s="625"/>
      <c r="DL29" s="631">
        <v>7265442</v>
      </c>
      <c r="DM29" s="624"/>
      <c r="DN29" s="624"/>
      <c r="DO29" s="624"/>
      <c r="DP29" s="624"/>
      <c r="DQ29" s="624"/>
      <c r="DR29" s="624"/>
      <c r="DS29" s="624"/>
      <c r="DT29" s="624"/>
      <c r="DU29" s="624"/>
      <c r="DV29" s="625"/>
      <c r="DW29" s="628">
        <v>14.9</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82221</v>
      </c>
      <c r="S30" s="626"/>
      <c r="T30" s="626"/>
      <c r="U30" s="626"/>
      <c r="V30" s="626"/>
      <c r="W30" s="626"/>
      <c r="X30" s="626"/>
      <c r="Y30" s="627"/>
      <c r="Z30" s="685">
        <v>0.1</v>
      </c>
      <c r="AA30" s="685"/>
      <c r="AB30" s="685"/>
      <c r="AC30" s="685"/>
      <c r="AD30" s="686">
        <v>28284</v>
      </c>
      <c r="AE30" s="686"/>
      <c r="AF30" s="686"/>
      <c r="AG30" s="686"/>
      <c r="AH30" s="686"/>
      <c r="AI30" s="686"/>
      <c r="AJ30" s="686"/>
      <c r="AK30" s="686"/>
      <c r="AL30" s="628">
        <v>0.1</v>
      </c>
      <c r="AM30" s="629"/>
      <c r="AN30" s="629"/>
      <c r="AO30" s="687"/>
      <c r="AP30" s="713" t="s">
        <v>308</v>
      </c>
      <c r="AQ30" s="714"/>
      <c r="AR30" s="714"/>
      <c r="AS30" s="714"/>
      <c r="AT30" s="719" t="s">
        <v>309</v>
      </c>
      <c r="AU30" s="230"/>
      <c r="AV30" s="230"/>
      <c r="AW30" s="230"/>
      <c r="AX30" s="722" t="s">
        <v>188</v>
      </c>
      <c r="AY30" s="723"/>
      <c r="AZ30" s="723"/>
      <c r="BA30" s="723"/>
      <c r="BB30" s="723"/>
      <c r="BC30" s="723"/>
      <c r="BD30" s="723"/>
      <c r="BE30" s="723"/>
      <c r="BF30" s="724"/>
      <c r="BG30" s="703">
        <v>98.9</v>
      </c>
      <c r="BH30" s="704"/>
      <c r="BI30" s="704"/>
      <c r="BJ30" s="704"/>
      <c r="BK30" s="704"/>
      <c r="BL30" s="704"/>
      <c r="BM30" s="705">
        <v>94.4</v>
      </c>
      <c r="BN30" s="704"/>
      <c r="BO30" s="704"/>
      <c r="BP30" s="704"/>
      <c r="BQ30" s="706"/>
      <c r="BR30" s="703">
        <v>98.8</v>
      </c>
      <c r="BS30" s="704"/>
      <c r="BT30" s="704"/>
      <c r="BU30" s="704"/>
      <c r="BV30" s="704"/>
      <c r="BW30" s="704"/>
      <c r="BX30" s="705">
        <v>93.7</v>
      </c>
      <c r="BY30" s="704"/>
      <c r="BZ30" s="704"/>
      <c r="CA30" s="704"/>
      <c r="CB30" s="706"/>
      <c r="CD30" s="709"/>
      <c r="CE30" s="710"/>
      <c r="CF30" s="667" t="s">
        <v>310</v>
      </c>
      <c r="CG30" s="664"/>
      <c r="CH30" s="664"/>
      <c r="CI30" s="664"/>
      <c r="CJ30" s="664"/>
      <c r="CK30" s="664"/>
      <c r="CL30" s="664"/>
      <c r="CM30" s="664"/>
      <c r="CN30" s="664"/>
      <c r="CO30" s="664"/>
      <c r="CP30" s="664"/>
      <c r="CQ30" s="665"/>
      <c r="CR30" s="623">
        <v>6932390</v>
      </c>
      <c r="CS30" s="626"/>
      <c r="CT30" s="626"/>
      <c r="CU30" s="626"/>
      <c r="CV30" s="626"/>
      <c r="CW30" s="626"/>
      <c r="CX30" s="626"/>
      <c r="CY30" s="627"/>
      <c r="CZ30" s="628">
        <v>9.1999999999999993</v>
      </c>
      <c r="DA30" s="657"/>
      <c r="DB30" s="657"/>
      <c r="DC30" s="658"/>
      <c r="DD30" s="631">
        <v>6720233</v>
      </c>
      <c r="DE30" s="626"/>
      <c r="DF30" s="626"/>
      <c r="DG30" s="626"/>
      <c r="DH30" s="626"/>
      <c r="DI30" s="626"/>
      <c r="DJ30" s="626"/>
      <c r="DK30" s="627"/>
      <c r="DL30" s="631">
        <v>6720233</v>
      </c>
      <c r="DM30" s="626"/>
      <c r="DN30" s="626"/>
      <c r="DO30" s="626"/>
      <c r="DP30" s="626"/>
      <c r="DQ30" s="626"/>
      <c r="DR30" s="626"/>
      <c r="DS30" s="626"/>
      <c r="DT30" s="626"/>
      <c r="DU30" s="626"/>
      <c r="DV30" s="627"/>
      <c r="DW30" s="628">
        <v>13.8</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55754</v>
      </c>
      <c r="S31" s="626"/>
      <c r="T31" s="626"/>
      <c r="U31" s="626"/>
      <c r="V31" s="626"/>
      <c r="W31" s="626"/>
      <c r="X31" s="626"/>
      <c r="Y31" s="627"/>
      <c r="Z31" s="685">
        <v>0.1</v>
      </c>
      <c r="AA31" s="685"/>
      <c r="AB31" s="685"/>
      <c r="AC31" s="685"/>
      <c r="AD31" s="686" t="s">
        <v>179</v>
      </c>
      <c r="AE31" s="686"/>
      <c r="AF31" s="686"/>
      <c r="AG31" s="686"/>
      <c r="AH31" s="686"/>
      <c r="AI31" s="686"/>
      <c r="AJ31" s="686"/>
      <c r="AK31" s="686"/>
      <c r="AL31" s="628" t="s">
        <v>179</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98.9</v>
      </c>
      <c r="BH31" s="624"/>
      <c r="BI31" s="624"/>
      <c r="BJ31" s="624"/>
      <c r="BK31" s="624"/>
      <c r="BL31" s="624"/>
      <c r="BM31" s="629">
        <v>94.6</v>
      </c>
      <c r="BN31" s="702"/>
      <c r="BO31" s="702"/>
      <c r="BP31" s="702"/>
      <c r="BQ31" s="663"/>
      <c r="BR31" s="701">
        <v>98.7</v>
      </c>
      <c r="BS31" s="624"/>
      <c r="BT31" s="624"/>
      <c r="BU31" s="624"/>
      <c r="BV31" s="624"/>
      <c r="BW31" s="624"/>
      <c r="BX31" s="629">
        <v>93.6</v>
      </c>
      <c r="BY31" s="702"/>
      <c r="BZ31" s="702"/>
      <c r="CA31" s="702"/>
      <c r="CB31" s="663"/>
      <c r="CD31" s="709"/>
      <c r="CE31" s="710"/>
      <c r="CF31" s="667" t="s">
        <v>314</v>
      </c>
      <c r="CG31" s="664"/>
      <c r="CH31" s="664"/>
      <c r="CI31" s="664"/>
      <c r="CJ31" s="664"/>
      <c r="CK31" s="664"/>
      <c r="CL31" s="664"/>
      <c r="CM31" s="664"/>
      <c r="CN31" s="664"/>
      <c r="CO31" s="664"/>
      <c r="CP31" s="664"/>
      <c r="CQ31" s="665"/>
      <c r="CR31" s="623">
        <v>577439</v>
      </c>
      <c r="CS31" s="624"/>
      <c r="CT31" s="624"/>
      <c r="CU31" s="624"/>
      <c r="CV31" s="624"/>
      <c r="CW31" s="624"/>
      <c r="CX31" s="624"/>
      <c r="CY31" s="625"/>
      <c r="CZ31" s="628">
        <v>0.8</v>
      </c>
      <c r="DA31" s="657"/>
      <c r="DB31" s="657"/>
      <c r="DC31" s="658"/>
      <c r="DD31" s="631">
        <v>545209</v>
      </c>
      <c r="DE31" s="624"/>
      <c r="DF31" s="624"/>
      <c r="DG31" s="624"/>
      <c r="DH31" s="624"/>
      <c r="DI31" s="624"/>
      <c r="DJ31" s="624"/>
      <c r="DK31" s="625"/>
      <c r="DL31" s="631">
        <v>545209</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683515</v>
      </c>
      <c r="S32" s="626"/>
      <c r="T32" s="626"/>
      <c r="U32" s="626"/>
      <c r="V32" s="626"/>
      <c r="W32" s="626"/>
      <c r="X32" s="626"/>
      <c r="Y32" s="627"/>
      <c r="Z32" s="685">
        <v>0.9</v>
      </c>
      <c r="AA32" s="685"/>
      <c r="AB32" s="685"/>
      <c r="AC32" s="685"/>
      <c r="AD32" s="686" t="s">
        <v>179</v>
      </c>
      <c r="AE32" s="686"/>
      <c r="AF32" s="686"/>
      <c r="AG32" s="686"/>
      <c r="AH32" s="686"/>
      <c r="AI32" s="686"/>
      <c r="AJ32" s="686"/>
      <c r="AK32" s="686"/>
      <c r="AL32" s="628" t="s">
        <v>179</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98.9</v>
      </c>
      <c r="BH32" s="639"/>
      <c r="BI32" s="639"/>
      <c r="BJ32" s="639"/>
      <c r="BK32" s="639"/>
      <c r="BL32" s="639"/>
      <c r="BM32" s="683">
        <v>93.8</v>
      </c>
      <c r="BN32" s="639"/>
      <c r="BO32" s="639"/>
      <c r="BP32" s="639"/>
      <c r="BQ32" s="676"/>
      <c r="BR32" s="700">
        <v>98.8</v>
      </c>
      <c r="BS32" s="639"/>
      <c r="BT32" s="639"/>
      <c r="BU32" s="639"/>
      <c r="BV32" s="639"/>
      <c r="BW32" s="639"/>
      <c r="BX32" s="683">
        <v>93.2</v>
      </c>
      <c r="BY32" s="639"/>
      <c r="BZ32" s="639"/>
      <c r="CA32" s="639"/>
      <c r="CB32" s="676"/>
      <c r="CD32" s="711"/>
      <c r="CE32" s="712"/>
      <c r="CF32" s="667" t="s">
        <v>317</v>
      </c>
      <c r="CG32" s="664"/>
      <c r="CH32" s="664"/>
      <c r="CI32" s="664"/>
      <c r="CJ32" s="664"/>
      <c r="CK32" s="664"/>
      <c r="CL32" s="664"/>
      <c r="CM32" s="664"/>
      <c r="CN32" s="664"/>
      <c r="CO32" s="664"/>
      <c r="CP32" s="664"/>
      <c r="CQ32" s="665"/>
      <c r="CR32" s="623" t="s">
        <v>179</v>
      </c>
      <c r="CS32" s="626"/>
      <c r="CT32" s="626"/>
      <c r="CU32" s="626"/>
      <c r="CV32" s="626"/>
      <c r="CW32" s="626"/>
      <c r="CX32" s="626"/>
      <c r="CY32" s="627"/>
      <c r="CZ32" s="628" t="s">
        <v>179</v>
      </c>
      <c r="DA32" s="657"/>
      <c r="DB32" s="657"/>
      <c r="DC32" s="658"/>
      <c r="DD32" s="631" t="s">
        <v>179</v>
      </c>
      <c r="DE32" s="626"/>
      <c r="DF32" s="626"/>
      <c r="DG32" s="626"/>
      <c r="DH32" s="626"/>
      <c r="DI32" s="626"/>
      <c r="DJ32" s="626"/>
      <c r="DK32" s="627"/>
      <c r="DL32" s="631" t="s">
        <v>179</v>
      </c>
      <c r="DM32" s="626"/>
      <c r="DN32" s="626"/>
      <c r="DO32" s="626"/>
      <c r="DP32" s="626"/>
      <c r="DQ32" s="626"/>
      <c r="DR32" s="626"/>
      <c r="DS32" s="626"/>
      <c r="DT32" s="626"/>
      <c r="DU32" s="626"/>
      <c r="DV32" s="627"/>
      <c r="DW32" s="628" t="s">
        <v>179</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687878</v>
      </c>
      <c r="S33" s="626"/>
      <c r="T33" s="626"/>
      <c r="U33" s="626"/>
      <c r="V33" s="626"/>
      <c r="W33" s="626"/>
      <c r="X33" s="626"/>
      <c r="Y33" s="627"/>
      <c r="Z33" s="685">
        <v>0.9</v>
      </c>
      <c r="AA33" s="685"/>
      <c r="AB33" s="685"/>
      <c r="AC33" s="685"/>
      <c r="AD33" s="686" t="s">
        <v>179</v>
      </c>
      <c r="AE33" s="686"/>
      <c r="AF33" s="686"/>
      <c r="AG33" s="686"/>
      <c r="AH33" s="686"/>
      <c r="AI33" s="686"/>
      <c r="AJ33" s="686"/>
      <c r="AK33" s="686"/>
      <c r="AL33" s="628" t="s">
        <v>179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28664537</v>
      </c>
      <c r="CS33" s="624"/>
      <c r="CT33" s="624"/>
      <c r="CU33" s="624"/>
      <c r="CV33" s="624"/>
      <c r="CW33" s="624"/>
      <c r="CX33" s="624"/>
      <c r="CY33" s="625"/>
      <c r="CZ33" s="628">
        <v>37.9</v>
      </c>
      <c r="DA33" s="657"/>
      <c r="DB33" s="657"/>
      <c r="DC33" s="658"/>
      <c r="DD33" s="631">
        <v>22193479</v>
      </c>
      <c r="DE33" s="624"/>
      <c r="DF33" s="624"/>
      <c r="DG33" s="624"/>
      <c r="DH33" s="624"/>
      <c r="DI33" s="624"/>
      <c r="DJ33" s="624"/>
      <c r="DK33" s="625"/>
      <c r="DL33" s="631">
        <v>19510148</v>
      </c>
      <c r="DM33" s="624"/>
      <c r="DN33" s="624"/>
      <c r="DO33" s="624"/>
      <c r="DP33" s="624"/>
      <c r="DQ33" s="624"/>
      <c r="DR33" s="624"/>
      <c r="DS33" s="624"/>
      <c r="DT33" s="624"/>
      <c r="DU33" s="624"/>
      <c r="DV33" s="625"/>
      <c r="DW33" s="628">
        <v>39.9</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2639147</v>
      </c>
      <c r="S34" s="626"/>
      <c r="T34" s="626"/>
      <c r="U34" s="626"/>
      <c r="V34" s="626"/>
      <c r="W34" s="626"/>
      <c r="X34" s="626"/>
      <c r="Y34" s="627"/>
      <c r="Z34" s="685">
        <v>3.4</v>
      </c>
      <c r="AA34" s="685"/>
      <c r="AB34" s="685"/>
      <c r="AC34" s="685"/>
      <c r="AD34" s="686">
        <v>48</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14067978</v>
      </c>
      <c r="CS34" s="626"/>
      <c r="CT34" s="626"/>
      <c r="CU34" s="626"/>
      <c r="CV34" s="626"/>
      <c r="CW34" s="626"/>
      <c r="CX34" s="626"/>
      <c r="CY34" s="627"/>
      <c r="CZ34" s="628">
        <v>18.600000000000001</v>
      </c>
      <c r="DA34" s="657"/>
      <c r="DB34" s="657"/>
      <c r="DC34" s="658"/>
      <c r="DD34" s="631">
        <v>10606036</v>
      </c>
      <c r="DE34" s="626"/>
      <c r="DF34" s="626"/>
      <c r="DG34" s="626"/>
      <c r="DH34" s="626"/>
      <c r="DI34" s="626"/>
      <c r="DJ34" s="626"/>
      <c r="DK34" s="627"/>
      <c r="DL34" s="631">
        <v>10460596</v>
      </c>
      <c r="DM34" s="626"/>
      <c r="DN34" s="626"/>
      <c r="DO34" s="626"/>
      <c r="DP34" s="626"/>
      <c r="DQ34" s="626"/>
      <c r="DR34" s="626"/>
      <c r="DS34" s="626"/>
      <c r="DT34" s="626"/>
      <c r="DU34" s="626"/>
      <c r="DV34" s="627"/>
      <c r="DW34" s="628">
        <v>21.4</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3056434</v>
      </c>
      <c r="S35" s="626"/>
      <c r="T35" s="626"/>
      <c r="U35" s="626"/>
      <c r="V35" s="626"/>
      <c r="W35" s="626"/>
      <c r="X35" s="626"/>
      <c r="Y35" s="627"/>
      <c r="Z35" s="685">
        <v>3.9</v>
      </c>
      <c r="AA35" s="685"/>
      <c r="AB35" s="685"/>
      <c r="AC35" s="685"/>
      <c r="AD35" s="686" t="s">
        <v>179</v>
      </c>
      <c r="AE35" s="686"/>
      <c r="AF35" s="686"/>
      <c r="AG35" s="686"/>
      <c r="AH35" s="686"/>
      <c r="AI35" s="686"/>
      <c r="AJ35" s="686"/>
      <c r="AK35" s="686"/>
      <c r="AL35" s="628" t="s">
        <v>179</v>
      </c>
      <c r="AM35" s="629"/>
      <c r="AN35" s="629"/>
      <c r="AO35" s="687"/>
      <c r="AP35" s="234"/>
      <c r="AQ35" s="691" t="s">
        <v>325</v>
      </c>
      <c r="AR35" s="692"/>
      <c r="AS35" s="692"/>
      <c r="AT35" s="692"/>
      <c r="AU35" s="692"/>
      <c r="AV35" s="692"/>
      <c r="AW35" s="692"/>
      <c r="AX35" s="692"/>
      <c r="AY35" s="693"/>
      <c r="AZ35" s="688">
        <v>8485325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92015</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346863</v>
      </c>
      <c r="CS35" s="624"/>
      <c r="CT35" s="624"/>
      <c r="CU35" s="624"/>
      <c r="CV35" s="624"/>
      <c r="CW35" s="624"/>
      <c r="CX35" s="624"/>
      <c r="CY35" s="625"/>
      <c r="CZ35" s="628">
        <v>0.5</v>
      </c>
      <c r="DA35" s="657"/>
      <c r="DB35" s="657"/>
      <c r="DC35" s="658"/>
      <c r="DD35" s="631">
        <v>304913</v>
      </c>
      <c r="DE35" s="624"/>
      <c r="DF35" s="624"/>
      <c r="DG35" s="624"/>
      <c r="DH35" s="624"/>
      <c r="DI35" s="624"/>
      <c r="DJ35" s="624"/>
      <c r="DK35" s="625"/>
      <c r="DL35" s="631">
        <v>304913</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179</v>
      </c>
      <c r="S36" s="626"/>
      <c r="T36" s="626"/>
      <c r="U36" s="626"/>
      <c r="V36" s="626"/>
      <c r="W36" s="626"/>
      <c r="X36" s="626"/>
      <c r="Y36" s="627"/>
      <c r="Z36" s="685" t="s">
        <v>179</v>
      </c>
      <c r="AA36" s="685"/>
      <c r="AB36" s="685"/>
      <c r="AC36" s="685"/>
      <c r="AD36" s="686" t="s">
        <v>179</v>
      </c>
      <c r="AE36" s="686"/>
      <c r="AF36" s="686"/>
      <c r="AG36" s="686"/>
      <c r="AH36" s="686"/>
      <c r="AI36" s="686"/>
      <c r="AJ36" s="686"/>
      <c r="AK36" s="686"/>
      <c r="AL36" s="628" t="s">
        <v>179</v>
      </c>
      <c r="AM36" s="629"/>
      <c r="AN36" s="629"/>
      <c r="AO36" s="687"/>
      <c r="AQ36" s="660" t="s">
        <v>329</v>
      </c>
      <c r="AR36" s="661"/>
      <c r="AS36" s="661"/>
      <c r="AT36" s="661"/>
      <c r="AU36" s="661"/>
      <c r="AV36" s="661"/>
      <c r="AW36" s="661"/>
      <c r="AX36" s="661"/>
      <c r="AY36" s="662"/>
      <c r="AZ36" s="623">
        <v>2473604</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-25979</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7108952</v>
      </c>
      <c r="CS36" s="626"/>
      <c r="CT36" s="626"/>
      <c r="CU36" s="626"/>
      <c r="CV36" s="626"/>
      <c r="CW36" s="626"/>
      <c r="CX36" s="626"/>
      <c r="CY36" s="627"/>
      <c r="CZ36" s="628">
        <v>9.4</v>
      </c>
      <c r="DA36" s="657"/>
      <c r="DB36" s="657"/>
      <c r="DC36" s="658"/>
      <c r="DD36" s="631">
        <v>6518109</v>
      </c>
      <c r="DE36" s="626"/>
      <c r="DF36" s="626"/>
      <c r="DG36" s="626"/>
      <c r="DH36" s="626"/>
      <c r="DI36" s="626"/>
      <c r="DJ36" s="626"/>
      <c r="DK36" s="627"/>
      <c r="DL36" s="631">
        <v>4155420</v>
      </c>
      <c r="DM36" s="626"/>
      <c r="DN36" s="626"/>
      <c r="DO36" s="626"/>
      <c r="DP36" s="626"/>
      <c r="DQ36" s="626"/>
      <c r="DR36" s="626"/>
      <c r="DS36" s="626"/>
      <c r="DT36" s="626"/>
      <c r="DU36" s="626"/>
      <c r="DV36" s="627"/>
      <c r="DW36" s="628">
        <v>8.5</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699834</v>
      </c>
      <c r="S37" s="626"/>
      <c r="T37" s="626"/>
      <c r="U37" s="626"/>
      <c r="V37" s="626"/>
      <c r="W37" s="626"/>
      <c r="X37" s="626"/>
      <c r="Y37" s="627"/>
      <c r="Z37" s="685">
        <v>0.9</v>
      </c>
      <c r="AA37" s="685"/>
      <c r="AB37" s="685"/>
      <c r="AC37" s="685"/>
      <c r="AD37" s="686" t="s">
        <v>179</v>
      </c>
      <c r="AE37" s="686"/>
      <c r="AF37" s="686"/>
      <c r="AG37" s="686"/>
      <c r="AH37" s="686"/>
      <c r="AI37" s="686"/>
      <c r="AJ37" s="686"/>
      <c r="AK37" s="686"/>
      <c r="AL37" s="628" t="s">
        <v>179</v>
      </c>
      <c r="AM37" s="629"/>
      <c r="AN37" s="629"/>
      <c r="AO37" s="687"/>
      <c r="AQ37" s="660" t="s">
        <v>333</v>
      </c>
      <c r="AR37" s="661"/>
      <c r="AS37" s="661"/>
      <c r="AT37" s="661"/>
      <c r="AU37" s="661"/>
      <c r="AV37" s="661"/>
      <c r="AW37" s="661"/>
      <c r="AX37" s="661"/>
      <c r="AY37" s="662"/>
      <c r="AZ37" s="623">
        <v>45752</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30222</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831242</v>
      </c>
      <c r="CS37" s="624"/>
      <c r="CT37" s="624"/>
      <c r="CU37" s="624"/>
      <c r="CV37" s="624"/>
      <c r="CW37" s="624"/>
      <c r="CX37" s="624"/>
      <c r="CY37" s="625"/>
      <c r="CZ37" s="628">
        <v>1.1000000000000001</v>
      </c>
      <c r="DA37" s="657"/>
      <c r="DB37" s="657"/>
      <c r="DC37" s="658"/>
      <c r="DD37" s="631">
        <v>831242</v>
      </c>
      <c r="DE37" s="624"/>
      <c r="DF37" s="624"/>
      <c r="DG37" s="624"/>
      <c r="DH37" s="624"/>
      <c r="DI37" s="624"/>
      <c r="DJ37" s="624"/>
      <c r="DK37" s="625"/>
      <c r="DL37" s="631">
        <v>494605</v>
      </c>
      <c r="DM37" s="624"/>
      <c r="DN37" s="624"/>
      <c r="DO37" s="624"/>
      <c r="DP37" s="624"/>
      <c r="DQ37" s="624"/>
      <c r="DR37" s="624"/>
      <c r="DS37" s="624"/>
      <c r="DT37" s="624"/>
      <c r="DU37" s="624"/>
      <c r="DV37" s="625"/>
      <c r="DW37" s="628">
        <v>1</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78132622</v>
      </c>
      <c r="S38" s="675"/>
      <c r="T38" s="675"/>
      <c r="U38" s="675"/>
      <c r="V38" s="675"/>
      <c r="W38" s="675"/>
      <c r="X38" s="675"/>
      <c r="Y38" s="680"/>
      <c r="Z38" s="681">
        <v>100</v>
      </c>
      <c r="AA38" s="681"/>
      <c r="AB38" s="681"/>
      <c r="AC38" s="681"/>
      <c r="AD38" s="682">
        <v>48170705</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179</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49521</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5965969</v>
      </c>
      <c r="CS38" s="626"/>
      <c r="CT38" s="626"/>
      <c r="CU38" s="626"/>
      <c r="CV38" s="626"/>
      <c r="CW38" s="626"/>
      <c r="CX38" s="626"/>
      <c r="CY38" s="627"/>
      <c r="CZ38" s="628">
        <v>7.9</v>
      </c>
      <c r="DA38" s="657"/>
      <c r="DB38" s="657"/>
      <c r="DC38" s="658"/>
      <c r="DD38" s="631">
        <v>4760485</v>
      </c>
      <c r="DE38" s="626"/>
      <c r="DF38" s="626"/>
      <c r="DG38" s="626"/>
      <c r="DH38" s="626"/>
      <c r="DI38" s="626"/>
      <c r="DJ38" s="626"/>
      <c r="DK38" s="627"/>
      <c r="DL38" s="631">
        <v>4585283</v>
      </c>
      <c r="DM38" s="626"/>
      <c r="DN38" s="626"/>
      <c r="DO38" s="626"/>
      <c r="DP38" s="626"/>
      <c r="DQ38" s="626"/>
      <c r="DR38" s="626"/>
      <c r="DS38" s="626"/>
      <c r="DT38" s="626"/>
      <c r="DU38" s="626"/>
      <c r="DV38" s="627"/>
      <c r="DW38" s="628">
        <v>9.4</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179</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99</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32367</v>
      </c>
      <c r="CS39" s="624"/>
      <c r="CT39" s="624"/>
      <c r="CU39" s="624"/>
      <c r="CV39" s="624"/>
      <c r="CW39" s="624"/>
      <c r="CX39" s="624"/>
      <c r="CY39" s="625"/>
      <c r="CZ39" s="628">
        <v>0</v>
      </c>
      <c r="DA39" s="657"/>
      <c r="DB39" s="657"/>
      <c r="DC39" s="658"/>
      <c r="DD39" s="631" t="s">
        <v>344</v>
      </c>
      <c r="DE39" s="624"/>
      <c r="DF39" s="624"/>
      <c r="DG39" s="624"/>
      <c r="DH39" s="624"/>
      <c r="DI39" s="624"/>
      <c r="DJ39" s="624"/>
      <c r="DK39" s="625"/>
      <c r="DL39" s="631" t="s">
        <v>179</v>
      </c>
      <c r="DM39" s="624"/>
      <c r="DN39" s="624"/>
      <c r="DO39" s="624"/>
      <c r="DP39" s="624"/>
      <c r="DQ39" s="624"/>
      <c r="DR39" s="624"/>
      <c r="DS39" s="624"/>
      <c r="DT39" s="624"/>
      <c r="DU39" s="624"/>
      <c r="DV39" s="625"/>
      <c r="DW39" s="628" t="s">
        <v>179</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1594738</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179</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1142408</v>
      </c>
      <c r="CS40" s="626"/>
      <c r="CT40" s="626"/>
      <c r="CU40" s="626"/>
      <c r="CV40" s="626"/>
      <c r="CW40" s="626"/>
      <c r="CX40" s="626"/>
      <c r="CY40" s="627"/>
      <c r="CZ40" s="628">
        <v>1.5</v>
      </c>
      <c r="DA40" s="657"/>
      <c r="DB40" s="657"/>
      <c r="DC40" s="658"/>
      <c r="DD40" s="631">
        <v>3936</v>
      </c>
      <c r="DE40" s="626"/>
      <c r="DF40" s="626"/>
      <c r="DG40" s="626"/>
      <c r="DH40" s="626"/>
      <c r="DI40" s="626"/>
      <c r="DJ40" s="626"/>
      <c r="DK40" s="627"/>
      <c r="DL40" s="631">
        <v>3936</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4371231</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293</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179</v>
      </c>
      <c r="CS41" s="624"/>
      <c r="CT41" s="624"/>
      <c r="CU41" s="624"/>
      <c r="CV41" s="624"/>
      <c r="CW41" s="624"/>
      <c r="CX41" s="624"/>
      <c r="CY41" s="625"/>
      <c r="CZ41" s="628" t="s">
        <v>344</v>
      </c>
      <c r="DA41" s="657"/>
      <c r="DB41" s="657"/>
      <c r="DC41" s="658"/>
      <c r="DD41" s="631" t="s">
        <v>344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7379379</v>
      </c>
      <c r="CS42" s="626"/>
      <c r="CT42" s="626"/>
      <c r="CU42" s="626"/>
      <c r="CV42" s="626"/>
      <c r="CW42" s="626"/>
      <c r="CX42" s="626"/>
      <c r="CY42" s="627"/>
      <c r="CZ42" s="628">
        <v>9.8000000000000007</v>
      </c>
      <c r="DA42" s="629"/>
      <c r="DB42" s="629"/>
      <c r="DC42" s="630"/>
      <c r="DD42" s="631">
        <v>2961697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488785</v>
      </c>
      <c r="CS43" s="624"/>
      <c r="CT43" s="624"/>
      <c r="CU43" s="624"/>
      <c r="CV43" s="624"/>
      <c r="CW43" s="624"/>
      <c r="CX43" s="624"/>
      <c r="CY43" s="625"/>
      <c r="CZ43" s="628">
        <v>0.6</v>
      </c>
      <c r="DA43" s="657"/>
      <c r="DB43" s="657"/>
      <c r="DC43" s="658"/>
      <c r="DD43" s="631">
        <v>488785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305</v>
      </c>
      <c r="CE44" s="652"/>
      <c r="CF44" s="620" t="s">
        <v>356</v>
      </c>
      <c r="CG44" s="621"/>
      <c r="CH44" s="621"/>
      <c r="CI44" s="621"/>
      <c r="CJ44" s="621"/>
      <c r="CK44" s="621"/>
      <c r="CL44" s="621"/>
      <c r="CM44" s="621"/>
      <c r="CN44" s="621"/>
      <c r="CO44" s="621"/>
      <c r="CP44" s="621"/>
      <c r="CQ44" s="622"/>
      <c r="CR44" s="623">
        <v>7370048</v>
      </c>
      <c r="CS44" s="626"/>
      <c r="CT44" s="626"/>
      <c r="CU44" s="626"/>
      <c r="CV44" s="626"/>
      <c r="CW44" s="626"/>
      <c r="CX44" s="626"/>
      <c r="CY44" s="627"/>
      <c r="CZ44" s="628">
        <v>9.8000000000000007</v>
      </c>
      <c r="DA44" s="629"/>
      <c r="DB44" s="629"/>
      <c r="DC44" s="630"/>
      <c r="DD44" s="631">
        <v>2961697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2533980</v>
      </c>
      <c r="CS45" s="624"/>
      <c r="CT45" s="624"/>
      <c r="CU45" s="624"/>
      <c r="CV45" s="624"/>
      <c r="CW45" s="624"/>
      <c r="CX45" s="624"/>
      <c r="CY45" s="625"/>
      <c r="CZ45" s="628">
        <v>3.4</v>
      </c>
      <c r="DA45" s="657"/>
      <c r="DB45" s="657"/>
      <c r="DC45" s="658"/>
      <c r="DD45" s="631">
        <v>552885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4761426</v>
      </c>
      <c r="CS46" s="626"/>
      <c r="CT46" s="626"/>
      <c r="CU46" s="626"/>
      <c r="CV46" s="626"/>
      <c r="CW46" s="626"/>
      <c r="CX46" s="626"/>
      <c r="CY46" s="627"/>
      <c r="CZ46" s="628">
        <v>6.3</v>
      </c>
      <c r="DA46" s="629"/>
      <c r="DB46" s="629"/>
      <c r="DC46" s="630"/>
      <c r="DD46" s="631">
        <v>2334170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9331</v>
      </c>
      <c r="CS47" s="624"/>
      <c r="CT47" s="624"/>
      <c r="CU47" s="624"/>
      <c r="CV47" s="624"/>
      <c r="CW47" s="624"/>
      <c r="CX47" s="624"/>
      <c r="CY47" s="625"/>
      <c r="CZ47" s="628">
        <v>0</v>
      </c>
      <c r="DA47" s="657"/>
      <c r="DB47" s="657"/>
      <c r="DC47" s="658"/>
      <c r="DD47" s="631" t="s">
        <v>179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344</v>
      </c>
      <c r="CS48" s="626"/>
      <c r="CT48" s="626"/>
      <c r="CU48" s="626"/>
      <c r="CV48" s="626"/>
      <c r="CW48" s="626"/>
      <c r="CX48" s="626"/>
      <c r="CY48" s="627"/>
      <c r="CZ48" s="628" t="s">
        <v>344</v>
      </c>
      <c r="DA48" s="629"/>
      <c r="DB48" s="629"/>
      <c r="DC48" s="630"/>
      <c r="DD48" s="631" t="s">
        <v>344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75567259</v>
      </c>
      <c r="CS49" s="639"/>
      <c r="CT49" s="639"/>
      <c r="CU49" s="639"/>
      <c r="CV49" s="639"/>
      <c r="CW49" s="639"/>
      <c r="CX49" s="639"/>
      <c r="CY49" s="640"/>
      <c r="CZ49" s="641">
        <v>100</v>
      </c>
      <c r="DA49" s="642"/>
      <c r="DB49" s="642"/>
      <c r="DC49" s="643"/>
      <c r="DD49" s="644">
        <v>49897823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HLpj3a3hXFQar4tP755y6V433lDBN/Z6RnJlEE1LDD6CYkbpFCZwZWULU37UM15rHPi0bsjU3p+OaeCBTWJglg==" saltValue="t4q8tBNJbLSbwPrfaIIi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3" t="s">
        <v>363</v>
      </c>
      <c r="DK2" s="1164"/>
      <c r="DL2" s="1164"/>
      <c r="DM2" s="1164"/>
      <c r="DN2" s="1164"/>
      <c r="DO2" s="1165"/>
      <c r="DP2" s="249"/>
      <c r="DQ2" s="1163" t="s">
        <v>364</v>
      </c>
      <c r="DR2" s="1164"/>
      <c r="DS2" s="1164"/>
      <c r="DT2" s="1164"/>
      <c r="DU2" s="1164"/>
      <c r="DV2" s="1164"/>
      <c r="DW2" s="1164"/>
      <c r="DX2" s="1164"/>
      <c r="DY2" s="1164"/>
      <c r="DZ2" s="116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6" t="s">
        <v>365</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8" t="s">
        <v>367</v>
      </c>
      <c r="B5" s="1049"/>
      <c r="C5" s="1049"/>
      <c r="D5" s="1049"/>
      <c r="E5" s="1049"/>
      <c r="F5" s="1049"/>
      <c r="G5" s="1049"/>
      <c r="H5" s="1049"/>
      <c r="I5" s="1049"/>
      <c r="J5" s="1049"/>
      <c r="K5" s="1049"/>
      <c r="L5" s="1049"/>
      <c r="M5" s="1049"/>
      <c r="N5" s="1049"/>
      <c r="O5" s="1049"/>
      <c r="P5" s="1050"/>
      <c r="Q5" s="1054" t="s">
        <v>368</v>
      </c>
      <c r="R5" s="1055"/>
      <c r="S5" s="1055"/>
      <c r="T5" s="1055"/>
      <c r="U5" s="1056"/>
      <c r="V5" s="1054" t="s">
        <v>369</v>
      </c>
      <c r="W5" s="1055"/>
      <c r="X5" s="1055"/>
      <c r="Y5" s="1055"/>
      <c r="Z5" s="1056"/>
      <c r="AA5" s="1054" t="s">
        <v>370</v>
      </c>
      <c r="AB5" s="1055"/>
      <c r="AC5" s="1055"/>
      <c r="AD5" s="1055"/>
      <c r="AE5" s="1055"/>
      <c r="AF5" s="1166" t="s">
        <v>371</v>
      </c>
      <c r="AG5" s="1055"/>
      <c r="AH5" s="1055"/>
      <c r="AI5" s="1055"/>
      <c r="AJ5" s="1070"/>
      <c r="AK5" s="1055" t="s">
        <v>372</v>
      </c>
      <c r="AL5" s="1055"/>
      <c r="AM5" s="1055"/>
      <c r="AN5" s="1055"/>
      <c r="AO5" s="1056"/>
      <c r="AP5" s="1054" t="s">
        <v>373</v>
      </c>
      <c r="AQ5" s="1055"/>
      <c r="AR5" s="1055"/>
      <c r="AS5" s="1055"/>
      <c r="AT5" s="1056"/>
      <c r="AU5" s="1054" t="s">
        <v>374</v>
      </c>
      <c r="AV5" s="1055"/>
      <c r="AW5" s="1055"/>
      <c r="AX5" s="1055"/>
      <c r="AY5" s="1070"/>
      <c r="AZ5" s="256"/>
      <c r="BA5" s="256"/>
      <c r="BB5" s="256"/>
      <c r="BC5" s="256"/>
      <c r="BD5" s="256"/>
      <c r="BE5" s="257"/>
      <c r="BF5" s="257"/>
      <c r="BG5" s="257"/>
      <c r="BH5" s="257"/>
      <c r="BI5" s="257"/>
      <c r="BJ5" s="257"/>
      <c r="BK5" s="257"/>
      <c r="BL5" s="257"/>
      <c r="BM5" s="257"/>
      <c r="BN5" s="257"/>
      <c r="BO5" s="257"/>
      <c r="BP5" s="257"/>
      <c r="BQ5" s="1048" t="s">
        <v>375</v>
      </c>
      <c r="BR5" s="1049"/>
      <c r="BS5" s="1049"/>
      <c r="BT5" s="1049"/>
      <c r="BU5" s="1049"/>
      <c r="BV5" s="1049"/>
      <c r="BW5" s="1049"/>
      <c r="BX5" s="1049"/>
      <c r="BY5" s="1049"/>
      <c r="BZ5" s="1049"/>
      <c r="CA5" s="1049"/>
      <c r="CB5" s="1049"/>
      <c r="CC5" s="1049"/>
      <c r="CD5" s="1049"/>
      <c r="CE5" s="1049"/>
      <c r="CF5" s="1049"/>
      <c r="CG5" s="1050"/>
      <c r="CH5" s="1054" t="s">
        <v>376</v>
      </c>
      <c r="CI5" s="1055"/>
      <c r="CJ5" s="1055"/>
      <c r="CK5" s="1055"/>
      <c r="CL5" s="1056"/>
      <c r="CM5" s="1054" t="s">
        <v>377</v>
      </c>
      <c r="CN5" s="1055"/>
      <c r="CO5" s="1055"/>
      <c r="CP5" s="1055"/>
      <c r="CQ5" s="1056"/>
      <c r="CR5" s="1054" t="s">
        <v>378</v>
      </c>
      <c r="CS5" s="1055"/>
      <c r="CT5" s="1055"/>
      <c r="CU5" s="1055"/>
      <c r="CV5" s="1056"/>
      <c r="CW5" s="1054" t="s">
        <v>379</v>
      </c>
      <c r="CX5" s="1055"/>
      <c r="CY5" s="1055"/>
      <c r="CZ5" s="1055"/>
      <c r="DA5" s="1056"/>
      <c r="DB5" s="1054" t="s">
        <v>380</v>
      </c>
      <c r="DC5" s="1055"/>
      <c r="DD5" s="1055"/>
      <c r="DE5" s="1055"/>
      <c r="DF5" s="1056"/>
      <c r="DG5" s="1151" t="s">
        <v>381</v>
      </c>
      <c r="DH5" s="1152"/>
      <c r="DI5" s="1152"/>
      <c r="DJ5" s="1152"/>
      <c r="DK5" s="1153"/>
      <c r="DL5" s="1151" t="s">
        <v>382</v>
      </c>
      <c r="DM5" s="1152"/>
      <c r="DN5" s="1152"/>
      <c r="DO5" s="1152"/>
      <c r="DP5" s="1153"/>
      <c r="DQ5" s="1054" t="s">
        <v>383</v>
      </c>
      <c r="DR5" s="1055"/>
      <c r="DS5" s="1055"/>
      <c r="DT5" s="1055"/>
      <c r="DU5" s="1056"/>
      <c r="DV5" s="1054" t="s">
        <v>374</v>
      </c>
      <c r="DW5" s="1055"/>
      <c r="DX5" s="1055"/>
      <c r="DY5" s="1055"/>
      <c r="DZ5" s="1070"/>
      <c r="EA5" s="254"/>
    </row>
    <row r="6" spans="1:131" s="255" customFormat="1" ht="26.25" customHeight="1" thickBot="1" x14ac:dyDescent="0.2">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7"/>
      <c r="AG6" s="1058"/>
      <c r="AH6" s="1058"/>
      <c r="AI6" s="1058"/>
      <c r="AJ6" s="1071"/>
      <c r="AK6" s="1058"/>
      <c r="AL6" s="1058"/>
      <c r="AM6" s="1058"/>
      <c r="AN6" s="1058"/>
      <c r="AO6" s="1059"/>
      <c r="AP6" s="1057"/>
      <c r="AQ6" s="1058"/>
      <c r="AR6" s="1058"/>
      <c r="AS6" s="1058"/>
      <c r="AT6" s="1059"/>
      <c r="AU6" s="1057"/>
      <c r="AV6" s="1058"/>
      <c r="AW6" s="1058"/>
      <c r="AX6" s="1058"/>
      <c r="AY6" s="1071"/>
      <c r="AZ6" s="252"/>
      <c r="BA6" s="252"/>
      <c r="BB6" s="252"/>
      <c r="BC6" s="252"/>
      <c r="BD6" s="252"/>
      <c r="BE6" s="253"/>
      <c r="BF6" s="253"/>
      <c r="BG6" s="253"/>
      <c r="BH6" s="253"/>
      <c r="BI6" s="253"/>
      <c r="BJ6" s="253"/>
      <c r="BK6" s="253"/>
      <c r="BL6" s="253"/>
      <c r="BM6" s="253"/>
      <c r="BN6" s="253"/>
      <c r="BO6" s="253"/>
      <c r="BP6" s="253"/>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4"/>
      <c r="DH6" s="1155"/>
      <c r="DI6" s="1155"/>
      <c r="DJ6" s="1155"/>
      <c r="DK6" s="1156"/>
      <c r="DL6" s="1154"/>
      <c r="DM6" s="1155"/>
      <c r="DN6" s="1155"/>
      <c r="DO6" s="1155"/>
      <c r="DP6" s="1156"/>
      <c r="DQ6" s="1057"/>
      <c r="DR6" s="1058"/>
      <c r="DS6" s="1058"/>
      <c r="DT6" s="1058"/>
      <c r="DU6" s="1059"/>
      <c r="DV6" s="1057"/>
      <c r="DW6" s="1058"/>
      <c r="DX6" s="1058"/>
      <c r="DY6" s="1058"/>
      <c r="DZ6" s="1071"/>
      <c r="EA6" s="254"/>
    </row>
    <row r="7" spans="1:131" s="255" customFormat="1" ht="26.25" customHeight="1" thickTop="1" x14ac:dyDescent="0.15">
      <c r="A7" s="258">
        <v>1</v>
      </c>
      <c r="B7" s="1103" t="s">
        <v>384</v>
      </c>
      <c r="C7" s="1104"/>
      <c r="D7" s="1104"/>
      <c r="E7" s="1104"/>
      <c r="F7" s="1104"/>
      <c r="G7" s="1104"/>
      <c r="H7" s="1104"/>
      <c r="I7" s="1104"/>
      <c r="J7" s="1104"/>
      <c r="K7" s="1104"/>
      <c r="L7" s="1104"/>
      <c r="M7" s="1104"/>
      <c r="N7" s="1104"/>
      <c r="O7" s="1104"/>
      <c r="P7" s="1105"/>
      <c r="Q7" s="1157">
        <v>78700</v>
      </c>
      <c r="R7" s="1158"/>
      <c r="S7" s="1158"/>
      <c r="T7" s="1158"/>
      <c r="U7" s="1158"/>
      <c r="V7" s="1158">
        <v>76146</v>
      </c>
      <c r="W7" s="1158"/>
      <c r="X7" s="1158"/>
      <c r="Y7" s="1158"/>
      <c r="Z7" s="1158"/>
      <c r="AA7" s="1158">
        <v>2555</v>
      </c>
      <c r="AB7" s="1158"/>
      <c r="AC7" s="1158"/>
      <c r="AD7" s="1158"/>
      <c r="AE7" s="1159"/>
      <c r="AF7" s="1160">
        <v>1889</v>
      </c>
      <c r="AG7" s="1161"/>
      <c r="AH7" s="1161"/>
      <c r="AI7" s="1161"/>
      <c r="AJ7" s="1162"/>
      <c r="AK7" s="1144">
        <v>131</v>
      </c>
      <c r="AL7" s="1145"/>
      <c r="AM7" s="1145"/>
      <c r="AN7" s="1145"/>
      <c r="AO7" s="1145"/>
      <c r="AP7" s="1145">
        <v>64972</v>
      </c>
      <c r="AQ7" s="1145"/>
      <c r="AR7" s="1145"/>
      <c r="AS7" s="1145"/>
      <c r="AT7" s="1145"/>
      <c r="AU7" s="1146"/>
      <c r="AV7" s="1146"/>
      <c r="AW7" s="1146"/>
      <c r="AX7" s="1146"/>
      <c r="AY7" s="1147"/>
      <c r="AZ7" s="252"/>
      <c r="BA7" s="252"/>
      <c r="BB7" s="252"/>
      <c r="BC7" s="252"/>
      <c r="BD7" s="252"/>
      <c r="BE7" s="253"/>
      <c r="BF7" s="253"/>
      <c r="BG7" s="253"/>
      <c r="BH7" s="253"/>
      <c r="BI7" s="253"/>
      <c r="BJ7" s="253"/>
      <c r="BK7" s="253"/>
      <c r="BL7" s="253"/>
      <c r="BM7" s="253"/>
      <c r="BN7" s="253"/>
      <c r="BO7" s="253"/>
      <c r="BP7" s="253"/>
      <c r="BQ7" s="259">
        <v>1</v>
      </c>
      <c r="BR7" s="260"/>
      <c r="BS7" s="1148" t="s">
        <v>586</v>
      </c>
      <c r="BT7" s="1149"/>
      <c r="BU7" s="1149"/>
      <c r="BV7" s="1149"/>
      <c r="BW7" s="1149"/>
      <c r="BX7" s="1149"/>
      <c r="BY7" s="1149"/>
      <c r="BZ7" s="1149"/>
      <c r="CA7" s="1149"/>
      <c r="CB7" s="1149"/>
      <c r="CC7" s="1149"/>
      <c r="CD7" s="1149"/>
      <c r="CE7" s="1149"/>
      <c r="CF7" s="1149"/>
      <c r="CG7" s="1150"/>
      <c r="CH7" s="1141">
        <v>1</v>
      </c>
      <c r="CI7" s="1142"/>
      <c r="CJ7" s="1142"/>
      <c r="CK7" s="1142"/>
      <c r="CL7" s="1143"/>
      <c r="CM7" s="1141">
        <v>104</v>
      </c>
      <c r="CN7" s="1142"/>
      <c r="CO7" s="1142"/>
      <c r="CP7" s="1142"/>
      <c r="CQ7" s="1143"/>
      <c r="CR7" s="1141">
        <v>11</v>
      </c>
      <c r="CS7" s="1142"/>
      <c r="CT7" s="1142"/>
      <c r="CU7" s="1142"/>
      <c r="CV7" s="1143"/>
      <c r="CW7" s="1141">
        <v>39</v>
      </c>
      <c r="CX7" s="1142"/>
      <c r="CY7" s="1142"/>
      <c r="CZ7" s="1142"/>
      <c r="DA7" s="1143"/>
      <c r="DB7" s="1141" t="s">
        <v>579</v>
      </c>
      <c r="DC7" s="1142"/>
      <c r="DD7" s="1142"/>
      <c r="DE7" s="1142"/>
      <c r="DF7" s="1143"/>
      <c r="DG7" s="1141" t="s">
        <v>579</v>
      </c>
      <c r="DH7" s="1142"/>
      <c r="DI7" s="1142"/>
      <c r="DJ7" s="1142"/>
      <c r="DK7" s="1143"/>
      <c r="DL7" s="1141" t="s">
        <v>579</v>
      </c>
      <c r="DM7" s="1142"/>
      <c r="DN7" s="1142"/>
      <c r="DO7" s="1142"/>
      <c r="DP7" s="1143"/>
      <c r="DQ7" s="1141" t="s">
        <v>579</v>
      </c>
      <c r="DR7" s="1142"/>
      <c r="DS7" s="1142"/>
      <c r="DT7" s="1142"/>
      <c r="DU7" s="1143"/>
      <c r="DV7" s="1168"/>
      <c r="DW7" s="1169"/>
      <c r="DX7" s="1169"/>
      <c r="DY7" s="1169"/>
      <c r="DZ7" s="1170"/>
      <c r="EA7" s="254"/>
    </row>
    <row r="8" spans="1:131" s="255" customFormat="1" ht="26.25" customHeight="1" x14ac:dyDescent="0.15">
      <c r="A8" s="261">
        <v>2</v>
      </c>
      <c r="B8" s="1090" t="s">
        <v>385</v>
      </c>
      <c r="C8" s="1091"/>
      <c r="D8" s="1091"/>
      <c r="E8" s="1091"/>
      <c r="F8" s="1091"/>
      <c r="G8" s="1091"/>
      <c r="H8" s="1091"/>
      <c r="I8" s="1091"/>
      <c r="J8" s="1091"/>
      <c r="K8" s="1091"/>
      <c r="L8" s="1091"/>
      <c r="M8" s="1091"/>
      <c r="N8" s="1091"/>
      <c r="O8" s="1091"/>
      <c r="P8" s="1092"/>
      <c r="Q8" s="1096">
        <v>17</v>
      </c>
      <c r="R8" s="1097"/>
      <c r="S8" s="1097"/>
      <c r="T8" s="1097"/>
      <c r="U8" s="1097"/>
      <c r="V8" s="1097">
        <v>14</v>
      </c>
      <c r="W8" s="1097"/>
      <c r="X8" s="1097"/>
      <c r="Y8" s="1097"/>
      <c r="Z8" s="1097"/>
      <c r="AA8" s="1097">
        <v>3</v>
      </c>
      <c r="AB8" s="1097"/>
      <c r="AC8" s="1097"/>
      <c r="AD8" s="1097"/>
      <c r="AE8" s="1098"/>
      <c r="AF8" s="1072">
        <v>3</v>
      </c>
      <c r="AG8" s="1073"/>
      <c r="AH8" s="1073"/>
      <c r="AI8" s="1073"/>
      <c r="AJ8" s="1074"/>
      <c r="AK8" s="1139" t="s">
        <v>513</v>
      </c>
      <c r="AL8" s="1140"/>
      <c r="AM8" s="1140"/>
      <c r="AN8" s="1140"/>
      <c r="AO8" s="1140"/>
      <c r="AP8" s="1140">
        <v>5</v>
      </c>
      <c r="AQ8" s="1140"/>
      <c r="AR8" s="1140"/>
      <c r="AS8" s="1140"/>
      <c r="AT8" s="1140"/>
      <c r="AU8" s="1137"/>
      <c r="AV8" s="1137"/>
      <c r="AW8" s="1137"/>
      <c r="AX8" s="1137"/>
      <c r="AY8" s="1138"/>
      <c r="AZ8" s="252"/>
      <c r="BA8" s="252"/>
      <c r="BB8" s="252"/>
      <c r="BC8" s="252"/>
      <c r="BD8" s="252"/>
      <c r="BE8" s="253"/>
      <c r="BF8" s="253"/>
      <c r="BG8" s="253"/>
      <c r="BH8" s="253"/>
      <c r="BI8" s="253"/>
      <c r="BJ8" s="253"/>
      <c r="BK8" s="253"/>
      <c r="BL8" s="253"/>
      <c r="BM8" s="253"/>
      <c r="BN8" s="253"/>
      <c r="BO8" s="253"/>
      <c r="BP8" s="253"/>
      <c r="BQ8" s="262">
        <v>2</v>
      </c>
      <c r="BR8" s="263"/>
      <c r="BS8" s="1067" t="s">
        <v>587</v>
      </c>
      <c r="BT8" s="1068"/>
      <c r="BU8" s="1068"/>
      <c r="BV8" s="1068"/>
      <c r="BW8" s="1068"/>
      <c r="BX8" s="1068"/>
      <c r="BY8" s="1068"/>
      <c r="BZ8" s="1068"/>
      <c r="CA8" s="1068"/>
      <c r="CB8" s="1068"/>
      <c r="CC8" s="1068"/>
      <c r="CD8" s="1068"/>
      <c r="CE8" s="1068"/>
      <c r="CF8" s="1068"/>
      <c r="CG8" s="1069"/>
      <c r="CH8" s="1042">
        <v>2</v>
      </c>
      <c r="CI8" s="1043"/>
      <c r="CJ8" s="1043"/>
      <c r="CK8" s="1043"/>
      <c r="CL8" s="1044"/>
      <c r="CM8" s="1042">
        <v>152</v>
      </c>
      <c r="CN8" s="1043"/>
      <c r="CO8" s="1043"/>
      <c r="CP8" s="1043"/>
      <c r="CQ8" s="1044"/>
      <c r="CR8" s="1042">
        <v>101</v>
      </c>
      <c r="CS8" s="1043"/>
      <c r="CT8" s="1043"/>
      <c r="CU8" s="1043"/>
      <c r="CV8" s="1044"/>
      <c r="CW8" s="1042" t="s">
        <v>579</v>
      </c>
      <c r="CX8" s="1043"/>
      <c r="CY8" s="1043"/>
      <c r="CZ8" s="1043"/>
      <c r="DA8" s="1044"/>
      <c r="DB8" s="1042" t="s">
        <v>579</v>
      </c>
      <c r="DC8" s="1043"/>
      <c r="DD8" s="1043"/>
      <c r="DE8" s="1043"/>
      <c r="DF8" s="1044"/>
      <c r="DG8" s="1042" t="s">
        <v>579</v>
      </c>
      <c r="DH8" s="1043"/>
      <c r="DI8" s="1043"/>
      <c r="DJ8" s="1043"/>
      <c r="DK8" s="1044"/>
      <c r="DL8" s="1042" t="s">
        <v>579</v>
      </c>
      <c r="DM8" s="1043"/>
      <c r="DN8" s="1043"/>
      <c r="DO8" s="1043"/>
      <c r="DP8" s="1044"/>
      <c r="DQ8" s="1042" t="s">
        <v>579</v>
      </c>
      <c r="DR8" s="1043"/>
      <c r="DS8" s="1043"/>
      <c r="DT8" s="1043"/>
      <c r="DU8" s="1044"/>
      <c r="DV8" s="1045"/>
      <c r="DW8" s="1046"/>
      <c r="DX8" s="1046"/>
      <c r="DY8" s="1046"/>
      <c r="DZ8" s="1047"/>
      <c r="EA8" s="254"/>
    </row>
    <row r="9" spans="1:131" s="255" customFormat="1" ht="26.25" customHeight="1" x14ac:dyDescent="0.15">
      <c r="A9" s="261">
        <v>3</v>
      </c>
      <c r="B9" s="1090" t="s">
        <v>386</v>
      </c>
      <c r="C9" s="1091"/>
      <c r="D9" s="1091"/>
      <c r="E9" s="1091"/>
      <c r="F9" s="1091"/>
      <c r="G9" s="1091"/>
      <c r="H9" s="1091"/>
      <c r="I9" s="1091"/>
      <c r="J9" s="1091"/>
      <c r="K9" s="1091"/>
      <c r="L9" s="1091"/>
      <c r="M9" s="1091"/>
      <c r="N9" s="1091"/>
      <c r="O9" s="1091"/>
      <c r="P9" s="1092"/>
      <c r="Q9" s="1096">
        <v>68</v>
      </c>
      <c r="R9" s="1097"/>
      <c r="S9" s="1097"/>
      <c r="T9" s="1097"/>
      <c r="U9" s="1097"/>
      <c r="V9" s="1097">
        <v>61</v>
      </c>
      <c r="W9" s="1097"/>
      <c r="X9" s="1097"/>
      <c r="Y9" s="1097"/>
      <c r="Z9" s="1097"/>
      <c r="AA9" s="1097">
        <v>8</v>
      </c>
      <c r="AB9" s="1097"/>
      <c r="AC9" s="1097"/>
      <c r="AD9" s="1097"/>
      <c r="AE9" s="1098"/>
      <c r="AF9" s="1072">
        <v>8</v>
      </c>
      <c r="AG9" s="1073"/>
      <c r="AH9" s="1073"/>
      <c r="AI9" s="1073"/>
      <c r="AJ9" s="1074"/>
      <c r="AK9" s="1139" t="s">
        <v>513</v>
      </c>
      <c r="AL9" s="1140"/>
      <c r="AM9" s="1140"/>
      <c r="AN9" s="1140"/>
      <c r="AO9" s="1140"/>
      <c r="AP9" s="1140">
        <v>162</v>
      </c>
      <c r="AQ9" s="1140"/>
      <c r="AR9" s="1140"/>
      <c r="AS9" s="1140"/>
      <c r="AT9" s="1140"/>
      <c r="AU9" s="1137"/>
      <c r="AV9" s="1137"/>
      <c r="AW9" s="1137"/>
      <c r="AX9" s="1137"/>
      <c r="AY9" s="1138"/>
      <c r="AZ9" s="252"/>
      <c r="BA9" s="252"/>
      <c r="BB9" s="252"/>
      <c r="BC9" s="252"/>
      <c r="BD9" s="252"/>
      <c r="BE9" s="253"/>
      <c r="BF9" s="253"/>
      <c r="BG9" s="253"/>
      <c r="BH9" s="253"/>
      <c r="BI9" s="253"/>
      <c r="BJ9" s="253"/>
      <c r="BK9" s="253"/>
      <c r="BL9" s="253"/>
      <c r="BM9" s="253"/>
      <c r="BN9" s="253"/>
      <c r="BO9" s="253"/>
      <c r="BP9" s="253"/>
      <c r="BQ9" s="262">
        <v>3</v>
      </c>
      <c r="BR9" s="263"/>
      <c r="BS9" s="1067" t="s">
        <v>588</v>
      </c>
      <c r="BT9" s="1068"/>
      <c r="BU9" s="1068"/>
      <c r="BV9" s="1068"/>
      <c r="BW9" s="1068"/>
      <c r="BX9" s="1068"/>
      <c r="BY9" s="1068"/>
      <c r="BZ9" s="1068"/>
      <c r="CA9" s="1068"/>
      <c r="CB9" s="1068"/>
      <c r="CC9" s="1068"/>
      <c r="CD9" s="1068"/>
      <c r="CE9" s="1068"/>
      <c r="CF9" s="1068"/>
      <c r="CG9" s="1069"/>
      <c r="CH9" s="1042">
        <v>0</v>
      </c>
      <c r="CI9" s="1043"/>
      <c r="CJ9" s="1043"/>
      <c r="CK9" s="1043"/>
      <c r="CL9" s="1044"/>
      <c r="CM9" s="1042">
        <v>120</v>
      </c>
      <c r="CN9" s="1043"/>
      <c r="CO9" s="1043"/>
      <c r="CP9" s="1043"/>
      <c r="CQ9" s="1044"/>
      <c r="CR9" s="1042">
        <v>55</v>
      </c>
      <c r="CS9" s="1043"/>
      <c r="CT9" s="1043"/>
      <c r="CU9" s="1043"/>
      <c r="CV9" s="1044"/>
      <c r="CW9" s="1042" t="s">
        <v>579</v>
      </c>
      <c r="CX9" s="1043"/>
      <c r="CY9" s="1043"/>
      <c r="CZ9" s="1043"/>
      <c r="DA9" s="1044"/>
      <c r="DB9" s="1042" t="s">
        <v>579</v>
      </c>
      <c r="DC9" s="1043"/>
      <c r="DD9" s="1043"/>
      <c r="DE9" s="1043"/>
      <c r="DF9" s="1044"/>
      <c r="DG9" s="1042" t="s">
        <v>579</v>
      </c>
      <c r="DH9" s="1043"/>
      <c r="DI9" s="1043"/>
      <c r="DJ9" s="1043"/>
      <c r="DK9" s="1044"/>
      <c r="DL9" s="1042" t="s">
        <v>579</v>
      </c>
      <c r="DM9" s="1043"/>
      <c r="DN9" s="1043"/>
      <c r="DO9" s="1043"/>
      <c r="DP9" s="1044"/>
      <c r="DQ9" s="1042" t="s">
        <v>579</v>
      </c>
      <c r="DR9" s="1043"/>
      <c r="DS9" s="1043"/>
      <c r="DT9" s="1043"/>
      <c r="DU9" s="1044"/>
      <c r="DV9" s="1045"/>
      <c r="DW9" s="1046"/>
      <c r="DX9" s="1046"/>
      <c r="DY9" s="1046"/>
      <c r="DZ9" s="1047"/>
      <c r="EA9" s="254"/>
    </row>
    <row r="10" spans="1:131" s="255" customFormat="1" ht="26.25" customHeight="1" x14ac:dyDescent="0.15">
      <c r="A10" s="261">
        <v>4</v>
      </c>
      <c r="B10" s="1090"/>
      <c r="C10" s="1091"/>
      <c r="D10" s="1091"/>
      <c r="E10" s="1091"/>
      <c r="F10" s="1091"/>
      <c r="G10" s="1091"/>
      <c r="H10" s="1091"/>
      <c r="I10" s="1091"/>
      <c r="J10" s="1091"/>
      <c r="K10" s="1091"/>
      <c r="L10" s="1091"/>
      <c r="M10" s="1091"/>
      <c r="N10" s="1091"/>
      <c r="O10" s="1091"/>
      <c r="P10" s="1092"/>
      <c r="Q10" s="1096"/>
      <c r="R10" s="1097"/>
      <c r="S10" s="1097"/>
      <c r="T10" s="1097"/>
      <c r="U10" s="1097"/>
      <c r="V10" s="1097"/>
      <c r="W10" s="1097"/>
      <c r="X10" s="1097"/>
      <c r="Y10" s="1097"/>
      <c r="Z10" s="1097"/>
      <c r="AA10" s="1097"/>
      <c r="AB10" s="1097"/>
      <c r="AC10" s="1097"/>
      <c r="AD10" s="1097"/>
      <c r="AE10" s="1098"/>
      <c r="AF10" s="1072"/>
      <c r="AG10" s="1073"/>
      <c r="AH10" s="1073"/>
      <c r="AI10" s="1073"/>
      <c r="AJ10" s="1074"/>
      <c r="AK10" s="1139"/>
      <c r="AL10" s="1140"/>
      <c r="AM10" s="1140"/>
      <c r="AN10" s="1140"/>
      <c r="AO10" s="1140"/>
      <c r="AP10" s="1140"/>
      <c r="AQ10" s="1140"/>
      <c r="AR10" s="1140"/>
      <c r="AS10" s="1140"/>
      <c r="AT10" s="1140"/>
      <c r="AU10" s="1137"/>
      <c r="AV10" s="1137"/>
      <c r="AW10" s="1137"/>
      <c r="AX10" s="1137"/>
      <c r="AY10" s="1138"/>
      <c r="AZ10" s="252"/>
      <c r="BA10" s="252"/>
      <c r="BB10" s="252"/>
      <c r="BC10" s="252"/>
      <c r="BD10" s="252"/>
      <c r="BE10" s="253"/>
      <c r="BF10" s="253"/>
      <c r="BG10" s="253"/>
      <c r="BH10" s="253"/>
      <c r="BI10" s="253"/>
      <c r="BJ10" s="253"/>
      <c r="BK10" s="253"/>
      <c r="BL10" s="253"/>
      <c r="BM10" s="253"/>
      <c r="BN10" s="253"/>
      <c r="BO10" s="253"/>
      <c r="BP10" s="253"/>
      <c r="BQ10" s="262">
        <v>4</v>
      </c>
      <c r="BR10" s="263"/>
      <c r="BS10" s="1067" t="s">
        <v>589</v>
      </c>
      <c r="BT10" s="1068"/>
      <c r="BU10" s="1068"/>
      <c r="BV10" s="1068"/>
      <c r="BW10" s="1068"/>
      <c r="BX10" s="1068"/>
      <c r="BY10" s="1068"/>
      <c r="BZ10" s="1068"/>
      <c r="CA10" s="1068"/>
      <c r="CB10" s="1068"/>
      <c r="CC10" s="1068"/>
      <c r="CD10" s="1068"/>
      <c r="CE10" s="1068"/>
      <c r="CF10" s="1068"/>
      <c r="CG10" s="1069"/>
      <c r="CH10" s="1042">
        <v>2</v>
      </c>
      <c r="CI10" s="1043"/>
      <c r="CJ10" s="1043"/>
      <c r="CK10" s="1043"/>
      <c r="CL10" s="1044"/>
      <c r="CM10" s="1042">
        <v>130</v>
      </c>
      <c r="CN10" s="1043"/>
      <c r="CO10" s="1043"/>
      <c r="CP10" s="1043"/>
      <c r="CQ10" s="1044"/>
      <c r="CR10" s="1042">
        <v>31</v>
      </c>
      <c r="CS10" s="1043"/>
      <c r="CT10" s="1043"/>
      <c r="CU10" s="1043"/>
      <c r="CV10" s="1044"/>
      <c r="CW10" s="1042" t="s">
        <v>579</v>
      </c>
      <c r="CX10" s="1043"/>
      <c r="CY10" s="1043"/>
      <c r="CZ10" s="1043"/>
      <c r="DA10" s="1044"/>
      <c r="DB10" s="1042" t="s">
        <v>579</v>
      </c>
      <c r="DC10" s="1043"/>
      <c r="DD10" s="1043"/>
      <c r="DE10" s="1043"/>
      <c r="DF10" s="1044"/>
      <c r="DG10" s="1042" t="s">
        <v>579</v>
      </c>
      <c r="DH10" s="1043"/>
      <c r="DI10" s="1043"/>
      <c r="DJ10" s="1043"/>
      <c r="DK10" s="1044"/>
      <c r="DL10" s="1042" t="s">
        <v>579</v>
      </c>
      <c r="DM10" s="1043"/>
      <c r="DN10" s="1043"/>
      <c r="DO10" s="1043"/>
      <c r="DP10" s="1044"/>
      <c r="DQ10" s="1042" t="s">
        <v>579</v>
      </c>
      <c r="DR10" s="1043"/>
      <c r="DS10" s="1043"/>
      <c r="DT10" s="1043"/>
      <c r="DU10" s="1044"/>
      <c r="DV10" s="1045"/>
      <c r="DW10" s="1046"/>
      <c r="DX10" s="1046"/>
      <c r="DY10" s="1046"/>
      <c r="DZ10" s="1047"/>
      <c r="EA10" s="254"/>
    </row>
    <row r="11" spans="1:131" s="255" customFormat="1" ht="26.25" customHeight="1" x14ac:dyDescent="0.15">
      <c r="A11" s="261">
        <v>5</v>
      </c>
      <c r="B11" s="1090"/>
      <c r="C11" s="1091"/>
      <c r="D11" s="1091"/>
      <c r="E11" s="1091"/>
      <c r="F11" s="1091"/>
      <c r="G11" s="1091"/>
      <c r="H11" s="1091"/>
      <c r="I11" s="1091"/>
      <c r="J11" s="1091"/>
      <c r="K11" s="1091"/>
      <c r="L11" s="1091"/>
      <c r="M11" s="1091"/>
      <c r="N11" s="1091"/>
      <c r="O11" s="1091"/>
      <c r="P11" s="1092"/>
      <c r="Q11" s="1096"/>
      <c r="R11" s="1097"/>
      <c r="S11" s="1097"/>
      <c r="T11" s="1097"/>
      <c r="U11" s="1097"/>
      <c r="V11" s="1097"/>
      <c r="W11" s="1097"/>
      <c r="X11" s="1097"/>
      <c r="Y11" s="1097"/>
      <c r="Z11" s="1097"/>
      <c r="AA11" s="1097"/>
      <c r="AB11" s="1097"/>
      <c r="AC11" s="1097"/>
      <c r="AD11" s="1097"/>
      <c r="AE11" s="1098"/>
      <c r="AF11" s="1072"/>
      <c r="AG11" s="1073"/>
      <c r="AH11" s="1073"/>
      <c r="AI11" s="1073"/>
      <c r="AJ11" s="1074"/>
      <c r="AK11" s="1139"/>
      <c r="AL11" s="1140"/>
      <c r="AM11" s="1140"/>
      <c r="AN11" s="1140"/>
      <c r="AO11" s="1140"/>
      <c r="AP11" s="1140"/>
      <c r="AQ11" s="1140"/>
      <c r="AR11" s="1140"/>
      <c r="AS11" s="1140"/>
      <c r="AT11" s="1140"/>
      <c r="AU11" s="1137"/>
      <c r="AV11" s="1137"/>
      <c r="AW11" s="1137"/>
      <c r="AX11" s="1137"/>
      <c r="AY11" s="1138"/>
      <c r="AZ11" s="252"/>
      <c r="BA11" s="252"/>
      <c r="BB11" s="252"/>
      <c r="BC11" s="252"/>
      <c r="BD11" s="252"/>
      <c r="BE11" s="253"/>
      <c r="BF11" s="253"/>
      <c r="BG11" s="253"/>
      <c r="BH11" s="253"/>
      <c r="BI11" s="253"/>
      <c r="BJ11" s="253"/>
      <c r="BK11" s="253"/>
      <c r="BL11" s="253"/>
      <c r="BM11" s="253"/>
      <c r="BN11" s="253"/>
      <c r="BO11" s="253"/>
      <c r="BP11" s="253"/>
      <c r="BQ11" s="262">
        <v>5</v>
      </c>
      <c r="BR11" s="263"/>
      <c r="BS11" s="1067" t="s">
        <v>590</v>
      </c>
      <c r="BT11" s="1068"/>
      <c r="BU11" s="1068"/>
      <c r="BV11" s="1068"/>
      <c r="BW11" s="1068"/>
      <c r="BX11" s="1068"/>
      <c r="BY11" s="1068"/>
      <c r="BZ11" s="1068"/>
      <c r="CA11" s="1068"/>
      <c r="CB11" s="1068"/>
      <c r="CC11" s="1068"/>
      <c r="CD11" s="1068"/>
      <c r="CE11" s="1068"/>
      <c r="CF11" s="1068"/>
      <c r="CG11" s="1069"/>
      <c r="CH11" s="1042">
        <v>124</v>
      </c>
      <c r="CI11" s="1043"/>
      <c r="CJ11" s="1043"/>
      <c r="CK11" s="1043"/>
      <c r="CL11" s="1044"/>
      <c r="CM11" s="1042">
        <v>857</v>
      </c>
      <c r="CN11" s="1043"/>
      <c r="CO11" s="1043"/>
      <c r="CP11" s="1043"/>
      <c r="CQ11" s="1044"/>
      <c r="CR11" s="1042">
        <v>200</v>
      </c>
      <c r="CS11" s="1043"/>
      <c r="CT11" s="1043"/>
      <c r="CU11" s="1043"/>
      <c r="CV11" s="1044"/>
      <c r="CW11" s="1042" t="s">
        <v>579</v>
      </c>
      <c r="CX11" s="1043"/>
      <c r="CY11" s="1043"/>
      <c r="CZ11" s="1043"/>
      <c r="DA11" s="1044"/>
      <c r="DB11" s="1042">
        <v>90</v>
      </c>
      <c r="DC11" s="1043"/>
      <c r="DD11" s="1043"/>
      <c r="DE11" s="1043"/>
      <c r="DF11" s="1044"/>
      <c r="DG11" s="1042" t="s">
        <v>579</v>
      </c>
      <c r="DH11" s="1043"/>
      <c r="DI11" s="1043"/>
      <c r="DJ11" s="1043"/>
      <c r="DK11" s="1044"/>
      <c r="DL11" s="1042" t="s">
        <v>579</v>
      </c>
      <c r="DM11" s="1043"/>
      <c r="DN11" s="1043"/>
      <c r="DO11" s="1043"/>
      <c r="DP11" s="1044"/>
      <c r="DQ11" s="1042" t="s">
        <v>579</v>
      </c>
      <c r="DR11" s="1043"/>
      <c r="DS11" s="1043"/>
      <c r="DT11" s="1043"/>
      <c r="DU11" s="1044"/>
      <c r="DV11" s="1045"/>
      <c r="DW11" s="1046"/>
      <c r="DX11" s="1046"/>
      <c r="DY11" s="1046"/>
      <c r="DZ11" s="1047"/>
      <c r="EA11" s="254"/>
    </row>
    <row r="12" spans="1:131" s="255" customFormat="1" ht="26.25" customHeight="1" x14ac:dyDescent="0.15">
      <c r="A12" s="261">
        <v>6</v>
      </c>
      <c r="B12" s="1090"/>
      <c r="C12" s="1091"/>
      <c r="D12" s="1091"/>
      <c r="E12" s="1091"/>
      <c r="F12" s="1091"/>
      <c r="G12" s="1091"/>
      <c r="H12" s="1091"/>
      <c r="I12" s="1091"/>
      <c r="J12" s="1091"/>
      <c r="K12" s="1091"/>
      <c r="L12" s="1091"/>
      <c r="M12" s="1091"/>
      <c r="N12" s="1091"/>
      <c r="O12" s="1091"/>
      <c r="P12" s="1092"/>
      <c r="Q12" s="1096"/>
      <c r="R12" s="1097"/>
      <c r="S12" s="1097"/>
      <c r="T12" s="1097"/>
      <c r="U12" s="1097"/>
      <c r="V12" s="1097"/>
      <c r="W12" s="1097"/>
      <c r="X12" s="1097"/>
      <c r="Y12" s="1097"/>
      <c r="Z12" s="1097"/>
      <c r="AA12" s="1097"/>
      <c r="AB12" s="1097"/>
      <c r="AC12" s="1097"/>
      <c r="AD12" s="1097"/>
      <c r="AE12" s="1098"/>
      <c r="AF12" s="1072"/>
      <c r="AG12" s="1073"/>
      <c r="AH12" s="1073"/>
      <c r="AI12" s="1073"/>
      <c r="AJ12" s="1074"/>
      <c r="AK12" s="1139"/>
      <c r="AL12" s="1140"/>
      <c r="AM12" s="1140"/>
      <c r="AN12" s="1140"/>
      <c r="AO12" s="1140"/>
      <c r="AP12" s="1140"/>
      <c r="AQ12" s="1140"/>
      <c r="AR12" s="1140"/>
      <c r="AS12" s="1140"/>
      <c r="AT12" s="1140"/>
      <c r="AU12" s="1137"/>
      <c r="AV12" s="1137"/>
      <c r="AW12" s="1137"/>
      <c r="AX12" s="1137"/>
      <c r="AY12" s="1138"/>
      <c r="AZ12" s="252"/>
      <c r="BA12" s="252"/>
      <c r="BB12" s="252"/>
      <c r="BC12" s="252"/>
      <c r="BD12" s="252"/>
      <c r="BE12" s="253"/>
      <c r="BF12" s="253"/>
      <c r="BG12" s="253"/>
      <c r="BH12" s="253"/>
      <c r="BI12" s="253"/>
      <c r="BJ12" s="253"/>
      <c r="BK12" s="253"/>
      <c r="BL12" s="253"/>
      <c r="BM12" s="253"/>
      <c r="BN12" s="253"/>
      <c r="BO12" s="253"/>
      <c r="BP12" s="253"/>
      <c r="BQ12" s="262">
        <v>6</v>
      </c>
      <c r="BR12" s="263"/>
      <c r="BS12" s="1067" t="s">
        <v>591</v>
      </c>
      <c r="BT12" s="1068"/>
      <c r="BU12" s="1068"/>
      <c r="BV12" s="1068"/>
      <c r="BW12" s="1068"/>
      <c r="BX12" s="1068"/>
      <c r="BY12" s="1068"/>
      <c r="BZ12" s="1068"/>
      <c r="CA12" s="1068"/>
      <c r="CB12" s="1068"/>
      <c r="CC12" s="1068"/>
      <c r="CD12" s="1068"/>
      <c r="CE12" s="1068"/>
      <c r="CF12" s="1068"/>
      <c r="CG12" s="1069"/>
      <c r="CH12" s="1042">
        <v>7</v>
      </c>
      <c r="CI12" s="1043"/>
      <c r="CJ12" s="1043"/>
      <c r="CK12" s="1043"/>
      <c r="CL12" s="1044"/>
      <c r="CM12" s="1042">
        <v>223</v>
      </c>
      <c r="CN12" s="1043"/>
      <c r="CO12" s="1043"/>
      <c r="CP12" s="1043"/>
      <c r="CQ12" s="1044"/>
      <c r="CR12" s="1042">
        <v>36</v>
      </c>
      <c r="CS12" s="1043"/>
      <c r="CT12" s="1043"/>
      <c r="CU12" s="1043"/>
      <c r="CV12" s="1044"/>
      <c r="CW12" s="1042" t="s">
        <v>579</v>
      </c>
      <c r="CX12" s="1043"/>
      <c r="CY12" s="1043"/>
      <c r="CZ12" s="1043"/>
      <c r="DA12" s="1044"/>
      <c r="DB12" s="1042" t="s">
        <v>579</v>
      </c>
      <c r="DC12" s="1043"/>
      <c r="DD12" s="1043"/>
      <c r="DE12" s="1043"/>
      <c r="DF12" s="1044"/>
      <c r="DG12" s="1042" t="s">
        <v>579</v>
      </c>
      <c r="DH12" s="1043"/>
      <c r="DI12" s="1043"/>
      <c r="DJ12" s="1043"/>
      <c r="DK12" s="1044"/>
      <c r="DL12" s="1042" t="s">
        <v>579</v>
      </c>
      <c r="DM12" s="1043"/>
      <c r="DN12" s="1043"/>
      <c r="DO12" s="1043"/>
      <c r="DP12" s="1044"/>
      <c r="DQ12" s="1042" t="s">
        <v>579</v>
      </c>
      <c r="DR12" s="1043"/>
      <c r="DS12" s="1043"/>
      <c r="DT12" s="1043"/>
      <c r="DU12" s="1044"/>
      <c r="DV12" s="1045"/>
      <c r="DW12" s="1046"/>
      <c r="DX12" s="1046"/>
      <c r="DY12" s="1046"/>
      <c r="DZ12" s="1047"/>
      <c r="EA12" s="254"/>
    </row>
    <row r="13" spans="1:131" s="255" customFormat="1" ht="26.25" customHeight="1" x14ac:dyDescent="0.15">
      <c r="A13" s="261">
        <v>7</v>
      </c>
      <c r="B13" s="1090"/>
      <c r="C13" s="1091"/>
      <c r="D13" s="1091"/>
      <c r="E13" s="1091"/>
      <c r="F13" s="1091"/>
      <c r="G13" s="1091"/>
      <c r="H13" s="1091"/>
      <c r="I13" s="1091"/>
      <c r="J13" s="1091"/>
      <c r="K13" s="1091"/>
      <c r="L13" s="1091"/>
      <c r="M13" s="1091"/>
      <c r="N13" s="1091"/>
      <c r="O13" s="1091"/>
      <c r="P13" s="1092"/>
      <c r="Q13" s="1096"/>
      <c r="R13" s="1097"/>
      <c r="S13" s="1097"/>
      <c r="T13" s="1097"/>
      <c r="U13" s="1097"/>
      <c r="V13" s="1097"/>
      <c r="W13" s="1097"/>
      <c r="X13" s="1097"/>
      <c r="Y13" s="1097"/>
      <c r="Z13" s="1097"/>
      <c r="AA13" s="1097"/>
      <c r="AB13" s="1097"/>
      <c r="AC13" s="1097"/>
      <c r="AD13" s="1097"/>
      <c r="AE13" s="1098"/>
      <c r="AF13" s="1072"/>
      <c r="AG13" s="1073"/>
      <c r="AH13" s="1073"/>
      <c r="AI13" s="1073"/>
      <c r="AJ13" s="1074"/>
      <c r="AK13" s="1139"/>
      <c r="AL13" s="1140"/>
      <c r="AM13" s="1140"/>
      <c r="AN13" s="1140"/>
      <c r="AO13" s="1140"/>
      <c r="AP13" s="1140"/>
      <c r="AQ13" s="1140"/>
      <c r="AR13" s="1140"/>
      <c r="AS13" s="1140"/>
      <c r="AT13" s="1140"/>
      <c r="AU13" s="1137"/>
      <c r="AV13" s="1137"/>
      <c r="AW13" s="1137"/>
      <c r="AX13" s="1137"/>
      <c r="AY13" s="1138"/>
      <c r="AZ13" s="252"/>
      <c r="BA13" s="252"/>
      <c r="BB13" s="252"/>
      <c r="BC13" s="252"/>
      <c r="BD13" s="252"/>
      <c r="BE13" s="253"/>
      <c r="BF13" s="253"/>
      <c r="BG13" s="253"/>
      <c r="BH13" s="253"/>
      <c r="BI13" s="253"/>
      <c r="BJ13" s="253"/>
      <c r="BK13" s="253"/>
      <c r="BL13" s="253"/>
      <c r="BM13" s="253"/>
      <c r="BN13" s="253"/>
      <c r="BO13" s="253"/>
      <c r="BP13" s="253"/>
      <c r="BQ13" s="262">
        <v>7</v>
      </c>
      <c r="BR13" s="263" t="s">
        <v>595</v>
      </c>
      <c r="BS13" s="1067" t="s">
        <v>592</v>
      </c>
      <c r="BT13" s="1068"/>
      <c r="BU13" s="1068"/>
      <c r="BV13" s="1068"/>
      <c r="BW13" s="1068"/>
      <c r="BX13" s="1068"/>
      <c r="BY13" s="1068"/>
      <c r="BZ13" s="1068"/>
      <c r="CA13" s="1068"/>
      <c r="CB13" s="1068"/>
      <c r="CC13" s="1068"/>
      <c r="CD13" s="1068"/>
      <c r="CE13" s="1068"/>
      <c r="CF13" s="1068"/>
      <c r="CG13" s="1069"/>
      <c r="CH13" s="1042">
        <v>25</v>
      </c>
      <c r="CI13" s="1043"/>
      <c r="CJ13" s="1043"/>
      <c r="CK13" s="1043"/>
      <c r="CL13" s="1044"/>
      <c r="CM13" s="1042">
        <v>1554</v>
      </c>
      <c r="CN13" s="1043"/>
      <c r="CO13" s="1043"/>
      <c r="CP13" s="1043"/>
      <c r="CQ13" s="1044"/>
      <c r="CR13" s="1042">
        <v>110</v>
      </c>
      <c r="CS13" s="1043"/>
      <c r="CT13" s="1043"/>
      <c r="CU13" s="1043"/>
      <c r="CV13" s="1044"/>
      <c r="CW13" s="1042">
        <v>12</v>
      </c>
      <c r="CX13" s="1043"/>
      <c r="CY13" s="1043"/>
      <c r="CZ13" s="1043"/>
      <c r="DA13" s="1044"/>
      <c r="DB13" s="1042" t="s">
        <v>579</v>
      </c>
      <c r="DC13" s="1043"/>
      <c r="DD13" s="1043"/>
      <c r="DE13" s="1043"/>
      <c r="DF13" s="1044"/>
      <c r="DG13" s="1042">
        <v>6668</v>
      </c>
      <c r="DH13" s="1043"/>
      <c r="DI13" s="1043"/>
      <c r="DJ13" s="1043"/>
      <c r="DK13" s="1044"/>
      <c r="DL13" s="1042" t="s">
        <v>579</v>
      </c>
      <c r="DM13" s="1043"/>
      <c r="DN13" s="1043"/>
      <c r="DO13" s="1043"/>
      <c r="DP13" s="1044"/>
      <c r="DQ13" s="1042" t="s">
        <v>579</v>
      </c>
      <c r="DR13" s="1043"/>
      <c r="DS13" s="1043"/>
      <c r="DT13" s="1043"/>
      <c r="DU13" s="1044"/>
      <c r="DV13" s="1045"/>
      <c r="DW13" s="1046"/>
      <c r="DX13" s="1046"/>
      <c r="DY13" s="1046"/>
      <c r="DZ13" s="1047"/>
      <c r="EA13" s="254"/>
    </row>
    <row r="14" spans="1:131" s="255" customFormat="1" ht="26.25" customHeight="1" x14ac:dyDescent="0.15">
      <c r="A14" s="261">
        <v>8</v>
      </c>
      <c r="B14" s="1090"/>
      <c r="C14" s="1091"/>
      <c r="D14" s="1091"/>
      <c r="E14" s="1091"/>
      <c r="F14" s="1091"/>
      <c r="G14" s="1091"/>
      <c r="H14" s="1091"/>
      <c r="I14" s="1091"/>
      <c r="J14" s="1091"/>
      <c r="K14" s="1091"/>
      <c r="L14" s="1091"/>
      <c r="M14" s="1091"/>
      <c r="N14" s="1091"/>
      <c r="O14" s="1091"/>
      <c r="P14" s="1092"/>
      <c r="Q14" s="1096"/>
      <c r="R14" s="1097"/>
      <c r="S14" s="1097"/>
      <c r="T14" s="1097"/>
      <c r="U14" s="1097"/>
      <c r="V14" s="1097"/>
      <c r="W14" s="1097"/>
      <c r="X14" s="1097"/>
      <c r="Y14" s="1097"/>
      <c r="Z14" s="1097"/>
      <c r="AA14" s="1097"/>
      <c r="AB14" s="1097"/>
      <c r="AC14" s="1097"/>
      <c r="AD14" s="1097"/>
      <c r="AE14" s="1098"/>
      <c r="AF14" s="1072"/>
      <c r="AG14" s="1073"/>
      <c r="AH14" s="1073"/>
      <c r="AI14" s="1073"/>
      <c r="AJ14" s="1074"/>
      <c r="AK14" s="1139"/>
      <c r="AL14" s="1140"/>
      <c r="AM14" s="1140"/>
      <c r="AN14" s="1140"/>
      <c r="AO14" s="1140"/>
      <c r="AP14" s="1140"/>
      <c r="AQ14" s="1140"/>
      <c r="AR14" s="1140"/>
      <c r="AS14" s="1140"/>
      <c r="AT14" s="1140"/>
      <c r="AU14" s="1137"/>
      <c r="AV14" s="1137"/>
      <c r="AW14" s="1137"/>
      <c r="AX14" s="1137"/>
      <c r="AY14" s="1138"/>
      <c r="AZ14" s="252"/>
      <c r="BA14" s="252"/>
      <c r="BB14" s="252"/>
      <c r="BC14" s="252"/>
      <c r="BD14" s="252"/>
      <c r="BE14" s="253"/>
      <c r="BF14" s="253"/>
      <c r="BG14" s="253"/>
      <c r="BH14" s="253"/>
      <c r="BI14" s="253"/>
      <c r="BJ14" s="253"/>
      <c r="BK14" s="253"/>
      <c r="BL14" s="253"/>
      <c r="BM14" s="253"/>
      <c r="BN14" s="253"/>
      <c r="BO14" s="253"/>
      <c r="BP14" s="253"/>
      <c r="BQ14" s="262">
        <v>8</v>
      </c>
      <c r="BR14" s="263"/>
      <c r="BS14" s="1067" t="s">
        <v>593</v>
      </c>
      <c r="BT14" s="1068"/>
      <c r="BU14" s="1068"/>
      <c r="BV14" s="1068"/>
      <c r="BW14" s="1068"/>
      <c r="BX14" s="1068"/>
      <c r="BY14" s="1068"/>
      <c r="BZ14" s="1068"/>
      <c r="CA14" s="1068"/>
      <c r="CB14" s="1068"/>
      <c r="CC14" s="1068"/>
      <c r="CD14" s="1068"/>
      <c r="CE14" s="1068"/>
      <c r="CF14" s="1068"/>
      <c r="CG14" s="1069"/>
      <c r="CH14" s="1042">
        <v>25</v>
      </c>
      <c r="CI14" s="1043"/>
      <c r="CJ14" s="1043"/>
      <c r="CK14" s="1043"/>
      <c r="CL14" s="1044"/>
      <c r="CM14" s="1042">
        <v>221</v>
      </c>
      <c r="CN14" s="1043"/>
      <c r="CO14" s="1043"/>
      <c r="CP14" s="1043"/>
      <c r="CQ14" s="1044"/>
      <c r="CR14" s="1042">
        <v>2</v>
      </c>
      <c r="CS14" s="1043"/>
      <c r="CT14" s="1043"/>
      <c r="CU14" s="1043"/>
      <c r="CV14" s="1044"/>
      <c r="CW14" s="1042">
        <v>66</v>
      </c>
      <c r="CX14" s="1043"/>
      <c r="CY14" s="1043"/>
      <c r="CZ14" s="1043"/>
      <c r="DA14" s="1044"/>
      <c r="DB14" s="1042" t="s">
        <v>579</v>
      </c>
      <c r="DC14" s="1043"/>
      <c r="DD14" s="1043"/>
      <c r="DE14" s="1043"/>
      <c r="DF14" s="1044"/>
      <c r="DG14" s="1042" t="s">
        <v>579</v>
      </c>
      <c r="DH14" s="1043"/>
      <c r="DI14" s="1043"/>
      <c r="DJ14" s="1043"/>
      <c r="DK14" s="1044"/>
      <c r="DL14" s="1042" t="s">
        <v>579</v>
      </c>
      <c r="DM14" s="1043"/>
      <c r="DN14" s="1043"/>
      <c r="DO14" s="1043"/>
      <c r="DP14" s="1044"/>
      <c r="DQ14" s="1042" t="s">
        <v>579</v>
      </c>
      <c r="DR14" s="1043"/>
      <c r="DS14" s="1043"/>
      <c r="DT14" s="1043"/>
      <c r="DU14" s="1044"/>
      <c r="DV14" s="1045"/>
      <c r="DW14" s="1046"/>
      <c r="DX14" s="1046"/>
      <c r="DY14" s="1046"/>
      <c r="DZ14" s="1047"/>
      <c r="EA14" s="254"/>
    </row>
    <row r="15" spans="1:131" s="255" customFormat="1" ht="26.25" customHeight="1" x14ac:dyDescent="0.15">
      <c r="A15" s="261">
        <v>9</v>
      </c>
      <c r="B15" s="1090"/>
      <c r="C15" s="1091"/>
      <c r="D15" s="1091"/>
      <c r="E15" s="1091"/>
      <c r="F15" s="1091"/>
      <c r="G15" s="1091"/>
      <c r="H15" s="1091"/>
      <c r="I15" s="1091"/>
      <c r="J15" s="1091"/>
      <c r="K15" s="1091"/>
      <c r="L15" s="1091"/>
      <c r="M15" s="1091"/>
      <c r="N15" s="1091"/>
      <c r="O15" s="1091"/>
      <c r="P15" s="1092"/>
      <c r="Q15" s="1096"/>
      <c r="R15" s="1097"/>
      <c r="S15" s="1097"/>
      <c r="T15" s="1097"/>
      <c r="U15" s="1097"/>
      <c r="V15" s="1097"/>
      <c r="W15" s="1097"/>
      <c r="X15" s="1097"/>
      <c r="Y15" s="1097"/>
      <c r="Z15" s="1097"/>
      <c r="AA15" s="1097"/>
      <c r="AB15" s="1097"/>
      <c r="AC15" s="1097"/>
      <c r="AD15" s="1097"/>
      <c r="AE15" s="1098"/>
      <c r="AF15" s="1072"/>
      <c r="AG15" s="1073"/>
      <c r="AH15" s="1073"/>
      <c r="AI15" s="1073"/>
      <c r="AJ15" s="1074"/>
      <c r="AK15" s="1139"/>
      <c r="AL15" s="1140"/>
      <c r="AM15" s="1140"/>
      <c r="AN15" s="1140"/>
      <c r="AO15" s="1140"/>
      <c r="AP15" s="1140"/>
      <c r="AQ15" s="1140"/>
      <c r="AR15" s="1140"/>
      <c r="AS15" s="1140"/>
      <c r="AT15" s="1140"/>
      <c r="AU15" s="1137"/>
      <c r="AV15" s="1137"/>
      <c r="AW15" s="1137"/>
      <c r="AX15" s="1137"/>
      <c r="AY15" s="1138"/>
      <c r="AZ15" s="252"/>
      <c r="BA15" s="252"/>
      <c r="BB15" s="252"/>
      <c r="BC15" s="252"/>
      <c r="BD15" s="252"/>
      <c r="BE15" s="253"/>
      <c r="BF15" s="253"/>
      <c r="BG15" s="253"/>
      <c r="BH15" s="253"/>
      <c r="BI15" s="253"/>
      <c r="BJ15" s="253"/>
      <c r="BK15" s="253"/>
      <c r="BL15" s="253"/>
      <c r="BM15" s="253"/>
      <c r="BN15" s="253"/>
      <c r="BO15" s="253"/>
      <c r="BP15" s="253"/>
      <c r="BQ15" s="262">
        <v>9</v>
      </c>
      <c r="BR15" s="263"/>
      <c r="BS15" s="1067" t="s">
        <v>594</v>
      </c>
      <c r="BT15" s="1068"/>
      <c r="BU15" s="1068"/>
      <c r="BV15" s="1068"/>
      <c r="BW15" s="1068"/>
      <c r="BX15" s="1068"/>
      <c r="BY15" s="1068"/>
      <c r="BZ15" s="1068"/>
      <c r="CA15" s="1068"/>
      <c r="CB15" s="1068"/>
      <c r="CC15" s="1068"/>
      <c r="CD15" s="1068"/>
      <c r="CE15" s="1068"/>
      <c r="CF15" s="1068"/>
      <c r="CG15" s="1069"/>
      <c r="CH15" s="1042">
        <v>8</v>
      </c>
      <c r="CI15" s="1043"/>
      <c r="CJ15" s="1043"/>
      <c r="CK15" s="1043"/>
      <c r="CL15" s="1044"/>
      <c r="CM15" s="1042">
        <v>27</v>
      </c>
      <c r="CN15" s="1043"/>
      <c r="CO15" s="1043"/>
      <c r="CP15" s="1043"/>
      <c r="CQ15" s="1044"/>
      <c r="CR15" s="1042">
        <v>3</v>
      </c>
      <c r="CS15" s="1043"/>
      <c r="CT15" s="1043"/>
      <c r="CU15" s="1043"/>
      <c r="CV15" s="1044"/>
      <c r="CW15" s="1042">
        <v>175</v>
      </c>
      <c r="CX15" s="1043"/>
      <c r="CY15" s="1043"/>
      <c r="CZ15" s="1043"/>
      <c r="DA15" s="1044"/>
      <c r="DB15" s="1042" t="s">
        <v>579</v>
      </c>
      <c r="DC15" s="1043"/>
      <c r="DD15" s="1043"/>
      <c r="DE15" s="1043"/>
      <c r="DF15" s="1044"/>
      <c r="DG15" s="1042" t="s">
        <v>579</v>
      </c>
      <c r="DH15" s="1043"/>
      <c r="DI15" s="1043"/>
      <c r="DJ15" s="1043"/>
      <c r="DK15" s="1044"/>
      <c r="DL15" s="1042" t="s">
        <v>579</v>
      </c>
      <c r="DM15" s="1043"/>
      <c r="DN15" s="1043"/>
      <c r="DO15" s="1043"/>
      <c r="DP15" s="1044"/>
      <c r="DQ15" s="1042" t="s">
        <v>579</v>
      </c>
      <c r="DR15" s="1043"/>
      <c r="DS15" s="1043"/>
      <c r="DT15" s="1043"/>
      <c r="DU15" s="1044"/>
      <c r="DV15" s="1045"/>
      <c r="DW15" s="1046"/>
      <c r="DX15" s="1046"/>
      <c r="DY15" s="1046"/>
      <c r="DZ15" s="1047"/>
      <c r="EA15" s="254"/>
    </row>
    <row r="16" spans="1:131" s="255" customFormat="1" ht="26.25" customHeight="1" x14ac:dyDescent="0.15">
      <c r="A16" s="261">
        <v>10</v>
      </c>
      <c r="B16" s="1090"/>
      <c r="C16" s="1091"/>
      <c r="D16" s="1091"/>
      <c r="E16" s="1091"/>
      <c r="F16" s="1091"/>
      <c r="G16" s="1091"/>
      <c r="H16" s="1091"/>
      <c r="I16" s="1091"/>
      <c r="J16" s="1091"/>
      <c r="K16" s="1091"/>
      <c r="L16" s="1091"/>
      <c r="M16" s="1091"/>
      <c r="N16" s="1091"/>
      <c r="O16" s="1091"/>
      <c r="P16" s="1092"/>
      <c r="Q16" s="1096"/>
      <c r="R16" s="1097"/>
      <c r="S16" s="1097"/>
      <c r="T16" s="1097"/>
      <c r="U16" s="1097"/>
      <c r="V16" s="1097"/>
      <c r="W16" s="1097"/>
      <c r="X16" s="1097"/>
      <c r="Y16" s="1097"/>
      <c r="Z16" s="1097"/>
      <c r="AA16" s="1097"/>
      <c r="AB16" s="1097"/>
      <c r="AC16" s="1097"/>
      <c r="AD16" s="1097"/>
      <c r="AE16" s="1098"/>
      <c r="AF16" s="1072"/>
      <c r="AG16" s="1073"/>
      <c r="AH16" s="1073"/>
      <c r="AI16" s="1073"/>
      <c r="AJ16" s="1074"/>
      <c r="AK16" s="1139"/>
      <c r="AL16" s="1140"/>
      <c r="AM16" s="1140"/>
      <c r="AN16" s="1140"/>
      <c r="AO16" s="1140"/>
      <c r="AP16" s="1140"/>
      <c r="AQ16" s="1140"/>
      <c r="AR16" s="1140"/>
      <c r="AS16" s="1140"/>
      <c r="AT16" s="1140"/>
      <c r="AU16" s="1137"/>
      <c r="AV16" s="1137"/>
      <c r="AW16" s="1137"/>
      <c r="AX16" s="1137"/>
      <c r="AY16" s="1138"/>
      <c r="AZ16" s="252"/>
      <c r="BA16" s="252"/>
      <c r="BB16" s="252"/>
      <c r="BC16" s="252"/>
      <c r="BD16" s="252"/>
      <c r="BE16" s="253"/>
      <c r="BF16" s="253"/>
      <c r="BG16" s="253"/>
      <c r="BH16" s="253"/>
      <c r="BI16" s="253"/>
      <c r="BJ16" s="253"/>
      <c r="BK16" s="253"/>
      <c r="BL16" s="253"/>
      <c r="BM16" s="253"/>
      <c r="BN16" s="253"/>
      <c r="BO16" s="253"/>
      <c r="BP16" s="253"/>
      <c r="BQ16" s="262">
        <v>10</v>
      </c>
      <c r="BR16" s="263"/>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4"/>
    </row>
    <row r="17" spans="1:131" s="255" customFormat="1" ht="26.25" customHeight="1" x14ac:dyDescent="0.15">
      <c r="A17" s="261">
        <v>11</v>
      </c>
      <c r="B17" s="1090"/>
      <c r="C17" s="1091"/>
      <c r="D17" s="1091"/>
      <c r="E17" s="1091"/>
      <c r="F17" s="1091"/>
      <c r="G17" s="1091"/>
      <c r="H17" s="1091"/>
      <c r="I17" s="1091"/>
      <c r="J17" s="1091"/>
      <c r="K17" s="1091"/>
      <c r="L17" s="1091"/>
      <c r="M17" s="1091"/>
      <c r="N17" s="1091"/>
      <c r="O17" s="1091"/>
      <c r="P17" s="1092"/>
      <c r="Q17" s="1096"/>
      <c r="R17" s="1097"/>
      <c r="S17" s="1097"/>
      <c r="T17" s="1097"/>
      <c r="U17" s="1097"/>
      <c r="V17" s="1097"/>
      <c r="W17" s="1097"/>
      <c r="X17" s="1097"/>
      <c r="Y17" s="1097"/>
      <c r="Z17" s="1097"/>
      <c r="AA17" s="1097"/>
      <c r="AB17" s="1097"/>
      <c r="AC17" s="1097"/>
      <c r="AD17" s="1097"/>
      <c r="AE17" s="1098"/>
      <c r="AF17" s="1072"/>
      <c r="AG17" s="1073"/>
      <c r="AH17" s="1073"/>
      <c r="AI17" s="1073"/>
      <c r="AJ17" s="1074"/>
      <c r="AK17" s="1139"/>
      <c r="AL17" s="1140"/>
      <c r="AM17" s="1140"/>
      <c r="AN17" s="1140"/>
      <c r="AO17" s="1140"/>
      <c r="AP17" s="1140"/>
      <c r="AQ17" s="1140"/>
      <c r="AR17" s="1140"/>
      <c r="AS17" s="1140"/>
      <c r="AT17" s="1140"/>
      <c r="AU17" s="1137"/>
      <c r="AV17" s="1137"/>
      <c r="AW17" s="1137"/>
      <c r="AX17" s="1137"/>
      <c r="AY17" s="1138"/>
      <c r="AZ17" s="252"/>
      <c r="BA17" s="252"/>
      <c r="BB17" s="252"/>
      <c r="BC17" s="252"/>
      <c r="BD17" s="252"/>
      <c r="BE17" s="253"/>
      <c r="BF17" s="253"/>
      <c r="BG17" s="253"/>
      <c r="BH17" s="253"/>
      <c r="BI17" s="253"/>
      <c r="BJ17" s="253"/>
      <c r="BK17" s="253"/>
      <c r="BL17" s="253"/>
      <c r="BM17" s="253"/>
      <c r="BN17" s="253"/>
      <c r="BO17" s="253"/>
      <c r="BP17" s="253"/>
      <c r="BQ17" s="262">
        <v>11</v>
      </c>
      <c r="BR17" s="263"/>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4"/>
    </row>
    <row r="18" spans="1:131" s="255" customFormat="1" ht="26.25" customHeight="1" x14ac:dyDescent="0.15">
      <c r="A18" s="261">
        <v>12</v>
      </c>
      <c r="B18" s="1090"/>
      <c r="C18" s="1091"/>
      <c r="D18" s="1091"/>
      <c r="E18" s="1091"/>
      <c r="F18" s="1091"/>
      <c r="G18" s="1091"/>
      <c r="H18" s="1091"/>
      <c r="I18" s="1091"/>
      <c r="J18" s="1091"/>
      <c r="K18" s="1091"/>
      <c r="L18" s="1091"/>
      <c r="M18" s="1091"/>
      <c r="N18" s="1091"/>
      <c r="O18" s="1091"/>
      <c r="P18" s="1092"/>
      <c r="Q18" s="1096"/>
      <c r="R18" s="1097"/>
      <c r="S18" s="1097"/>
      <c r="T18" s="1097"/>
      <c r="U18" s="1097"/>
      <c r="V18" s="1097"/>
      <c r="W18" s="1097"/>
      <c r="X18" s="1097"/>
      <c r="Y18" s="1097"/>
      <c r="Z18" s="1097"/>
      <c r="AA18" s="1097"/>
      <c r="AB18" s="1097"/>
      <c r="AC18" s="1097"/>
      <c r="AD18" s="1097"/>
      <c r="AE18" s="1098"/>
      <c r="AF18" s="1072"/>
      <c r="AG18" s="1073"/>
      <c r="AH18" s="1073"/>
      <c r="AI18" s="1073"/>
      <c r="AJ18" s="1074"/>
      <c r="AK18" s="1139"/>
      <c r="AL18" s="1140"/>
      <c r="AM18" s="1140"/>
      <c r="AN18" s="1140"/>
      <c r="AO18" s="1140"/>
      <c r="AP18" s="1140"/>
      <c r="AQ18" s="1140"/>
      <c r="AR18" s="1140"/>
      <c r="AS18" s="1140"/>
      <c r="AT18" s="1140"/>
      <c r="AU18" s="1137"/>
      <c r="AV18" s="1137"/>
      <c r="AW18" s="1137"/>
      <c r="AX18" s="1137"/>
      <c r="AY18" s="1138"/>
      <c r="AZ18" s="252"/>
      <c r="BA18" s="252"/>
      <c r="BB18" s="252"/>
      <c r="BC18" s="252"/>
      <c r="BD18" s="252"/>
      <c r="BE18" s="253"/>
      <c r="BF18" s="253"/>
      <c r="BG18" s="253"/>
      <c r="BH18" s="253"/>
      <c r="BI18" s="253"/>
      <c r="BJ18" s="253"/>
      <c r="BK18" s="253"/>
      <c r="BL18" s="253"/>
      <c r="BM18" s="253"/>
      <c r="BN18" s="253"/>
      <c r="BO18" s="253"/>
      <c r="BP18" s="253"/>
      <c r="BQ18" s="262">
        <v>12</v>
      </c>
      <c r="BR18" s="263"/>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4"/>
    </row>
    <row r="19" spans="1:131" s="255" customFormat="1" ht="26.25" customHeight="1" x14ac:dyDescent="0.15">
      <c r="A19" s="261">
        <v>13</v>
      </c>
      <c r="B19" s="1090"/>
      <c r="C19" s="1091"/>
      <c r="D19" s="1091"/>
      <c r="E19" s="1091"/>
      <c r="F19" s="1091"/>
      <c r="G19" s="1091"/>
      <c r="H19" s="1091"/>
      <c r="I19" s="1091"/>
      <c r="J19" s="1091"/>
      <c r="K19" s="1091"/>
      <c r="L19" s="1091"/>
      <c r="M19" s="1091"/>
      <c r="N19" s="1091"/>
      <c r="O19" s="1091"/>
      <c r="P19" s="1092"/>
      <c r="Q19" s="1096"/>
      <c r="R19" s="1097"/>
      <c r="S19" s="1097"/>
      <c r="T19" s="1097"/>
      <c r="U19" s="1097"/>
      <c r="V19" s="1097"/>
      <c r="W19" s="1097"/>
      <c r="X19" s="1097"/>
      <c r="Y19" s="1097"/>
      <c r="Z19" s="1097"/>
      <c r="AA19" s="1097"/>
      <c r="AB19" s="1097"/>
      <c r="AC19" s="1097"/>
      <c r="AD19" s="1097"/>
      <c r="AE19" s="1098"/>
      <c r="AF19" s="1072"/>
      <c r="AG19" s="1073"/>
      <c r="AH19" s="1073"/>
      <c r="AI19" s="1073"/>
      <c r="AJ19" s="1074"/>
      <c r="AK19" s="1139"/>
      <c r="AL19" s="1140"/>
      <c r="AM19" s="1140"/>
      <c r="AN19" s="1140"/>
      <c r="AO19" s="1140"/>
      <c r="AP19" s="1140"/>
      <c r="AQ19" s="1140"/>
      <c r="AR19" s="1140"/>
      <c r="AS19" s="1140"/>
      <c r="AT19" s="1140"/>
      <c r="AU19" s="1137"/>
      <c r="AV19" s="1137"/>
      <c r="AW19" s="1137"/>
      <c r="AX19" s="1137"/>
      <c r="AY19" s="1138"/>
      <c r="AZ19" s="252"/>
      <c r="BA19" s="252"/>
      <c r="BB19" s="252"/>
      <c r="BC19" s="252"/>
      <c r="BD19" s="252"/>
      <c r="BE19" s="253"/>
      <c r="BF19" s="253"/>
      <c r="BG19" s="253"/>
      <c r="BH19" s="253"/>
      <c r="BI19" s="253"/>
      <c r="BJ19" s="253"/>
      <c r="BK19" s="253"/>
      <c r="BL19" s="253"/>
      <c r="BM19" s="253"/>
      <c r="BN19" s="253"/>
      <c r="BO19" s="253"/>
      <c r="BP19" s="253"/>
      <c r="BQ19" s="262">
        <v>13</v>
      </c>
      <c r="BR19" s="263"/>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4"/>
    </row>
    <row r="20" spans="1:131" s="255" customFormat="1" ht="26.25" customHeight="1" x14ac:dyDescent="0.15">
      <c r="A20" s="261">
        <v>14</v>
      </c>
      <c r="B20" s="1090"/>
      <c r="C20" s="1091"/>
      <c r="D20" s="1091"/>
      <c r="E20" s="1091"/>
      <c r="F20" s="1091"/>
      <c r="G20" s="1091"/>
      <c r="H20" s="1091"/>
      <c r="I20" s="1091"/>
      <c r="J20" s="1091"/>
      <c r="K20" s="1091"/>
      <c r="L20" s="1091"/>
      <c r="M20" s="1091"/>
      <c r="N20" s="1091"/>
      <c r="O20" s="1091"/>
      <c r="P20" s="1092"/>
      <c r="Q20" s="1096"/>
      <c r="R20" s="1097"/>
      <c r="S20" s="1097"/>
      <c r="T20" s="1097"/>
      <c r="U20" s="1097"/>
      <c r="V20" s="1097"/>
      <c r="W20" s="1097"/>
      <c r="X20" s="1097"/>
      <c r="Y20" s="1097"/>
      <c r="Z20" s="1097"/>
      <c r="AA20" s="1097"/>
      <c r="AB20" s="1097"/>
      <c r="AC20" s="1097"/>
      <c r="AD20" s="1097"/>
      <c r="AE20" s="1098"/>
      <c r="AF20" s="1072"/>
      <c r="AG20" s="1073"/>
      <c r="AH20" s="1073"/>
      <c r="AI20" s="1073"/>
      <c r="AJ20" s="1074"/>
      <c r="AK20" s="1139"/>
      <c r="AL20" s="1140"/>
      <c r="AM20" s="1140"/>
      <c r="AN20" s="1140"/>
      <c r="AO20" s="1140"/>
      <c r="AP20" s="1140"/>
      <c r="AQ20" s="1140"/>
      <c r="AR20" s="1140"/>
      <c r="AS20" s="1140"/>
      <c r="AT20" s="1140"/>
      <c r="AU20" s="1137"/>
      <c r="AV20" s="1137"/>
      <c r="AW20" s="1137"/>
      <c r="AX20" s="1137"/>
      <c r="AY20" s="1138"/>
      <c r="AZ20" s="252"/>
      <c r="BA20" s="252"/>
      <c r="BB20" s="252"/>
      <c r="BC20" s="252"/>
      <c r="BD20" s="252"/>
      <c r="BE20" s="253"/>
      <c r="BF20" s="253"/>
      <c r="BG20" s="253"/>
      <c r="BH20" s="253"/>
      <c r="BI20" s="253"/>
      <c r="BJ20" s="253"/>
      <c r="BK20" s="253"/>
      <c r="BL20" s="253"/>
      <c r="BM20" s="253"/>
      <c r="BN20" s="253"/>
      <c r="BO20" s="253"/>
      <c r="BP20" s="253"/>
      <c r="BQ20" s="262">
        <v>14</v>
      </c>
      <c r="BR20" s="263"/>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4"/>
    </row>
    <row r="21" spans="1:131" s="255" customFormat="1" ht="26.25" customHeight="1" thickBot="1" x14ac:dyDescent="0.2">
      <c r="A21" s="261">
        <v>15</v>
      </c>
      <c r="B21" s="1090"/>
      <c r="C21" s="1091"/>
      <c r="D21" s="1091"/>
      <c r="E21" s="1091"/>
      <c r="F21" s="1091"/>
      <c r="G21" s="1091"/>
      <c r="H21" s="1091"/>
      <c r="I21" s="1091"/>
      <c r="J21" s="1091"/>
      <c r="K21" s="1091"/>
      <c r="L21" s="1091"/>
      <c r="M21" s="1091"/>
      <c r="N21" s="1091"/>
      <c r="O21" s="1091"/>
      <c r="P21" s="1092"/>
      <c r="Q21" s="1096"/>
      <c r="R21" s="1097"/>
      <c r="S21" s="1097"/>
      <c r="T21" s="1097"/>
      <c r="U21" s="1097"/>
      <c r="V21" s="1097"/>
      <c r="W21" s="1097"/>
      <c r="X21" s="1097"/>
      <c r="Y21" s="1097"/>
      <c r="Z21" s="1097"/>
      <c r="AA21" s="1097"/>
      <c r="AB21" s="1097"/>
      <c r="AC21" s="1097"/>
      <c r="AD21" s="1097"/>
      <c r="AE21" s="1098"/>
      <c r="AF21" s="1072"/>
      <c r="AG21" s="1073"/>
      <c r="AH21" s="1073"/>
      <c r="AI21" s="1073"/>
      <c r="AJ21" s="1074"/>
      <c r="AK21" s="1139"/>
      <c r="AL21" s="1140"/>
      <c r="AM21" s="1140"/>
      <c r="AN21" s="1140"/>
      <c r="AO21" s="1140"/>
      <c r="AP21" s="1140"/>
      <c r="AQ21" s="1140"/>
      <c r="AR21" s="1140"/>
      <c r="AS21" s="1140"/>
      <c r="AT21" s="1140"/>
      <c r="AU21" s="1137"/>
      <c r="AV21" s="1137"/>
      <c r="AW21" s="1137"/>
      <c r="AX21" s="1137"/>
      <c r="AY21" s="1138"/>
      <c r="AZ21" s="252"/>
      <c r="BA21" s="252"/>
      <c r="BB21" s="252"/>
      <c r="BC21" s="252"/>
      <c r="BD21" s="252"/>
      <c r="BE21" s="253"/>
      <c r="BF21" s="253"/>
      <c r="BG21" s="253"/>
      <c r="BH21" s="253"/>
      <c r="BI21" s="253"/>
      <c r="BJ21" s="253"/>
      <c r="BK21" s="253"/>
      <c r="BL21" s="253"/>
      <c r="BM21" s="253"/>
      <c r="BN21" s="253"/>
      <c r="BO21" s="253"/>
      <c r="BP21" s="253"/>
      <c r="BQ21" s="262">
        <v>15</v>
      </c>
      <c r="BR21" s="263"/>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4"/>
    </row>
    <row r="22" spans="1:131" s="255" customFormat="1" ht="26.25" customHeight="1" x14ac:dyDescent="0.15">
      <c r="A22" s="261">
        <v>16</v>
      </c>
      <c r="B22" s="1090"/>
      <c r="C22" s="1091"/>
      <c r="D22" s="1091"/>
      <c r="E22" s="1091"/>
      <c r="F22" s="1091"/>
      <c r="G22" s="1091"/>
      <c r="H22" s="1091"/>
      <c r="I22" s="1091"/>
      <c r="J22" s="1091"/>
      <c r="K22" s="1091"/>
      <c r="L22" s="1091"/>
      <c r="M22" s="1091"/>
      <c r="N22" s="1091"/>
      <c r="O22" s="1091"/>
      <c r="P22" s="1092"/>
      <c r="Q22" s="1134"/>
      <c r="R22" s="1135"/>
      <c r="S22" s="1135"/>
      <c r="T22" s="1135"/>
      <c r="U22" s="1135"/>
      <c r="V22" s="1135"/>
      <c r="W22" s="1135"/>
      <c r="X22" s="1135"/>
      <c r="Y22" s="1135"/>
      <c r="Z22" s="1135"/>
      <c r="AA22" s="1135"/>
      <c r="AB22" s="1135"/>
      <c r="AC22" s="1135"/>
      <c r="AD22" s="1135"/>
      <c r="AE22" s="1136"/>
      <c r="AF22" s="1072"/>
      <c r="AG22" s="1073"/>
      <c r="AH22" s="1073"/>
      <c r="AI22" s="1073"/>
      <c r="AJ22" s="1074"/>
      <c r="AK22" s="1130"/>
      <c r="AL22" s="1131"/>
      <c r="AM22" s="1131"/>
      <c r="AN22" s="1131"/>
      <c r="AO22" s="1131"/>
      <c r="AP22" s="1131"/>
      <c r="AQ22" s="1131"/>
      <c r="AR22" s="1131"/>
      <c r="AS22" s="1131"/>
      <c r="AT22" s="1131"/>
      <c r="AU22" s="1132"/>
      <c r="AV22" s="1132"/>
      <c r="AW22" s="1132"/>
      <c r="AX22" s="1132"/>
      <c r="AY22" s="1133"/>
      <c r="AZ22" s="1088" t="s">
        <v>387</v>
      </c>
      <c r="BA22" s="1088"/>
      <c r="BB22" s="1088"/>
      <c r="BC22" s="1088"/>
      <c r="BD22" s="1089"/>
      <c r="BE22" s="253"/>
      <c r="BF22" s="253"/>
      <c r="BG22" s="253"/>
      <c r="BH22" s="253"/>
      <c r="BI22" s="253"/>
      <c r="BJ22" s="253"/>
      <c r="BK22" s="253"/>
      <c r="BL22" s="253"/>
      <c r="BM22" s="253"/>
      <c r="BN22" s="253"/>
      <c r="BO22" s="253"/>
      <c r="BP22" s="253"/>
      <c r="BQ22" s="262">
        <v>16</v>
      </c>
      <c r="BR22" s="263"/>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21">
        <f>SUM(Q7:U22)</f>
        <v>78785</v>
      </c>
      <c r="R23" s="1122"/>
      <c r="S23" s="1122"/>
      <c r="T23" s="1122"/>
      <c r="U23" s="1122"/>
      <c r="V23" s="1122">
        <f>SUM(V7:Z22)</f>
        <v>76221</v>
      </c>
      <c r="W23" s="1122"/>
      <c r="X23" s="1122"/>
      <c r="Y23" s="1122"/>
      <c r="Z23" s="1122"/>
      <c r="AA23" s="1122">
        <f>SUM(AA7:AE22)</f>
        <v>2566</v>
      </c>
      <c r="AB23" s="1122"/>
      <c r="AC23" s="1122"/>
      <c r="AD23" s="1122"/>
      <c r="AE23" s="1123"/>
      <c r="AF23" s="1124">
        <v>1899</v>
      </c>
      <c r="AG23" s="1122"/>
      <c r="AH23" s="1122"/>
      <c r="AI23" s="1122"/>
      <c r="AJ23" s="1125"/>
      <c r="AK23" s="1126"/>
      <c r="AL23" s="1127"/>
      <c r="AM23" s="1127"/>
      <c r="AN23" s="1127"/>
      <c r="AO23" s="1127"/>
      <c r="AP23" s="1122">
        <f>SUM(AP7:AT22)</f>
        <v>65139</v>
      </c>
      <c r="AQ23" s="1122"/>
      <c r="AR23" s="1122"/>
      <c r="AS23" s="1122"/>
      <c r="AT23" s="1122"/>
      <c r="AU23" s="1128"/>
      <c r="AV23" s="1128"/>
      <c r="AW23" s="1128"/>
      <c r="AX23" s="1128"/>
      <c r="AY23" s="1129"/>
      <c r="AZ23" s="1118" t="s">
        <v>179</v>
      </c>
      <c r="BA23" s="1119"/>
      <c r="BB23" s="1119"/>
      <c r="BC23" s="1119"/>
      <c r="BD23" s="1120"/>
      <c r="BE23" s="253"/>
      <c r="BF23" s="253"/>
      <c r="BG23" s="253"/>
      <c r="BH23" s="253"/>
      <c r="BI23" s="253"/>
      <c r="BJ23" s="253"/>
      <c r="BK23" s="253"/>
      <c r="BL23" s="253"/>
      <c r="BM23" s="253"/>
      <c r="BN23" s="253"/>
      <c r="BO23" s="253"/>
      <c r="BP23" s="253"/>
      <c r="BQ23" s="262">
        <v>17</v>
      </c>
      <c r="BR23" s="263"/>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4"/>
    </row>
    <row r="24" spans="1:131" s="255" customFormat="1" ht="26.25" customHeight="1" x14ac:dyDescent="0.15">
      <c r="A24" s="1117" t="s">
        <v>390</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52"/>
      <c r="BA24" s="252"/>
      <c r="BB24" s="252"/>
      <c r="BC24" s="252"/>
      <c r="BD24" s="252"/>
      <c r="BE24" s="253"/>
      <c r="BF24" s="253"/>
      <c r="BG24" s="253"/>
      <c r="BH24" s="253"/>
      <c r="BI24" s="253"/>
      <c r="BJ24" s="253"/>
      <c r="BK24" s="253"/>
      <c r="BL24" s="253"/>
      <c r="BM24" s="253"/>
      <c r="BN24" s="253"/>
      <c r="BO24" s="253"/>
      <c r="BP24" s="253"/>
      <c r="BQ24" s="262">
        <v>18</v>
      </c>
      <c r="BR24" s="263"/>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4"/>
    </row>
    <row r="25" spans="1:131" s="247" customFormat="1" ht="26.25" customHeight="1" thickBot="1" x14ac:dyDescent="0.2">
      <c r="A25" s="1116" t="s">
        <v>391</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52"/>
      <c r="BK25" s="252"/>
      <c r="BL25" s="252"/>
      <c r="BM25" s="252"/>
      <c r="BN25" s="252"/>
      <c r="BO25" s="265"/>
      <c r="BP25" s="265"/>
      <c r="BQ25" s="262">
        <v>19</v>
      </c>
      <c r="BR25" s="263"/>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6"/>
    </row>
    <row r="26" spans="1:131" s="247" customFormat="1" ht="26.25" customHeight="1" x14ac:dyDescent="0.15">
      <c r="A26" s="1048" t="s">
        <v>367</v>
      </c>
      <c r="B26" s="1049"/>
      <c r="C26" s="1049"/>
      <c r="D26" s="1049"/>
      <c r="E26" s="1049"/>
      <c r="F26" s="1049"/>
      <c r="G26" s="1049"/>
      <c r="H26" s="1049"/>
      <c r="I26" s="1049"/>
      <c r="J26" s="1049"/>
      <c r="K26" s="1049"/>
      <c r="L26" s="1049"/>
      <c r="M26" s="1049"/>
      <c r="N26" s="1049"/>
      <c r="O26" s="1049"/>
      <c r="P26" s="1050"/>
      <c r="Q26" s="1054" t="s">
        <v>392</v>
      </c>
      <c r="R26" s="1055"/>
      <c r="S26" s="1055"/>
      <c r="T26" s="1055"/>
      <c r="U26" s="1056"/>
      <c r="V26" s="1054" t="s">
        <v>393</v>
      </c>
      <c r="W26" s="1055"/>
      <c r="X26" s="1055"/>
      <c r="Y26" s="1055"/>
      <c r="Z26" s="1056"/>
      <c r="AA26" s="1054" t="s">
        <v>394</v>
      </c>
      <c r="AB26" s="1055"/>
      <c r="AC26" s="1055"/>
      <c r="AD26" s="1055"/>
      <c r="AE26" s="1055"/>
      <c r="AF26" s="1112" t="s">
        <v>395</v>
      </c>
      <c r="AG26" s="1061"/>
      <c r="AH26" s="1061"/>
      <c r="AI26" s="1061"/>
      <c r="AJ26" s="1113"/>
      <c r="AK26" s="1055" t="s">
        <v>396</v>
      </c>
      <c r="AL26" s="1055"/>
      <c r="AM26" s="1055"/>
      <c r="AN26" s="1055"/>
      <c r="AO26" s="1056"/>
      <c r="AP26" s="1054" t="s">
        <v>397</v>
      </c>
      <c r="AQ26" s="1055"/>
      <c r="AR26" s="1055"/>
      <c r="AS26" s="1055"/>
      <c r="AT26" s="1056"/>
      <c r="AU26" s="1054" t="s">
        <v>398</v>
      </c>
      <c r="AV26" s="1055"/>
      <c r="AW26" s="1055"/>
      <c r="AX26" s="1055"/>
      <c r="AY26" s="1056"/>
      <c r="AZ26" s="1054" t="s">
        <v>399</v>
      </c>
      <c r="BA26" s="1055"/>
      <c r="BB26" s="1055"/>
      <c r="BC26" s="1055"/>
      <c r="BD26" s="1056"/>
      <c r="BE26" s="1054" t="s">
        <v>374</v>
      </c>
      <c r="BF26" s="1055"/>
      <c r="BG26" s="1055"/>
      <c r="BH26" s="1055"/>
      <c r="BI26" s="1070"/>
      <c r="BJ26" s="252"/>
      <c r="BK26" s="252"/>
      <c r="BL26" s="252"/>
      <c r="BM26" s="252"/>
      <c r="BN26" s="252"/>
      <c r="BO26" s="265"/>
      <c r="BP26" s="265"/>
      <c r="BQ26" s="262">
        <v>20</v>
      </c>
      <c r="BR26" s="263"/>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6"/>
    </row>
    <row r="27" spans="1:131" s="247" customFormat="1" ht="26.25" customHeight="1" thickBot="1" x14ac:dyDescent="0.2">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4"/>
      <c r="AG27" s="1064"/>
      <c r="AH27" s="1064"/>
      <c r="AI27" s="1064"/>
      <c r="AJ27" s="1115"/>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252"/>
      <c r="BK27" s="252"/>
      <c r="BL27" s="252"/>
      <c r="BM27" s="252"/>
      <c r="BN27" s="252"/>
      <c r="BO27" s="265"/>
      <c r="BP27" s="265"/>
      <c r="BQ27" s="262">
        <v>21</v>
      </c>
      <c r="BR27" s="263"/>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6"/>
    </row>
    <row r="28" spans="1:131" s="247" customFormat="1" ht="26.25" customHeight="1" thickTop="1" x14ac:dyDescent="0.15">
      <c r="A28" s="266">
        <v>1</v>
      </c>
      <c r="B28" s="1103" t="s">
        <v>400</v>
      </c>
      <c r="C28" s="1104"/>
      <c r="D28" s="1104"/>
      <c r="E28" s="1104"/>
      <c r="F28" s="1104"/>
      <c r="G28" s="1104"/>
      <c r="H28" s="1104"/>
      <c r="I28" s="1104"/>
      <c r="J28" s="1104"/>
      <c r="K28" s="1104"/>
      <c r="L28" s="1104"/>
      <c r="M28" s="1104"/>
      <c r="N28" s="1104"/>
      <c r="O28" s="1104"/>
      <c r="P28" s="1105"/>
      <c r="Q28" s="1106">
        <v>21367</v>
      </c>
      <c r="R28" s="1107"/>
      <c r="S28" s="1107"/>
      <c r="T28" s="1107"/>
      <c r="U28" s="1107"/>
      <c r="V28" s="1107">
        <v>21275</v>
      </c>
      <c r="W28" s="1107"/>
      <c r="X28" s="1107"/>
      <c r="Y28" s="1107"/>
      <c r="Z28" s="1107"/>
      <c r="AA28" s="1107">
        <v>92</v>
      </c>
      <c r="AB28" s="1107"/>
      <c r="AC28" s="1107"/>
      <c r="AD28" s="1107"/>
      <c r="AE28" s="1108"/>
      <c r="AF28" s="1109">
        <v>92</v>
      </c>
      <c r="AG28" s="1107"/>
      <c r="AH28" s="1107"/>
      <c r="AI28" s="1107"/>
      <c r="AJ28" s="1110"/>
      <c r="AK28" s="1111">
        <v>1595</v>
      </c>
      <c r="AL28" s="1099"/>
      <c r="AM28" s="1099"/>
      <c r="AN28" s="1099"/>
      <c r="AO28" s="1099"/>
      <c r="AP28" s="1099" t="s">
        <v>513</v>
      </c>
      <c r="AQ28" s="1099"/>
      <c r="AR28" s="1099"/>
      <c r="AS28" s="1099"/>
      <c r="AT28" s="1099"/>
      <c r="AU28" s="1099" t="s">
        <v>513</v>
      </c>
      <c r="AV28" s="1099"/>
      <c r="AW28" s="1099"/>
      <c r="AX28" s="1099"/>
      <c r="AY28" s="1099"/>
      <c r="AZ28" s="1100" t="s">
        <v>513</v>
      </c>
      <c r="BA28" s="1100"/>
      <c r="BB28" s="1100"/>
      <c r="BC28" s="1100"/>
      <c r="BD28" s="1100"/>
      <c r="BE28" s="1101"/>
      <c r="BF28" s="1101"/>
      <c r="BG28" s="1101"/>
      <c r="BH28" s="1101"/>
      <c r="BI28" s="1102"/>
      <c r="BJ28" s="252"/>
      <c r="BK28" s="252"/>
      <c r="BL28" s="252"/>
      <c r="BM28" s="252"/>
      <c r="BN28" s="252"/>
      <c r="BO28" s="265"/>
      <c r="BP28" s="265"/>
      <c r="BQ28" s="262">
        <v>22</v>
      </c>
      <c r="BR28" s="263"/>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6"/>
    </row>
    <row r="29" spans="1:131" s="247" customFormat="1" ht="26.25" customHeight="1" x14ac:dyDescent="0.15">
      <c r="A29" s="266">
        <v>2</v>
      </c>
      <c r="B29" s="1090" t="s">
        <v>401</v>
      </c>
      <c r="C29" s="1091"/>
      <c r="D29" s="1091"/>
      <c r="E29" s="1091"/>
      <c r="F29" s="1091"/>
      <c r="G29" s="1091"/>
      <c r="H29" s="1091"/>
      <c r="I29" s="1091"/>
      <c r="J29" s="1091"/>
      <c r="K29" s="1091"/>
      <c r="L29" s="1091"/>
      <c r="M29" s="1091"/>
      <c r="N29" s="1091"/>
      <c r="O29" s="1091"/>
      <c r="P29" s="1092"/>
      <c r="Q29" s="1096">
        <v>2338</v>
      </c>
      <c r="R29" s="1097"/>
      <c r="S29" s="1097"/>
      <c r="T29" s="1097"/>
      <c r="U29" s="1097"/>
      <c r="V29" s="1097">
        <v>2330</v>
      </c>
      <c r="W29" s="1097"/>
      <c r="X29" s="1097"/>
      <c r="Y29" s="1097"/>
      <c r="Z29" s="1097"/>
      <c r="AA29" s="1097">
        <v>9</v>
      </c>
      <c r="AB29" s="1097"/>
      <c r="AC29" s="1097"/>
      <c r="AD29" s="1097"/>
      <c r="AE29" s="1098"/>
      <c r="AF29" s="1072">
        <v>9</v>
      </c>
      <c r="AG29" s="1073"/>
      <c r="AH29" s="1073"/>
      <c r="AI29" s="1073"/>
      <c r="AJ29" s="1074"/>
      <c r="AK29" s="1031">
        <v>465</v>
      </c>
      <c r="AL29" s="1022"/>
      <c r="AM29" s="1022"/>
      <c r="AN29" s="1022"/>
      <c r="AO29" s="1022"/>
      <c r="AP29" s="1022" t="s">
        <v>513</v>
      </c>
      <c r="AQ29" s="1022"/>
      <c r="AR29" s="1022"/>
      <c r="AS29" s="1022"/>
      <c r="AT29" s="1022"/>
      <c r="AU29" s="1022" t="s">
        <v>513</v>
      </c>
      <c r="AV29" s="1022"/>
      <c r="AW29" s="1022"/>
      <c r="AX29" s="1022"/>
      <c r="AY29" s="1022"/>
      <c r="AZ29" s="1095" t="s">
        <v>513</v>
      </c>
      <c r="BA29" s="1095"/>
      <c r="BB29" s="1095"/>
      <c r="BC29" s="1095"/>
      <c r="BD29" s="1095"/>
      <c r="BE29" s="1085"/>
      <c r="BF29" s="1085"/>
      <c r="BG29" s="1085"/>
      <c r="BH29" s="1085"/>
      <c r="BI29" s="1086"/>
      <c r="BJ29" s="252"/>
      <c r="BK29" s="252"/>
      <c r="BL29" s="252"/>
      <c r="BM29" s="252"/>
      <c r="BN29" s="252"/>
      <c r="BO29" s="265"/>
      <c r="BP29" s="265"/>
      <c r="BQ29" s="262">
        <v>23</v>
      </c>
      <c r="BR29" s="263"/>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6"/>
    </row>
    <row r="30" spans="1:131" s="247" customFormat="1" ht="26.25" customHeight="1" x14ac:dyDescent="0.15">
      <c r="A30" s="266">
        <v>3</v>
      </c>
      <c r="B30" s="1090" t="s">
        <v>402</v>
      </c>
      <c r="C30" s="1091"/>
      <c r="D30" s="1091"/>
      <c r="E30" s="1091"/>
      <c r="F30" s="1091"/>
      <c r="G30" s="1091"/>
      <c r="H30" s="1091"/>
      <c r="I30" s="1091"/>
      <c r="J30" s="1091"/>
      <c r="K30" s="1091"/>
      <c r="L30" s="1091"/>
      <c r="M30" s="1091"/>
      <c r="N30" s="1091"/>
      <c r="O30" s="1091"/>
      <c r="P30" s="1092"/>
      <c r="Q30" s="1096">
        <v>16098</v>
      </c>
      <c r="R30" s="1097"/>
      <c r="S30" s="1097"/>
      <c r="T30" s="1097"/>
      <c r="U30" s="1097"/>
      <c r="V30" s="1097">
        <v>15719</v>
      </c>
      <c r="W30" s="1097"/>
      <c r="X30" s="1097"/>
      <c r="Y30" s="1097"/>
      <c r="Z30" s="1097"/>
      <c r="AA30" s="1097">
        <v>378</v>
      </c>
      <c r="AB30" s="1097"/>
      <c r="AC30" s="1097"/>
      <c r="AD30" s="1097"/>
      <c r="AE30" s="1098"/>
      <c r="AF30" s="1072">
        <v>378</v>
      </c>
      <c r="AG30" s="1073"/>
      <c r="AH30" s="1073"/>
      <c r="AI30" s="1073"/>
      <c r="AJ30" s="1074"/>
      <c r="AK30" s="1031">
        <v>2195</v>
      </c>
      <c r="AL30" s="1022"/>
      <c r="AM30" s="1022"/>
      <c r="AN30" s="1022"/>
      <c r="AO30" s="1022"/>
      <c r="AP30" s="1022" t="s">
        <v>513</v>
      </c>
      <c r="AQ30" s="1022"/>
      <c r="AR30" s="1022"/>
      <c r="AS30" s="1022"/>
      <c r="AT30" s="1022"/>
      <c r="AU30" s="1022" t="s">
        <v>513</v>
      </c>
      <c r="AV30" s="1022"/>
      <c r="AW30" s="1022"/>
      <c r="AX30" s="1022"/>
      <c r="AY30" s="1022"/>
      <c r="AZ30" s="1095" t="s">
        <v>513</v>
      </c>
      <c r="BA30" s="1095"/>
      <c r="BB30" s="1095"/>
      <c r="BC30" s="1095"/>
      <c r="BD30" s="1095"/>
      <c r="BE30" s="1085"/>
      <c r="BF30" s="1085"/>
      <c r="BG30" s="1085"/>
      <c r="BH30" s="1085"/>
      <c r="BI30" s="1086"/>
      <c r="BJ30" s="252"/>
      <c r="BK30" s="252"/>
      <c r="BL30" s="252"/>
      <c r="BM30" s="252"/>
      <c r="BN30" s="252"/>
      <c r="BO30" s="265"/>
      <c r="BP30" s="265"/>
      <c r="BQ30" s="262">
        <v>24</v>
      </c>
      <c r="BR30" s="263"/>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6"/>
    </row>
    <row r="31" spans="1:131" s="247" customFormat="1" ht="26.25" customHeight="1" x14ac:dyDescent="0.15">
      <c r="A31" s="266">
        <v>4</v>
      </c>
      <c r="B31" s="1090" t="s">
        <v>403</v>
      </c>
      <c r="C31" s="1091"/>
      <c r="D31" s="1091"/>
      <c r="E31" s="1091"/>
      <c r="F31" s="1091"/>
      <c r="G31" s="1091"/>
      <c r="H31" s="1091"/>
      <c r="I31" s="1091"/>
      <c r="J31" s="1091"/>
      <c r="K31" s="1091"/>
      <c r="L31" s="1091"/>
      <c r="M31" s="1091"/>
      <c r="N31" s="1091"/>
      <c r="O31" s="1091"/>
      <c r="P31" s="1092"/>
      <c r="Q31" s="1096">
        <v>3703</v>
      </c>
      <c r="R31" s="1097"/>
      <c r="S31" s="1097"/>
      <c r="T31" s="1097"/>
      <c r="U31" s="1097"/>
      <c r="V31" s="1097">
        <v>3714</v>
      </c>
      <c r="W31" s="1097"/>
      <c r="X31" s="1097"/>
      <c r="Y31" s="1097"/>
      <c r="Z31" s="1097"/>
      <c r="AA31" s="1097">
        <v>-11</v>
      </c>
      <c r="AB31" s="1097"/>
      <c r="AC31" s="1097"/>
      <c r="AD31" s="1097"/>
      <c r="AE31" s="1098"/>
      <c r="AF31" s="1072">
        <v>951</v>
      </c>
      <c r="AG31" s="1073"/>
      <c r="AH31" s="1073"/>
      <c r="AI31" s="1073"/>
      <c r="AJ31" s="1074"/>
      <c r="AK31" s="1031">
        <v>2519</v>
      </c>
      <c r="AL31" s="1022"/>
      <c r="AM31" s="1022"/>
      <c r="AN31" s="1022"/>
      <c r="AO31" s="1022"/>
      <c r="AP31" s="1022">
        <v>26389</v>
      </c>
      <c r="AQ31" s="1022"/>
      <c r="AR31" s="1022"/>
      <c r="AS31" s="1022"/>
      <c r="AT31" s="1022"/>
      <c r="AU31" s="1022">
        <v>20451</v>
      </c>
      <c r="AV31" s="1022"/>
      <c r="AW31" s="1022"/>
      <c r="AX31" s="1022"/>
      <c r="AY31" s="1022"/>
      <c r="AZ31" s="1095" t="s">
        <v>513</v>
      </c>
      <c r="BA31" s="1095"/>
      <c r="BB31" s="1095"/>
      <c r="BC31" s="1095"/>
      <c r="BD31" s="1095"/>
      <c r="BE31" s="1085" t="s">
        <v>404</v>
      </c>
      <c r="BF31" s="1085"/>
      <c r="BG31" s="1085"/>
      <c r="BH31" s="1085"/>
      <c r="BI31" s="1086"/>
      <c r="BJ31" s="252"/>
      <c r="BK31" s="252"/>
      <c r="BL31" s="252"/>
      <c r="BM31" s="252"/>
      <c r="BN31" s="252"/>
      <c r="BO31" s="265"/>
      <c r="BP31" s="265"/>
      <c r="BQ31" s="262">
        <v>25</v>
      </c>
      <c r="BR31" s="263"/>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6"/>
    </row>
    <row r="32" spans="1:131" s="247" customFormat="1" ht="26.25" customHeight="1" x14ac:dyDescent="0.15">
      <c r="A32" s="266">
        <v>5</v>
      </c>
      <c r="B32" s="1090" t="s">
        <v>405</v>
      </c>
      <c r="C32" s="1091"/>
      <c r="D32" s="1091"/>
      <c r="E32" s="1091"/>
      <c r="F32" s="1091"/>
      <c r="G32" s="1091"/>
      <c r="H32" s="1091"/>
      <c r="I32" s="1091"/>
      <c r="J32" s="1091"/>
      <c r="K32" s="1091"/>
      <c r="L32" s="1091"/>
      <c r="M32" s="1091"/>
      <c r="N32" s="1091"/>
      <c r="O32" s="1091"/>
      <c r="P32" s="1092"/>
      <c r="Q32" s="1096">
        <v>308</v>
      </c>
      <c r="R32" s="1097"/>
      <c r="S32" s="1097"/>
      <c r="T32" s="1097"/>
      <c r="U32" s="1097"/>
      <c r="V32" s="1097">
        <v>288</v>
      </c>
      <c r="W32" s="1097"/>
      <c r="X32" s="1097"/>
      <c r="Y32" s="1097"/>
      <c r="Z32" s="1097"/>
      <c r="AA32" s="1097">
        <v>21</v>
      </c>
      <c r="AB32" s="1097"/>
      <c r="AC32" s="1097"/>
      <c r="AD32" s="1097"/>
      <c r="AE32" s="1098"/>
      <c r="AF32" s="1072">
        <v>21</v>
      </c>
      <c r="AG32" s="1073"/>
      <c r="AH32" s="1073"/>
      <c r="AI32" s="1073"/>
      <c r="AJ32" s="1074"/>
      <c r="AK32" s="1031" t="s">
        <v>513</v>
      </c>
      <c r="AL32" s="1022"/>
      <c r="AM32" s="1022"/>
      <c r="AN32" s="1022"/>
      <c r="AO32" s="1022"/>
      <c r="AP32" s="1022" t="s">
        <v>513</v>
      </c>
      <c r="AQ32" s="1022"/>
      <c r="AR32" s="1022"/>
      <c r="AS32" s="1022"/>
      <c r="AT32" s="1022"/>
      <c r="AU32" s="1032" t="s">
        <v>513</v>
      </c>
      <c r="AV32" s="1030"/>
      <c r="AW32" s="1030"/>
      <c r="AX32" s="1030"/>
      <c r="AY32" s="1031"/>
      <c r="AZ32" s="1095" t="s">
        <v>513</v>
      </c>
      <c r="BA32" s="1095"/>
      <c r="BB32" s="1095"/>
      <c r="BC32" s="1095"/>
      <c r="BD32" s="1095"/>
      <c r="BE32" s="1085" t="s">
        <v>406</v>
      </c>
      <c r="BF32" s="1085"/>
      <c r="BG32" s="1085"/>
      <c r="BH32" s="1085"/>
      <c r="BI32" s="1086"/>
      <c r="BJ32" s="252"/>
      <c r="BK32" s="252"/>
      <c r="BL32" s="252"/>
      <c r="BM32" s="252"/>
      <c r="BN32" s="252"/>
      <c r="BO32" s="265"/>
      <c r="BP32" s="265"/>
      <c r="BQ32" s="262">
        <v>26</v>
      </c>
      <c r="BR32" s="263"/>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6"/>
    </row>
    <row r="33" spans="1:131" s="247" customFormat="1" ht="26.25" customHeight="1" x14ac:dyDescent="0.15">
      <c r="A33" s="266">
        <v>6</v>
      </c>
      <c r="B33" s="1090"/>
      <c r="C33" s="1091"/>
      <c r="D33" s="1091"/>
      <c r="E33" s="1091"/>
      <c r="F33" s="1091"/>
      <c r="G33" s="1091"/>
      <c r="H33" s="1091"/>
      <c r="I33" s="1091"/>
      <c r="J33" s="1091"/>
      <c r="K33" s="1091"/>
      <c r="L33" s="1091"/>
      <c r="M33" s="1091"/>
      <c r="N33" s="1091"/>
      <c r="O33" s="1091"/>
      <c r="P33" s="1092"/>
      <c r="Q33" s="1096"/>
      <c r="R33" s="1097"/>
      <c r="S33" s="1097"/>
      <c r="T33" s="1097"/>
      <c r="U33" s="1097"/>
      <c r="V33" s="1097"/>
      <c r="W33" s="1097"/>
      <c r="X33" s="1097"/>
      <c r="Y33" s="1097"/>
      <c r="Z33" s="1097"/>
      <c r="AA33" s="1097"/>
      <c r="AB33" s="1097"/>
      <c r="AC33" s="1097"/>
      <c r="AD33" s="1097"/>
      <c r="AE33" s="1098"/>
      <c r="AF33" s="1072"/>
      <c r="AG33" s="1073"/>
      <c r="AH33" s="1073"/>
      <c r="AI33" s="1073"/>
      <c r="AJ33" s="1074"/>
      <c r="AK33" s="1031"/>
      <c r="AL33" s="1022"/>
      <c r="AM33" s="1022"/>
      <c r="AN33" s="1022"/>
      <c r="AO33" s="1022"/>
      <c r="AP33" s="1022"/>
      <c r="AQ33" s="1022"/>
      <c r="AR33" s="1022"/>
      <c r="AS33" s="1022"/>
      <c r="AT33" s="1022"/>
      <c r="AU33" s="1022"/>
      <c r="AV33" s="1022"/>
      <c r="AW33" s="1022"/>
      <c r="AX33" s="1022"/>
      <c r="AY33" s="1022"/>
      <c r="AZ33" s="1095"/>
      <c r="BA33" s="1095"/>
      <c r="BB33" s="1095"/>
      <c r="BC33" s="1095"/>
      <c r="BD33" s="1095"/>
      <c r="BE33" s="1085"/>
      <c r="BF33" s="1085"/>
      <c r="BG33" s="1085"/>
      <c r="BH33" s="1085"/>
      <c r="BI33" s="1086"/>
      <c r="BJ33" s="252"/>
      <c r="BK33" s="252"/>
      <c r="BL33" s="252"/>
      <c r="BM33" s="252"/>
      <c r="BN33" s="252"/>
      <c r="BO33" s="265"/>
      <c r="BP33" s="265"/>
      <c r="BQ33" s="262">
        <v>27</v>
      </c>
      <c r="BR33" s="263"/>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6"/>
    </row>
    <row r="34" spans="1:131" s="247" customFormat="1" ht="26.25" customHeight="1" x14ac:dyDescent="0.15">
      <c r="A34" s="266">
        <v>7</v>
      </c>
      <c r="B34" s="1090"/>
      <c r="C34" s="1091"/>
      <c r="D34" s="1091"/>
      <c r="E34" s="1091"/>
      <c r="F34" s="1091"/>
      <c r="G34" s="1091"/>
      <c r="H34" s="1091"/>
      <c r="I34" s="1091"/>
      <c r="J34" s="1091"/>
      <c r="K34" s="1091"/>
      <c r="L34" s="1091"/>
      <c r="M34" s="1091"/>
      <c r="N34" s="1091"/>
      <c r="O34" s="1091"/>
      <c r="P34" s="1092"/>
      <c r="Q34" s="1096"/>
      <c r="R34" s="1097"/>
      <c r="S34" s="1097"/>
      <c r="T34" s="1097"/>
      <c r="U34" s="1097"/>
      <c r="V34" s="1097"/>
      <c r="W34" s="1097"/>
      <c r="X34" s="1097"/>
      <c r="Y34" s="1097"/>
      <c r="Z34" s="1097"/>
      <c r="AA34" s="1097"/>
      <c r="AB34" s="1097"/>
      <c r="AC34" s="1097"/>
      <c r="AD34" s="1097"/>
      <c r="AE34" s="1098"/>
      <c r="AF34" s="1072"/>
      <c r="AG34" s="1073"/>
      <c r="AH34" s="1073"/>
      <c r="AI34" s="1073"/>
      <c r="AJ34" s="1074"/>
      <c r="AK34" s="1031"/>
      <c r="AL34" s="1022"/>
      <c r="AM34" s="1022"/>
      <c r="AN34" s="1022"/>
      <c r="AO34" s="1022"/>
      <c r="AP34" s="1022"/>
      <c r="AQ34" s="1022"/>
      <c r="AR34" s="1022"/>
      <c r="AS34" s="1022"/>
      <c r="AT34" s="1022"/>
      <c r="AU34" s="1022"/>
      <c r="AV34" s="1022"/>
      <c r="AW34" s="1022"/>
      <c r="AX34" s="1022"/>
      <c r="AY34" s="1022"/>
      <c r="AZ34" s="1095"/>
      <c r="BA34" s="1095"/>
      <c r="BB34" s="1095"/>
      <c r="BC34" s="1095"/>
      <c r="BD34" s="1095"/>
      <c r="BE34" s="1085"/>
      <c r="BF34" s="1085"/>
      <c r="BG34" s="1085"/>
      <c r="BH34" s="1085"/>
      <c r="BI34" s="1086"/>
      <c r="BJ34" s="252"/>
      <c r="BK34" s="252"/>
      <c r="BL34" s="252"/>
      <c r="BM34" s="252"/>
      <c r="BN34" s="252"/>
      <c r="BO34" s="265"/>
      <c r="BP34" s="265"/>
      <c r="BQ34" s="262">
        <v>28</v>
      </c>
      <c r="BR34" s="263"/>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6"/>
    </row>
    <row r="35" spans="1:131" s="247" customFormat="1" ht="26.25" customHeight="1" x14ac:dyDescent="0.15">
      <c r="A35" s="266">
        <v>8</v>
      </c>
      <c r="B35" s="1090"/>
      <c r="C35" s="1091"/>
      <c r="D35" s="1091"/>
      <c r="E35" s="1091"/>
      <c r="F35" s="1091"/>
      <c r="G35" s="1091"/>
      <c r="H35" s="1091"/>
      <c r="I35" s="1091"/>
      <c r="J35" s="1091"/>
      <c r="K35" s="1091"/>
      <c r="L35" s="1091"/>
      <c r="M35" s="1091"/>
      <c r="N35" s="1091"/>
      <c r="O35" s="1091"/>
      <c r="P35" s="1092"/>
      <c r="Q35" s="1096"/>
      <c r="R35" s="1097"/>
      <c r="S35" s="1097"/>
      <c r="T35" s="1097"/>
      <c r="U35" s="1097"/>
      <c r="V35" s="1097"/>
      <c r="W35" s="1097"/>
      <c r="X35" s="1097"/>
      <c r="Y35" s="1097"/>
      <c r="Z35" s="1097"/>
      <c r="AA35" s="1097"/>
      <c r="AB35" s="1097"/>
      <c r="AC35" s="1097"/>
      <c r="AD35" s="1097"/>
      <c r="AE35" s="1098"/>
      <c r="AF35" s="1072"/>
      <c r="AG35" s="1073"/>
      <c r="AH35" s="1073"/>
      <c r="AI35" s="1073"/>
      <c r="AJ35" s="1074"/>
      <c r="AK35" s="1031"/>
      <c r="AL35" s="1022"/>
      <c r="AM35" s="1022"/>
      <c r="AN35" s="1022"/>
      <c r="AO35" s="1022"/>
      <c r="AP35" s="1022"/>
      <c r="AQ35" s="1022"/>
      <c r="AR35" s="1022"/>
      <c r="AS35" s="1022"/>
      <c r="AT35" s="1022"/>
      <c r="AU35" s="1022"/>
      <c r="AV35" s="1022"/>
      <c r="AW35" s="1022"/>
      <c r="AX35" s="1022"/>
      <c r="AY35" s="1022"/>
      <c r="AZ35" s="1095"/>
      <c r="BA35" s="1095"/>
      <c r="BB35" s="1095"/>
      <c r="BC35" s="1095"/>
      <c r="BD35" s="1095"/>
      <c r="BE35" s="1085"/>
      <c r="BF35" s="1085"/>
      <c r="BG35" s="1085"/>
      <c r="BH35" s="1085"/>
      <c r="BI35" s="1086"/>
      <c r="BJ35" s="252"/>
      <c r="BK35" s="252"/>
      <c r="BL35" s="252"/>
      <c r="BM35" s="252"/>
      <c r="BN35" s="252"/>
      <c r="BO35" s="265"/>
      <c r="BP35" s="265"/>
      <c r="BQ35" s="262">
        <v>29</v>
      </c>
      <c r="BR35" s="263"/>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6"/>
    </row>
    <row r="36" spans="1:131" s="247" customFormat="1" ht="26.25" customHeight="1" x14ac:dyDescent="0.15">
      <c r="A36" s="266">
        <v>9</v>
      </c>
      <c r="B36" s="1090"/>
      <c r="C36" s="1091"/>
      <c r="D36" s="1091"/>
      <c r="E36" s="1091"/>
      <c r="F36" s="1091"/>
      <c r="G36" s="1091"/>
      <c r="H36" s="1091"/>
      <c r="I36" s="1091"/>
      <c r="J36" s="1091"/>
      <c r="K36" s="1091"/>
      <c r="L36" s="1091"/>
      <c r="M36" s="1091"/>
      <c r="N36" s="1091"/>
      <c r="O36" s="1091"/>
      <c r="P36" s="1092"/>
      <c r="Q36" s="1096"/>
      <c r="R36" s="1097"/>
      <c r="S36" s="1097"/>
      <c r="T36" s="1097"/>
      <c r="U36" s="1097"/>
      <c r="V36" s="1097"/>
      <c r="W36" s="1097"/>
      <c r="X36" s="1097"/>
      <c r="Y36" s="1097"/>
      <c r="Z36" s="1097"/>
      <c r="AA36" s="1097"/>
      <c r="AB36" s="1097"/>
      <c r="AC36" s="1097"/>
      <c r="AD36" s="1097"/>
      <c r="AE36" s="1098"/>
      <c r="AF36" s="1072"/>
      <c r="AG36" s="1073"/>
      <c r="AH36" s="1073"/>
      <c r="AI36" s="1073"/>
      <c r="AJ36" s="1074"/>
      <c r="AK36" s="1031"/>
      <c r="AL36" s="1022"/>
      <c r="AM36" s="1022"/>
      <c r="AN36" s="1022"/>
      <c r="AO36" s="1022"/>
      <c r="AP36" s="1022"/>
      <c r="AQ36" s="1022"/>
      <c r="AR36" s="1022"/>
      <c r="AS36" s="1022"/>
      <c r="AT36" s="1022"/>
      <c r="AU36" s="1022"/>
      <c r="AV36" s="1022"/>
      <c r="AW36" s="1022"/>
      <c r="AX36" s="1022"/>
      <c r="AY36" s="1022"/>
      <c r="AZ36" s="1095"/>
      <c r="BA36" s="1095"/>
      <c r="BB36" s="1095"/>
      <c r="BC36" s="1095"/>
      <c r="BD36" s="1095"/>
      <c r="BE36" s="1085"/>
      <c r="BF36" s="1085"/>
      <c r="BG36" s="1085"/>
      <c r="BH36" s="1085"/>
      <c r="BI36" s="1086"/>
      <c r="BJ36" s="252"/>
      <c r="BK36" s="252"/>
      <c r="BL36" s="252"/>
      <c r="BM36" s="252"/>
      <c r="BN36" s="252"/>
      <c r="BO36" s="265"/>
      <c r="BP36" s="265"/>
      <c r="BQ36" s="262">
        <v>30</v>
      </c>
      <c r="BR36" s="263"/>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6"/>
    </row>
    <row r="37" spans="1:131" s="247" customFormat="1" ht="26.25" customHeight="1" x14ac:dyDescent="0.15">
      <c r="A37" s="266">
        <v>10</v>
      </c>
      <c r="B37" s="1090"/>
      <c r="C37" s="1091"/>
      <c r="D37" s="1091"/>
      <c r="E37" s="1091"/>
      <c r="F37" s="1091"/>
      <c r="G37" s="1091"/>
      <c r="H37" s="1091"/>
      <c r="I37" s="1091"/>
      <c r="J37" s="1091"/>
      <c r="K37" s="1091"/>
      <c r="L37" s="1091"/>
      <c r="M37" s="1091"/>
      <c r="N37" s="1091"/>
      <c r="O37" s="1091"/>
      <c r="P37" s="1092"/>
      <c r="Q37" s="1096"/>
      <c r="R37" s="1097"/>
      <c r="S37" s="1097"/>
      <c r="T37" s="1097"/>
      <c r="U37" s="1097"/>
      <c r="V37" s="1097"/>
      <c r="W37" s="1097"/>
      <c r="X37" s="1097"/>
      <c r="Y37" s="1097"/>
      <c r="Z37" s="1097"/>
      <c r="AA37" s="1097"/>
      <c r="AB37" s="1097"/>
      <c r="AC37" s="1097"/>
      <c r="AD37" s="1097"/>
      <c r="AE37" s="1098"/>
      <c r="AF37" s="1072"/>
      <c r="AG37" s="1073"/>
      <c r="AH37" s="1073"/>
      <c r="AI37" s="1073"/>
      <c r="AJ37" s="1074"/>
      <c r="AK37" s="1031"/>
      <c r="AL37" s="1022"/>
      <c r="AM37" s="1022"/>
      <c r="AN37" s="1022"/>
      <c r="AO37" s="1022"/>
      <c r="AP37" s="1022"/>
      <c r="AQ37" s="1022"/>
      <c r="AR37" s="1022"/>
      <c r="AS37" s="1022"/>
      <c r="AT37" s="1022"/>
      <c r="AU37" s="1022"/>
      <c r="AV37" s="1022"/>
      <c r="AW37" s="1022"/>
      <c r="AX37" s="1022"/>
      <c r="AY37" s="1022"/>
      <c r="AZ37" s="1095"/>
      <c r="BA37" s="1095"/>
      <c r="BB37" s="1095"/>
      <c r="BC37" s="1095"/>
      <c r="BD37" s="1095"/>
      <c r="BE37" s="1085"/>
      <c r="BF37" s="1085"/>
      <c r="BG37" s="1085"/>
      <c r="BH37" s="1085"/>
      <c r="BI37" s="1086"/>
      <c r="BJ37" s="252"/>
      <c r="BK37" s="252"/>
      <c r="BL37" s="252"/>
      <c r="BM37" s="252"/>
      <c r="BN37" s="252"/>
      <c r="BO37" s="265"/>
      <c r="BP37" s="265"/>
      <c r="BQ37" s="262">
        <v>31</v>
      </c>
      <c r="BR37" s="263"/>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6"/>
    </row>
    <row r="38" spans="1:131" s="247" customFormat="1" ht="26.25" customHeight="1" x14ac:dyDescent="0.15">
      <c r="A38" s="266">
        <v>11</v>
      </c>
      <c r="B38" s="1090"/>
      <c r="C38" s="1091"/>
      <c r="D38" s="1091"/>
      <c r="E38" s="1091"/>
      <c r="F38" s="1091"/>
      <c r="G38" s="1091"/>
      <c r="H38" s="1091"/>
      <c r="I38" s="1091"/>
      <c r="J38" s="1091"/>
      <c r="K38" s="1091"/>
      <c r="L38" s="1091"/>
      <c r="M38" s="1091"/>
      <c r="N38" s="1091"/>
      <c r="O38" s="1091"/>
      <c r="P38" s="1092"/>
      <c r="Q38" s="1096"/>
      <c r="R38" s="1097"/>
      <c r="S38" s="1097"/>
      <c r="T38" s="1097"/>
      <c r="U38" s="1097"/>
      <c r="V38" s="1097"/>
      <c r="W38" s="1097"/>
      <c r="X38" s="1097"/>
      <c r="Y38" s="1097"/>
      <c r="Z38" s="1097"/>
      <c r="AA38" s="1097"/>
      <c r="AB38" s="1097"/>
      <c r="AC38" s="1097"/>
      <c r="AD38" s="1097"/>
      <c r="AE38" s="1098"/>
      <c r="AF38" s="1072"/>
      <c r="AG38" s="1073"/>
      <c r="AH38" s="1073"/>
      <c r="AI38" s="1073"/>
      <c r="AJ38" s="1074"/>
      <c r="AK38" s="1031"/>
      <c r="AL38" s="1022"/>
      <c r="AM38" s="1022"/>
      <c r="AN38" s="1022"/>
      <c r="AO38" s="1022"/>
      <c r="AP38" s="1022"/>
      <c r="AQ38" s="1022"/>
      <c r="AR38" s="1022"/>
      <c r="AS38" s="1022"/>
      <c r="AT38" s="1022"/>
      <c r="AU38" s="1022"/>
      <c r="AV38" s="1022"/>
      <c r="AW38" s="1022"/>
      <c r="AX38" s="1022"/>
      <c r="AY38" s="1022"/>
      <c r="AZ38" s="1095"/>
      <c r="BA38" s="1095"/>
      <c r="BB38" s="1095"/>
      <c r="BC38" s="1095"/>
      <c r="BD38" s="1095"/>
      <c r="BE38" s="1085"/>
      <c r="BF38" s="1085"/>
      <c r="BG38" s="1085"/>
      <c r="BH38" s="1085"/>
      <c r="BI38" s="1086"/>
      <c r="BJ38" s="252"/>
      <c r="BK38" s="252"/>
      <c r="BL38" s="252"/>
      <c r="BM38" s="252"/>
      <c r="BN38" s="252"/>
      <c r="BO38" s="265"/>
      <c r="BP38" s="265"/>
      <c r="BQ38" s="262">
        <v>32</v>
      </c>
      <c r="BR38" s="263"/>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6"/>
    </row>
    <row r="39" spans="1:131" s="247" customFormat="1" ht="26.25" customHeight="1" x14ac:dyDescent="0.15">
      <c r="A39" s="266">
        <v>12</v>
      </c>
      <c r="B39" s="1090"/>
      <c r="C39" s="1091"/>
      <c r="D39" s="1091"/>
      <c r="E39" s="1091"/>
      <c r="F39" s="1091"/>
      <c r="G39" s="1091"/>
      <c r="H39" s="1091"/>
      <c r="I39" s="1091"/>
      <c r="J39" s="1091"/>
      <c r="K39" s="1091"/>
      <c r="L39" s="1091"/>
      <c r="M39" s="1091"/>
      <c r="N39" s="1091"/>
      <c r="O39" s="1091"/>
      <c r="P39" s="1092"/>
      <c r="Q39" s="1096"/>
      <c r="R39" s="1097"/>
      <c r="S39" s="1097"/>
      <c r="T39" s="1097"/>
      <c r="U39" s="1097"/>
      <c r="V39" s="1097"/>
      <c r="W39" s="1097"/>
      <c r="X39" s="1097"/>
      <c r="Y39" s="1097"/>
      <c r="Z39" s="1097"/>
      <c r="AA39" s="1097"/>
      <c r="AB39" s="1097"/>
      <c r="AC39" s="1097"/>
      <c r="AD39" s="1097"/>
      <c r="AE39" s="1098"/>
      <c r="AF39" s="1072"/>
      <c r="AG39" s="1073"/>
      <c r="AH39" s="1073"/>
      <c r="AI39" s="1073"/>
      <c r="AJ39" s="1074"/>
      <c r="AK39" s="1031"/>
      <c r="AL39" s="1022"/>
      <c r="AM39" s="1022"/>
      <c r="AN39" s="1022"/>
      <c r="AO39" s="1022"/>
      <c r="AP39" s="1022"/>
      <c r="AQ39" s="1022"/>
      <c r="AR39" s="1022"/>
      <c r="AS39" s="1022"/>
      <c r="AT39" s="1022"/>
      <c r="AU39" s="1022"/>
      <c r="AV39" s="1022"/>
      <c r="AW39" s="1022"/>
      <c r="AX39" s="1022"/>
      <c r="AY39" s="1022"/>
      <c r="AZ39" s="1095"/>
      <c r="BA39" s="1095"/>
      <c r="BB39" s="1095"/>
      <c r="BC39" s="1095"/>
      <c r="BD39" s="1095"/>
      <c r="BE39" s="1085"/>
      <c r="BF39" s="1085"/>
      <c r="BG39" s="1085"/>
      <c r="BH39" s="1085"/>
      <c r="BI39" s="1086"/>
      <c r="BJ39" s="252"/>
      <c r="BK39" s="252"/>
      <c r="BL39" s="252"/>
      <c r="BM39" s="252"/>
      <c r="BN39" s="252"/>
      <c r="BO39" s="265"/>
      <c r="BP39" s="265"/>
      <c r="BQ39" s="262">
        <v>33</v>
      </c>
      <c r="BR39" s="263"/>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6"/>
    </row>
    <row r="40" spans="1:131" s="247" customFormat="1" ht="26.25" customHeight="1" x14ac:dyDescent="0.15">
      <c r="A40" s="261">
        <v>13</v>
      </c>
      <c r="B40" s="1090"/>
      <c r="C40" s="1091"/>
      <c r="D40" s="1091"/>
      <c r="E40" s="1091"/>
      <c r="F40" s="1091"/>
      <c r="G40" s="1091"/>
      <c r="H40" s="1091"/>
      <c r="I40" s="1091"/>
      <c r="J40" s="1091"/>
      <c r="K40" s="1091"/>
      <c r="L40" s="1091"/>
      <c r="M40" s="1091"/>
      <c r="N40" s="1091"/>
      <c r="O40" s="1091"/>
      <c r="P40" s="1092"/>
      <c r="Q40" s="1096"/>
      <c r="R40" s="1097"/>
      <c r="S40" s="1097"/>
      <c r="T40" s="1097"/>
      <c r="U40" s="1097"/>
      <c r="V40" s="1097"/>
      <c r="W40" s="1097"/>
      <c r="X40" s="1097"/>
      <c r="Y40" s="1097"/>
      <c r="Z40" s="1097"/>
      <c r="AA40" s="1097"/>
      <c r="AB40" s="1097"/>
      <c r="AC40" s="1097"/>
      <c r="AD40" s="1097"/>
      <c r="AE40" s="1098"/>
      <c r="AF40" s="1072"/>
      <c r="AG40" s="1073"/>
      <c r="AH40" s="1073"/>
      <c r="AI40" s="1073"/>
      <c r="AJ40" s="1074"/>
      <c r="AK40" s="1031"/>
      <c r="AL40" s="1022"/>
      <c r="AM40" s="1022"/>
      <c r="AN40" s="1022"/>
      <c r="AO40" s="1022"/>
      <c r="AP40" s="1022"/>
      <c r="AQ40" s="1022"/>
      <c r="AR40" s="1022"/>
      <c r="AS40" s="1022"/>
      <c r="AT40" s="1022"/>
      <c r="AU40" s="1022"/>
      <c r="AV40" s="1022"/>
      <c r="AW40" s="1022"/>
      <c r="AX40" s="1022"/>
      <c r="AY40" s="1022"/>
      <c r="AZ40" s="1095"/>
      <c r="BA40" s="1095"/>
      <c r="BB40" s="1095"/>
      <c r="BC40" s="1095"/>
      <c r="BD40" s="1095"/>
      <c r="BE40" s="1085"/>
      <c r="BF40" s="1085"/>
      <c r="BG40" s="1085"/>
      <c r="BH40" s="1085"/>
      <c r="BI40" s="1086"/>
      <c r="BJ40" s="252"/>
      <c r="BK40" s="252"/>
      <c r="BL40" s="252"/>
      <c r="BM40" s="252"/>
      <c r="BN40" s="252"/>
      <c r="BO40" s="265"/>
      <c r="BP40" s="265"/>
      <c r="BQ40" s="262">
        <v>34</v>
      </c>
      <c r="BR40" s="263"/>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6"/>
    </row>
    <row r="41" spans="1:131" s="247" customFormat="1" ht="26.25" customHeight="1" x14ac:dyDescent="0.15">
      <c r="A41" s="261">
        <v>14</v>
      </c>
      <c r="B41" s="1090"/>
      <c r="C41" s="1091"/>
      <c r="D41" s="1091"/>
      <c r="E41" s="1091"/>
      <c r="F41" s="1091"/>
      <c r="G41" s="1091"/>
      <c r="H41" s="1091"/>
      <c r="I41" s="1091"/>
      <c r="J41" s="1091"/>
      <c r="K41" s="1091"/>
      <c r="L41" s="1091"/>
      <c r="M41" s="1091"/>
      <c r="N41" s="1091"/>
      <c r="O41" s="1091"/>
      <c r="P41" s="1092"/>
      <c r="Q41" s="1096"/>
      <c r="R41" s="1097"/>
      <c r="S41" s="1097"/>
      <c r="T41" s="1097"/>
      <c r="U41" s="1097"/>
      <c r="V41" s="1097"/>
      <c r="W41" s="1097"/>
      <c r="X41" s="1097"/>
      <c r="Y41" s="1097"/>
      <c r="Z41" s="1097"/>
      <c r="AA41" s="1097"/>
      <c r="AB41" s="1097"/>
      <c r="AC41" s="1097"/>
      <c r="AD41" s="1097"/>
      <c r="AE41" s="1098"/>
      <c r="AF41" s="1072"/>
      <c r="AG41" s="1073"/>
      <c r="AH41" s="1073"/>
      <c r="AI41" s="1073"/>
      <c r="AJ41" s="1074"/>
      <c r="AK41" s="1031"/>
      <c r="AL41" s="1022"/>
      <c r="AM41" s="1022"/>
      <c r="AN41" s="1022"/>
      <c r="AO41" s="1022"/>
      <c r="AP41" s="1022"/>
      <c r="AQ41" s="1022"/>
      <c r="AR41" s="1022"/>
      <c r="AS41" s="1022"/>
      <c r="AT41" s="1022"/>
      <c r="AU41" s="1022"/>
      <c r="AV41" s="1022"/>
      <c r="AW41" s="1022"/>
      <c r="AX41" s="1022"/>
      <c r="AY41" s="1022"/>
      <c r="AZ41" s="1095"/>
      <c r="BA41" s="1095"/>
      <c r="BB41" s="1095"/>
      <c r="BC41" s="1095"/>
      <c r="BD41" s="1095"/>
      <c r="BE41" s="1085"/>
      <c r="BF41" s="1085"/>
      <c r="BG41" s="1085"/>
      <c r="BH41" s="1085"/>
      <c r="BI41" s="1086"/>
      <c r="BJ41" s="252"/>
      <c r="BK41" s="252"/>
      <c r="BL41" s="252"/>
      <c r="BM41" s="252"/>
      <c r="BN41" s="252"/>
      <c r="BO41" s="265"/>
      <c r="BP41" s="265"/>
      <c r="BQ41" s="262">
        <v>35</v>
      </c>
      <c r="BR41" s="263"/>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6"/>
    </row>
    <row r="42" spans="1:131" s="247" customFormat="1" ht="26.25" customHeight="1" x14ac:dyDescent="0.15">
      <c r="A42" s="261">
        <v>15</v>
      </c>
      <c r="B42" s="1090"/>
      <c r="C42" s="1091"/>
      <c r="D42" s="1091"/>
      <c r="E42" s="1091"/>
      <c r="F42" s="1091"/>
      <c r="G42" s="1091"/>
      <c r="H42" s="1091"/>
      <c r="I42" s="1091"/>
      <c r="J42" s="1091"/>
      <c r="K42" s="1091"/>
      <c r="L42" s="1091"/>
      <c r="M42" s="1091"/>
      <c r="N42" s="1091"/>
      <c r="O42" s="1091"/>
      <c r="P42" s="1092"/>
      <c r="Q42" s="1096"/>
      <c r="R42" s="1097"/>
      <c r="S42" s="1097"/>
      <c r="T42" s="1097"/>
      <c r="U42" s="1097"/>
      <c r="V42" s="1097"/>
      <c r="W42" s="1097"/>
      <c r="X42" s="1097"/>
      <c r="Y42" s="1097"/>
      <c r="Z42" s="1097"/>
      <c r="AA42" s="1097"/>
      <c r="AB42" s="1097"/>
      <c r="AC42" s="1097"/>
      <c r="AD42" s="1097"/>
      <c r="AE42" s="1098"/>
      <c r="AF42" s="1072"/>
      <c r="AG42" s="1073"/>
      <c r="AH42" s="1073"/>
      <c r="AI42" s="1073"/>
      <c r="AJ42" s="1074"/>
      <c r="AK42" s="1031"/>
      <c r="AL42" s="1022"/>
      <c r="AM42" s="1022"/>
      <c r="AN42" s="1022"/>
      <c r="AO42" s="1022"/>
      <c r="AP42" s="1022"/>
      <c r="AQ42" s="1022"/>
      <c r="AR42" s="1022"/>
      <c r="AS42" s="1022"/>
      <c r="AT42" s="1022"/>
      <c r="AU42" s="1022"/>
      <c r="AV42" s="1022"/>
      <c r="AW42" s="1022"/>
      <c r="AX42" s="1022"/>
      <c r="AY42" s="1022"/>
      <c r="AZ42" s="1095"/>
      <c r="BA42" s="1095"/>
      <c r="BB42" s="1095"/>
      <c r="BC42" s="1095"/>
      <c r="BD42" s="1095"/>
      <c r="BE42" s="1085"/>
      <c r="BF42" s="1085"/>
      <c r="BG42" s="1085"/>
      <c r="BH42" s="1085"/>
      <c r="BI42" s="1086"/>
      <c r="BJ42" s="252"/>
      <c r="BK42" s="252"/>
      <c r="BL42" s="252"/>
      <c r="BM42" s="252"/>
      <c r="BN42" s="252"/>
      <c r="BO42" s="265"/>
      <c r="BP42" s="265"/>
      <c r="BQ42" s="262">
        <v>36</v>
      </c>
      <c r="BR42" s="263"/>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6"/>
    </row>
    <row r="43" spans="1:131" s="247" customFormat="1" ht="26.25" customHeight="1" x14ac:dyDescent="0.15">
      <c r="A43" s="261">
        <v>16</v>
      </c>
      <c r="B43" s="1090"/>
      <c r="C43" s="1091"/>
      <c r="D43" s="1091"/>
      <c r="E43" s="1091"/>
      <c r="F43" s="1091"/>
      <c r="G43" s="1091"/>
      <c r="H43" s="1091"/>
      <c r="I43" s="1091"/>
      <c r="J43" s="1091"/>
      <c r="K43" s="1091"/>
      <c r="L43" s="1091"/>
      <c r="M43" s="1091"/>
      <c r="N43" s="1091"/>
      <c r="O43" s="1091"/>
      <c r="P43" s="1092"/>
      <c r="Q43" s="1096"/>
      <c r="R43" s="1097"/>
      <c r="S43" s="1097"/>
      <c r="T43" s="1097"/>
      <c r="U43" s="1097"/>
      <c r="V43" s="1097"/>
      <c r="W43" s="1097"/>
      <c r="X43" s="1097"/>
      <c r="Y43" s="1097"/>
      <c r="Z43" s="1097"/>
      <c r="AA43" s="1097"/>
      <c r="AB43" s="1097"/>
      <c r="AC43" s="1097"/>
      <c r="AD43" s="1097"/>
      <c r="AE43" s="1098"/>
      <c r="AF43" s="1072"/>
      <c r="AG43" s="1073"/>
      <c r="AH43" s="1073"/>
      <c r="AI43" s="1073"/>
      <c r="AJ43" s="1074"/>
      <c r="AK43" s="1031"/>
      <c r="AL43" s="1022"/>
      <c r="AM43" s="1022"/>
      <c r="AN43" s="1022"/>
      <c r="AO43" s="1022"/>
      <c r="AP43" s="1022"/>
      <c r="AQ43" s="1022"/>
      <c r="AR43" s="1022"/>
      <c r="AS43" s="1022"/>
      <c r="AT43" s="1022"/>
      <c r="AU43" s="1022"/>
      <c r="AV43" s="1022"/>
      <c r="AW43" s="1022"/>
      <c r="AX43" s="1022"/>
      <c r="AY43" s="1022"/>
      <c r="AZ43" s="1095"/>
      <c r="BA43" s="1095"/>
      <c r="BB43" s="1095"/>
      <c r="BC43" s="1095"/>
      <c r="BD43" s="1095"/>
      <c r="BE43" s="1085"/>
      <c r="BF43" s="1085"/>
      <c r="BG43" s="1085"/>
      <c r="BH43" s="1085"/>
      <c r="BI43" s="1086"/>
      <c r="BJ43" s="252"/>
      <c r="BK43" s="252"/>
      <c r="BL43" s="252"/>
      <c r="BM43" s="252"/>
      <c r="BN43" s="252"/>
      <c r="BO43" s="265"/>
      <c r="BP43" s="265"/>
      <c r="BQ43" s="262">
        <v>37</v>
      </c>
      <c r="BR43" s="263"/>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6"/>
    </row>
    <row r="44" spans="1:131" s="247" customFormat="1" ht="26.25" customHeight="1" x14ac:dyDescent="0.15">
      <c r="A44" s="261">
        <v>17</v>
      </c>
      <c r="B44" s="1090"/>
      <c r="C44" s="1091"/>
      <c r="D44" s="1091"/>
      <c r="E44" s="1091"/>
      <c r="F44" s="1091"/>
      <c r="G44" s="1091"/>
      <c r="H44" s="1091"/>
      <c r="I44" s="1091"/>
      <c r="J44" s="1091"/>
      <c r="K44" s="1091"/>
      <c r="L44" s="1091"/>
      <c r="M44" s="1091"/>
      <c r="N44" s="1091"/>
      <c r="O44" s="1091"/>
      <c r="P44" s="1092"/>
      <c r="Q44" s="1096"/>
      <c r="R44" s="1097"/>
      <c r="S44" s="1097"/>
      <c r="T44" s="1097"/>
      <c r="U44" s="1097"/>
      <c r="V44" s="1097"/>
      <c r="W44" s="1097"/>
      <c r="X44" s="1097"/>
      <c r="Y44" s="1097"/>
      <c r="Z44" s="1097"/>
      <c r="AA44" s="1097"/>
      <c r="AB44" s="1097"/>
      <c r="AC44" s="1097"/>
      <c r="AD44" s="1097"/>
      <c r="AE44" s="1098"/>
      <c r="AF44" s="1072"/>
      <c r="AG44" s="1073"/>
      <c r="AH44" s="1073"/>
      <c r="AI44" s="1073"/>
      <c r="AJ44" s="1074"/>
      <c r="AK44" s="1031"/>
      <c r="AL44" s="1022"/>
      <c r="AM44" s="1022"/>
      <c r="AN44" s="1022"/>
      <c r="AO44" s="1022"/>
      <c r="AP44" s="1022"/>
      <c r="AQ44" s="1022"/>
      <c r="AR44" s="1022"/>
      <c r="AS44" s="1022"/>
      <c r="AT44" s="1022"/>
      <c r="AU44" s="1022"/>
      <c r="AV44" s="1022"/>
      <c r="AW44" s="1022"/>
      <c r="AX44" s="1022"/>
      <c r="AY44" s="1022"/>
      <c r="AZ44" s="1095"/>
      <c r="BA44" s="1095"/>
      <c r="BB44" s="1095"/>
      <c r="BC44" s="1095"/>
      <c r="BD44" s="1095"/>
      <c r="BE44" s="1085"/>
      <c r="BF44" s="1085"/>
      <c r="BG44" s="1085"/>
      <c r="BH44" s="1085"/>
      <c r="BI44" s="1086"/>
      <c r="BJ44" s="252"/>
      <c r="BK44" s="252"/>
      <c r="BL44" s="252"/>
      <c r="BM44" s="252"/>
      <c r="BN44" s="252"/>
      <c r="BO44" s="265"/>
      <c r="BP44" s="265"/>
      <c r="BQ44" s="262">
        <v>38</v>
      </c>
      <c r="BR44" s="263"/>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6"/>
    </row>
    <row r="45" spans="1:131" s="247" customFormat="1" ht="26.25" customHeight="1" x14ac:dyDescent="0.15">
      <c r="A45" s="261">
        <v>18</v>
      </c>
      <c r="B45" s="1090"/>
      <c r="C45" s="1091"/>
      <c r="D45" s="1091"/>
      <c r="E45" s="1091"/>
      <c r="F45" s="1091"/>
      <c r="G45" s="1091"/>
      <c r="H45" s="1091"/>
      <c r="I45" s="1091"/>
      <c r="J45" s="1091"/>
      <c r="K45" s="1091"/>
      <c r="L45" s="1091"/>
      <c r="M45" s="1091"/>
      <c r="N45" s="1091"/>
      <c r="O45" s="1091"/>
      <c r="P45" s="1092"/>
      <c r="Q45" s="1096"/>
      <c r="R45" s="1097"/>
      <c r="S45" s="1097"/>
      <c r="T45" s="1097"/>
      <c r="U45" s="1097"/>
      <c r="V45" s="1097"/>
      <c r="W45" s="1097"/>
      <c r="X45" s="1097"/>
      <c r="Y45" s="1097"/>
      <c r="Z45" s="1097"/>
      <c r="AA45" s="1097"/>
      <c r="AB45" s="1097"/>
      <c r="AC45" s="1097"/>
      <c r="AD45" s="1097"/>
      <c r="AE45" s="1098"/>
      <c r="AF45" s="1072"/>
      <c r="AG45" s="1073"/>
      <c r="AH45" s="1073"/>
      <c r="AI45" s="1073"/>
      <c r="AJ45" s="1074"/>
      <c r="AK45" s="1031"/>
      <c r="AL45" s="1022"/>
      <c r="AM45" s="1022"/>
      <c r="AN45" s="1022"/>
      <c r="AO45" s="1022"/>
      <c r="AP45" s="1022"/>
      <c r="AQ45" s="1022"/>
      <c r="AR45" s="1022"/>
      <c r="AS45" s="1022"/>
      <c r="AT45" s="1022"/>
      <c r="AU45" s="1022"/>
      <c r="AV45" s="1022"/>
      <c r="AW45" s="1022"/>
      <c r="AX45" s="1022"/>
      <c r="AY45" s="1022"/>
      <c r="AZ45" s="1095"/>
      <c r="BA45" s="1095"/>
      <c r="BB45" s="1095"/>
      <c r="BC45" s="1095"/>
      <c r="BD45" s="1095"/>
      <c r="BE45" s="1085"/>
      <c r="BF45" s="1085"/>
      <c r="BG45" s="1085"/>
      <c r="BH45" s="1085"/>
      <c r="BI45" s="1086"/>
      <c r="BJ45" s="252"/>
      <c r="BK45" s="252"/>
      <c r="BL45" s="252"/>
      <c r="BM45" s="252"/>
      <c r="BN45" s="252"/>
      <c r="BO45" s="265"/>
      <c r="BP45" s="265"/>
      <c r="BQ45" s="262">
        <v>39</v>
      </c>
      <c r="BR45" s="263"/>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6"/>
    </row>
    <row r="46" spans="1:131" s="247" customFormat="1" ht="26.25" customHeight="1" x14ac:dyDescent="0.15">
      <c r="A46" s="261">
        <v>19</v>
      </c>
      <c r="B46" s="1090"/>
      <c r="C46" s="1091"/>
      <c r="D46" s="1091"/>
      <c r="E46" s="1091"/>
      <c r="F46" s="1091"/>
      <c r="G46" s="1091"/>
      <c r="H46" s="1091"/>
      <c r="I46" s="1091"/>
      <c r="J46" s="1091"/>
      <c r="K46" s="1091"/>
      <c r="L46" s="1091"/>
      <c r="M46" s="1091"/>
      <c r="N46" s="1091"/>
      <c r="O46" s="1091"/>
      <c r="P46" s="1092"/>
      <c r="Q46" s="1096"/>
      <c r="R46" s="1097"/>
      <c r="S46" s="1097"/>
      <c r="T46" s="1097"/>
      <c r="U46" s="1097"/>
      <c r="V46" s="1097"/>
      <c r="W46" s="1097"/>
      <c r="X46" s="1097"/>
      <c r="Y46" s="1097"/>
      <c r="Z46" s="1097"/>
      <c r="AA46" s="1097"/>
      <c r="AB46" s="1097"/>
      <c r="AC46" s="1097"/>
      <c r="AD46" s="1097"/>
      <c r="AE46" s="1098"/>
      <c r="AF46" s="1072"/>
      <c r="AG46" s="1073"/>
      <c r="AH46" s="1073"/>
      <c r="AI46" s="1073"/>
      <c r="AJ46" s="1074"/>
      <c r="AK46" s="1031"/>
      <c r="AL46" s="1022"/>
      <c r="AM46" s="1022"/>
      <c r="AN46" s="1022"/>
      <c r="AO46" s="1022"/>
      <c r="AP46" s="1022"/>
      <c r="AQ46" s="1022"/>
      <c r="AR46" s="1022"/>
      <c r="AS46" s="1022"/>
      <c r="AT46" s="1022"/>
      <c r="AU46" s="1022"/>
      <c r="AV46" s="1022"/>
      <c r="AW46" s="1022"/>
      <c r="AX46" s="1022"/>
      <c r="AY46" s="1022"/>
      <c r="AZ46" s="1095"/>
      <c r="BA46" s="1095"/>
      <c r="BB46" s="1095"/>
      <c r="BC46" s="1095"/>
      <c r="BD46" s="1095"/>
      <c r="BE46" s="1085"/>
      <c r="BF46" s="1085"/>
      <c r="BG46" s="1085"/>
      <c r="BH46" s="1085"/>
      <c r="BI46" s="1086"/>
      <c r="BJ46" s="252"/>
      <c r="BK46" s="252"/>
      <c r="BL46" s="252"/>
      <c r="BM46" s="252"/>
      <c r="BN46" s="252"/>
      <c r="BO46" s="265"/>
      <c r="BP46" s="265"/>
      <c r="BQ46" s="262">
        <v>40</v>
      </c>
      <c r="BR46" s="263"/>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6"/>
    </row>
    <row r="47" spans="1:131" s="247" customFormat="1" ht="26.25" customHeight="1" x14ac:dyDescent="0.15">
      <c r="A47" s="261">
        <v>20</v>
      </c>
      <c r="B47" s="1090"/>
      <c r="C47" s="1091"/>
      <c r="D47" s="1091"/>
      <c r="E47" s="1091"/>
      <c r="F47" s="1091"/>
      <c r="G47" s="1091"/>
      <c r="H47" s="1091"/>
      <c r="I47" s="1091"/>
      <c r="J47" s="1091"/>
      <c r="K47" s="1091"/>
      <c r="L47" s="1091"/>
      <c r="M47" s="1091"/>
      <c r="N47" s="1091"/>
      <c r="O47" s="1091"/>
      <c r="P47" s="1092"/>
      <c r="Q47" s="1096"/>
      <c r="R47" s="1097"/>
      <c r="S47" s="1097"/>
      <c r="T47" s="1097"/>
      <c r="U47" s="1097"/>
      <c r="V47" s="1097"/>
      <c r="W47" s="1097"/>
      <c r="X47" s="1097"/>
      <c r="Y47" s="1097"/>
      <c r="Z47" s="1097"/>
      <c r="AA47" s="1097"/>
      <c r="AB47" s="1097"/>
      <c r="AC47" s="1097"/>
      <c r="AD47" s="1097"/>
      <c r="AE47" s="1098"/>
      <c r="AF47" s="1072"/>
      <c r="AG47" s="1073"/>
      <c r="AH47" s="1073"/>
      <c r="AI47" s="1073"/>
      <c r="AJ47" s="1074"/>
      <c r="AK47" s="1031"/>
      <c r="AL47" s="1022"/>
      <c r="AM47" s="1022"/>
      <c r="AN47" s="1022"/>
      <c r="AO47" s="1022"/>
      <c r="AP47" s="1022"/>
      <c r="AQ47" s="1022"/>
      <c r="AR47" s="1022"/>
      <c r="AS47" s="1022"/>
      <c r="AT47" s="1022"/>
      <c r="AU47" s="1022"/>
      <c r="AV47" s="1022"/>
      <c r="AW47" s="1022"/>
      <c r="AX47" s="1022"/>
      <c r="AY47" s="1022"/>
      <c r="AZ47" s="1095"/>
      <c r="BA47" s="1095"/>
      <c r="BB47" s="1095"/>
      <c r="BC47" s="1095"/>
      <c r="BD47" s="1095"/>
      <c r="BE47" s="1085"/>
      <c r="BF47" s="1085"/>
      <c r="BG47" s="1085"/>
      <c r="BH47" s="1085"/>
      <c r="BI47" s="1086"/>
      <c r="BJ47" s="252"/>
      <c r="BK47" s="252"/>
      <c r="BL47" s="252"/>
      <c r="BM47" s="252"/>
      <c r="BN47" s="252"/>
      <c r="BO47" s="265"/>
      <c r="BP47" s="265"/>
      <c r="BQ47" s="262">
        <v>41</v>
      </c>
      <c r="BR47" s="263"/>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6"/>
    </row>
    <row r="48" spans="1:131" s="247" customFormat="1" ht="26.25" customHeight="1" x14ac:dyDescent="0.15">
      <c r="A48" s="261">
        <v>21</v>
      </c>
      <c r="B48" s="1090"/>
      <c r="C48" s="1091"/>
      <c r="D48" s="1091"/>
      <c r="E48" s="1091"/>
      <c r="F48" s="1091"/>
      <c r="G48" s="1091"/>
      <c r="H48" s="1091"/>
      <c r="I48" s="1091"/>
      <c r="J48" s="1091"/>
      <c r="K48" s="1091"/>
      <c r="L48" s="1091"/>
      <c r="M48" s="1091"/>
      <c r="N48" s="1091"/>
      <c r="O48" s="1091"/>
      <c r="P48" s="1092"/>
      <c r="Q48" s="1096"/>
      <c r="R48" s="1097"/>
      <c r="S48" s="1097"/>
      <c r="T48" s="1097"/>
      <c r="U48" s="1097"/>
      <c r="V48" s="1097"/>
      <c r="W48" s="1097"/>
      <c r="X48" s="1097"/>
      <c r="Y48" s="1097"/>
      <c r="Z48" s="1097"/>
      <c r="AA48" s="1097"/>
      <c r="AB48" s="1097"/>
      <c r="AC48" s="1097"/>
      <c r="AD48" s="1097"/>
      <c r="AE48" s="1098"/>
      <c r="AF48" s="1072"/>
      <c r="AG48" s="1073"/>
      <c r="AH48" s="1073"/>
      <c r="AI48" s="1073"/>
      <c r="AJ48" s="1074"/>
      <c r="AK48" s="1031"/>
      <c r="AL48" s="1022"/>
      <c r="AM48" s="1022"/>
      <c r="AN48" s="1022"/>
      <c r="AO48" s="1022"/>
      <c r="AP48" s="1022"/>
      <c r="AQ48" s="1022"/>
      <c r="AR48" s="1022"/>
      <c r="AS48" s="1022"/>
      <c r="AT48" s="1022"/>
      <c r="AU48" s="1022"/>
      <c r="AV48" s="1022"/>
      <c r="AW48" s="1022"/>
      <c r="AX48" s="1022"/>
      <c r="AY48" s="1022"/>
      <c r="AZ48" s="1095"/>
      <c r="BA48" s="1095"/>
      <c r="BB48" s="1095"/>
      <c r="BC48" s="1095"/>
      <c r="BD48" s="1095"/>
      <c r="BE48" s="1085"/>
      <c r="BF48" s="1085"/>
      <c r="BG48" s="1085"/>
      <c r="BH48" s="1085"/>
      <c r="BI48" s="1086"/>
      <c r="BJ48" s="252"/>
      <c r="BK48" s="252"/>
      <c r="BL48" s="252"/>
      <c r="BM48" s="252"/>
      <c r="BN48" s="252"/>
      <c r="BO48" s="265"/>
      <c r="BP48" s="265"/>
      <c r="BQ48" s="262">
        <v>42</v>
      </c>
      <c r="BR48" s="263"/>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6"/>
    </row>
    <row r="49" spans="1:131" s="247" customFormat="1" ht="26.25" customHeight="1" x14ac:dyDescent="0.15">
      <c r="A49" s="261">
        <v>22</v>
      </c>
      <c r="B49" s="1090"/>
      <c r="C49" s="1091"/>
      <c r="D49" s="1091"/>
      <c r="E49" s="1091"/>
      <c r="F49" s="1091"/>
      <c r="G49" s="1091"/>
      <c r="H49" s="1091"/>
      <c r="I49" s="1091"/>
      <c r="J49" s="1091"/>
      <c r="K49" s="1091"/>
      <c r="L49" s="1091"/>
      <c r="M49" s="1091"/>
      <c r="N49" s="1091"/>
      <c r="O49" s="1091"/>
      <c r="P49" s="1092"/>
      <c r="Q49" s="1096"/>
      <c r="R49" s="1097"/>
      <c r="S49" s="1097"/>
      <c r="T49" s="1097"/>
      <c r="U49" s="1097"/>
      <c r="V49" s="1097"/>
      <c r="W49" s="1097"/>
      <c r="X49" s="1097"/>
      <c r="Y49" s="1097"/>
      <c r="Z49" s="1097"/>
      <c r="AA49" s="1097"/>
      <c r="AB49" s="1097"/>
      <c r="AC49" s="1097"/>
      <c r="AD49" s="1097"/>
      <c r="AE49" s="1098"/>
      <c r="AF49" s="1072"/>
      <c r="AG49" s="1073"/>
      <c r="AH49" s="1073"/>
      <c r="AI49" s="1073"/>
      <c r="AJ49" s="1074"/>
      <c r="AK49" s="1031"/>
      <c r="AL49" s="1022"/>
      <c r="AM49" s="1022"/>
      <c r="AN49" s="1022"/>
      <c r="AO49" s="1022"/>
      <c r="AP49" s="1022"/>
      <c r="AQ49" s="1022"/>
      <c r="AR49" s="1022"/>
      <c r="AS49" s="1022"/>
      <c r="AT49" s="1022"/>
      <c r="AU49" s="1022"/>
      <c r="AV49" s="1022"/>
      <c r="AW49" s="1022"/>
      <c r="AX49" s="1022"/>
      <c r="AY49" s="1022"/>
      <c r="AZ49" s="1095"/>
      <c r="BA49" s="1095"/>
      <c r="BB49" s="1095"/>
      <c r="BC49" s="1095"/>
      <c r="BD49" s="1095"/>
      <c r="BE49" s="1085"/>
      <c r="BF49" s="1085"/>
      <c r="BG49" s="1085"/>
      <c r="BH49" s="1085"/>
      <c r="BI49" s="1086"/>
      <c r="BJ49" s="252"/>
      <c r="BK49" s="252"/>
      <c r="BL49" s="252"/>
      <c r="BM49" s="252"/>
      <c r="BN49" s="252"/>
      <c r="BO49" s="265"/>
      <c r="BP49" s="265"/>
      <c r="BQ49" s="262">
        <v>43</v>
      </c>
      <c r="BR49" s="263"/>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6"/>
    </row>
    <row r="50" spans="1:131" s="247" customFormat="1" ht="26.25" customHeight="1" x14ac:dyDescent="0.15">
      <c r="A50" s="261">
        <v>23</v>
      </c>
      <c r="B50" s="1090"/>
      <c r="C50" s="1091"/>
      <c r="D50" s="1091"/>
      <c r="E50" s="1091"/>
      <c r="F50" s="1091"/>
      <c r="G50" s="1091"/>
      <c r="H50" s="1091"/>
      <c r="I50" s="1091"/>
      <c r="J50" s="1091"/>
      <c r="K50" s="1091"/>
      <c r="L50" s="1091"/>
      <c r="M50" s="1091"/>
      <c r="N50" s="1091"/>
      <c r="O50" s="1091"/>
      <c r="P50" s="1092"/>
      <c r="Q50" s="1093"/>
      <c r="R50" s="1076"/>
      <c r="S50" s="1076"/>
      <c r="T50" s="1076"/>
      <c r="U50" s="1076"/>
      <c r="V50" s="1076"/>
      <c r="W50" s="1076"/>
      <c r="X50" s="1076"/>
      <c r="Y50" s="1076"/>
      <c r="Z50" s="1076"/>
      <c r="AA50" s="1076"/>
      <c r="AB50" s="1076"/>
      <c r="AC50" s="1076"/>
      <c r="AD50" s="1076"/>
      <c r="AE50" s="1094"/>
      <c r="AF50" s="1072"/>
      <c r="AG50" s="1073"/>
      <c r="AH50" s="1073"/>
      <c r="AI50" s="1073"/>
      <c r="AJ50" s="1074"/>
      <c r="AK50" s="1075"/>
      <c r="AL50" s="1076"/>
      <c r="AM50" s="1076"/>
      <c r="AN50" s="1076"/>
      <c r="AO50" s="1076"/>
      <c r="AP50" s="1076"/>
      <c r="AQ50" s="1076"/>
      <c r="AR50" s="1076"/>
      <c r="AS50" s="1076"/>
      <c r="AT50" s="1076"/>
      <c r="AU50" s="1076"/>
      <c r="AV50" s="1076"/>
      <c r="AW50" s="1076"/>
      <c r="AX50" s="1076"/>
      <c r="AY50" s="1076"/>
      <c r="AZ50" s="1077"/>
      <c r="BA50" s="1077"/>
      <c r="BB50" s="1077"/>
      <c r="BC50" s="1077"/>
      <c r="BD50" s="1077"/>
      <c r="BE50" s="1085"/>
      <c r="BF50" s="1085"/>
      <c r="BG50" s="1085"/>
      <c r="BH50" s="1085"/>
      <c r="BI50" s="1086"/>
      <c r="BJ50" s="252"/>
      <c r="BK50" s="252"/>
      <c r="BL50" s="252"/>
      <c r="BM50" s="252"/>
      <c r="BN50" s="252"/>
      <c r="BO50" s="265"/>
      <c r="BP50" s="265"/>
      <c r="BQ50" s="262">
        <v>44</v>
      </c>
      <c r="BR50" s="263"/>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6"/>
    </row>
    <row r="51" spans="1:131" s="247" customFormat="1" ht="26.25" customHeight="1" x14ac:dyDescent="0.15">
      <c r="A51" s="261">
        <v>24</v>
      </c>
      <c r="B51" s="1090"/>
      <c r="C51" s="1091"/>
      <c r="D51" s="1091"/>
      <c r="E51" s="1091"/>
      <c r="F51" s="1091"/>
      <c r="G51" s="1091"/>
      <c r="H51" s="1091"/>
      <c r="I51" s="1091"/>
      <c r="J51" s="1091"/>
      <c r="K51" s="1091"/>
      <c r="L51" s="1091"/>
      <c r="M51" s="1091"/>
      <c r="N51" s="1091"/>
      <c r="O51" s="1091"/>
      <c r="P51" s="1092"/>
      <c r="Q51" s="1093"/>
      <c r="R51" s="1076"/>
      <c r="S51" s="1076"/>
      <c r="T51" s="1076"/>
      <c r="U51" s="1076"/>
      <c r="V51" s="1076"/>
      <c r="W51" s="1076"/>
      <c r="X51" s="1076"/>
      <c r="Y51" s="1076"/>
      <c r="Z51" s="1076"/>
      <c r="AA51" s="1076"/>
      <c r="AB51" s="1076"/>
      <c r="AC51" s="1076"/>
      <c r="AD51" s="1076"/>
      <c r="AE51" s="1094"/>
      <c r="AF51" s="1072"/>
      <c r="AG51" s="1073"/>
      <c r="AH51" s="1073"/>
      <c r="AI51" s="1073"/>
      <c r="AJ51" s="1074"/>
      <c r="AK51" s="1075"/>
      <c r="AL51" s="1076"/>
      <c r="AM51" s="1076"/>
      <c r="AN51" s="1076"/>
      <c r="AO51" s="1076"/>
      <c r="AP51" s="1076"/>
      <c r="AQ51" s="1076"/>
      <c r="AR51" s="1076"/>
      <c r="AS51" s="1076"/>
      <c r="AT51" s="1076"/>
      <c r="AU51" s="1076"/>
      <c r="AV51" s="1076"/>
      <c r="AW51" s="1076"/>
      <c r="AX51" s="1076"/>
      <c r="AY51" s="1076"/>
      <c r="AZ51" s="1077"/>
      <c r="BA51" s="1077"/>
      <c r="BB51" s="1077"/>
      <c r="BC51" s="1077"/>
      <c r="BD51" s="1077"/>
      <c r="BE51" s="1085"/>
      <c r="BF51" s="1085"/>
      <c r="BG51" s="1085"/>
      <c r="BH51" s="1085"/>
      <c r="BI51" s="1086"/>
      <c r="BJ51" s="252"/>
      <c r="BK51" s="252"/>
      <c r="BL51" s="252"/>
      <c r="BM51" s="252"/>
      <c r="BN51" s="252"/>
      <c r="BO51" s="265"/>
      <c r="BP51" s="265"/>
      <c r="BQ51" s="262">
        <v>45</v>
      </c>
      <c r="BR51" s="263"/>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6"/>
    </row>
    <row r="52" spans="1:131" s="247" customFormat="1" ht="26.25" customHeight="1" x14ac:dyDescent="0.15">
      <c r="A52" s="261">
        <v>25</v>
      </c>
      <c r="B52" s="1090"/>
      <c r="C52" s="1091"/>
      <c r="D52" s="1091"/>
      <c r="E52" s="1091"/>
      <c r="F52" s="1091"/>
      <c r="G52" s="1091"/>
      <c r="H52" s="1091"/>
      <c r="I52" s="1091"/>
      <c r="J52" s="1091"/>
      <c r="K52" s="1091"/>
      <c r="L52" s="1091"/>
      <c r="M52" s="1091"/>
      <c r="N52" s="1091"/>
      <c r="O52" s="1091"/>
      <c r="P52" s="1092"/>
      <c r="Q52" s="1093"/>
      <c r="R52" s="1076"/>
      <c r="S52" s="1076"/>
      <c r="T52" s="1076"/>
      <c r="U52" s="1076"/>
      <c r="V52" s="1076"/>
      <c r="W52" s="1076"/>
      <c r="X52" s="1076"/>
      <c r="Y52" s="1076"/>
      <c r="Z52" s="1076"/>
      <c r="AA52" s="1076"/>
      <c r="AB52" s="1076"/>
      <c r="AC52" s="1076"/>
      <c r="AD52" s="1076"/>
      <c r="AE52" s="1094"/>
      <c r="AF52" s="1072"/>
      <c r="AG52" s="1073"/>
      <c r="AH52" s="1073"/>
      <c r="AI52" s="1073"/>
      <c r="AJ52" s="1074"/>
      <c r="AK52" s="1075"/>
      <c r="AL52" s="1076"/>
      <c r="AM52" s="1076"/>
      <c r="AN52" s="1076"/>
      <c r="AO52" s="1076"/>
      <c r="AP52" s="1076"/>
      <c r="AQ52" s="1076"/>
      <c r="AR52" s="1076"/>
      <c r="AS52" s="1076"/>
      <c r="AT52" s="1076"/>
      <c r="AU52" s="1076"/>
      <c r="AV52" s="1076"/>
      <c r="AW52" s="1076"/>
      <c r="AX52" s="1076"/>
      <c r="AY52" s="1076"/>
      <c r="AZ52" s="1077"/>
      <c r="BA52" s="1077"/>
      <c r="BB52" s="1077"/>
      <c r="BC52" s="1077"/>
      <c r="BD52" s="1077"/>
      <c r="BE52" s="1085"/>
      <c r="BF52" s="1085"/>
      <c r="BG52" s="1085"/>
      <c r="BH52" s="1085"/>
      <c r="BI52" s="1086"/>
      <c r="BJ52" s="252"/>
      <c r="BK52" s="252"/>
      <c r="BL52" s="252"/>
      <c r="BM52" s="252"/>
      <c r="BN52" s="252"/>
      <c r="BO52" s="265"/>
      <c r="BP52" s="265"/>
      <c r="BQ52" s="262">
        <v>46</v>
      </c>
      <c r="BR52" s="263"/>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6"/>
    </row>
    <row r="53" spans="1:131" s="247" customFormat="1" ht="26.25" customHeight="1" x14ac:dyDescent="0.15">
      <c r="A53" s="261">
        <v>26</v>
      </c>
      <c r="B53" s="1090"/>
      <c r="C53" s="1091"/>
      <c r="D53" s="1091"/>
      <c r="E53" s="1091"/>
      <c r="F53" s="1091"/>
      <c r="G53" s="1091"/>
      <c r="H53" s="1091"/>
      <c r="I53" s="1091"/>
      <c r="J53" s="1091"/>
      <c r="K53" s="1091"/>
      <c r="L53" s="1091"/>
      <c r="M53" s="1091"/>
      <c r="N53" s="1091"/>
      <c r="O53" s="1091"/>
      <c r="P53" s="1092"/>
      <c r="Q53" s="1093"/>
      <c r="R53" s="1076"/>
      <c r="S53" s="1076"/>
      <c r="T53" s="1076"/>
      <c r="U53" s="1076"/>
      <c r="V53" s="1076"/>
      <c r="W53" s="1076"/>
      <c r="X53" s="1076"/>
      <c r="Y53" s="1076"/>
      <c r="Z53" s="1076"/>
      <c r="AA53" s="1076"/>
      <c r="AB53" s="1076"/>
      <c r="AC53" s="1076"/>
      <c r="AD53" s="1076"/>
      <c r="AE53" s="1094"/>
      <c r="AF53" s="1072"/>
      <c r="AG53" s="1073"/>
      <c r="AH53" s="1073"/>
      <c r="AI53" s="1073"/>
      <c r="AJ53" s="1074"/>
      <c r="AK53" s="1075"/>
      <c r="AL53" s="1076"/>
      <c r="AM53" s="1076"/>
      <c r="AN53" s="1076"/>
      <c r="AO53" s="1076"/>
      <c r="AP53" s="1076"/>
      <c r="AQ53" s="1076"/>
      <c r="AR53" s="1076"/>
      <c r="AS53" s="1076"/>
      <c r="AT53" s="1076"/>
      <c r="AU53" s="1076"/>
      <c r="AV53" s="1076"/>
      <c r="AW53" s="1076"/>
      <c r="AX53" s="1076"/>
      <c r="AY53" s="1076"/>
      <c r="AZ53" s="1077"/>
      <c r="BA53" s="1077"/>
      <c r="BB53" s="1077"/>
      <c r="BC53" s="1077"/>
      <c r="BD53" s="1077"/>
      <c r="BE53" s="1085"/>
      <c r="BF53" s="1085"/>
      <c r="BG53" s="1085"/>
      <c r="BH53" s="1085"/>
      <c r="BI53" s="1086"/>
      <c r="BJ53" s="252"/>
      <c r="BK53" s="252"/>
      <c r="BL53" s="252"/>
      <c r="BM53" s="252"/>
      <c r="BN53" s="252"/>
      <c r="BO53" s="265"/>
      <c r="BP53" s="265"/>
      <c r="BQ53" s="262">
        <v>47</v>
      </c>
      <c r="BR53" s="263"/>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6"/>
    </row>
    <row r="54" spans="1:131" s="247" customFormat="1" ht="26.25" customHeight="1" x14ac:dyDescent="0.15">
      <c r="A54" s="261">
        <v>27</v>
      </c>
      <c r="B54" s="1090"/>
      <c r="C54" s="1091"/>
      <c r="D54" s="1091"/>
      <c r="E54" s="1091"/>
      <c r="F54" s="1091"/>
      <c r="G54" s="1091"/>
      <c r="H54" s="1091"/>
      <c r="I54" s="1091"/>
      <c r="J54" s="1091"/>
      <c r="K54" s="1091"/>
      <c r="L54" s="1091"/>
      <c r="M54" s="1091"/>
      <c r="N54" s="1091"/>
      <c r="O54" s="1091"/>
      <c r="P54" s="1092"/>
      <c r="Q54" s="1093"/>
      <c r="R54" s="1076"/>
      <c r="S54" s="1076"/>
      <c r="T54" s="1076"/>
      <c r="U54" s="1076"/>
      <c r="V54" s="1076"/>
      <c r="W54" s="1076"/>
      <c r="X54" s="1076"/>
      <c r="Y54" s="1076"/>
      <c r="Z54" s="1076"/>
      <c r="AA54" s="1076"/>
      <c r="AB54" s="1076"/>
      <c r="AC54" s="1076"/>
      <c r="AD54" s="1076"/>
      <c r="AE54" s="1094"/>
      <c r="AF54" s="1072"/>
      <c r="AG54" s="1073"/>
      <c r="AH54" s="1073"/>
      <c r="AI54" s="1073"/>
      <c r="AJ54" s="1074"/>
      <c r="AK54" s="1075"/>
      <c r="AL54" s="1076"/>
      <c r="AM54" s="1076"/>
      <c r="AN54" s="1076"/>
      <c r="AO54" s="1076"/>
      <c r="AP54" s="1076"/>
      <c r="AQ54" s="1076"/>
      <c r="AR54" s="1076"/>
      <c r="AS54" s="1076"/>
      <c r="AT54" s="1076"/>
      <c r="AU54" s="1076"/>
      <c r="AV54" s="1076"/>
      <c r="AW54" s="1076"/>
      <c r="AX54" s="1076"/>
      <c r="AY54" s="1076"/>
      <c r="AZ54" s="1077"/>
      <c r="BA54" s="1077"/>
      <c r="BB54" s="1077"/>
      <c r="BC54" s="1077"/>
      <c r="BD54" s="1077"/>
      <c r="BE54" s="1085"/>
      <c r="BF54" s="1085"/>
      <c r="BG54" s="1085"/>
      <c r="BH54" s="1085"/>
      <c r="BI54" s="1086"/>
      <c r="BJ54" s="252"/>
      <c r="BK54" s="252"/>
      <c r="BL54" s="252"/>
      <c r="BM54" s="252"/>
      <c r="BN54" s="252"/>
      <c r="BO54" s="265"/>
      <c r="BP54" s="265"/>
      <c r="BQ54" s="262">
        <v>48</v>
      </c>
      <c r="BR54" s="263"/>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6"/>
    </row>
    <row r="55" spans="1:131" s="247" customFormat="1" ht="26.25" customHeight="1" x14ac:dyDescent="0.15">
      <c r="A55" s="261">
        <v>28</v>
      </c>
      <c r="B55" s="1090"/>
      <c r="C55" s="1091"/>
      <c r="D55" s="1091"/>
      <c r="E55" s="1091"/>
      <c r="F55" s="1091"/>
      <c r="G55" s="1091"/>
      <c r="H55" s="1091"/>
      <c r="I55" s="1091"/>
      <c r="J55" s="1091"/>
      <c r="K55" s="1091"/>
      <c r="L55" s="1091"/>
      <c r="M55" s="1091"/>
      <c r="N55" s="1091"/>
      <c r="O55" s="1091"/>
      <c r="P55" s="1092"/>
      <c r="Q55" s="1093"/>
      <c r="R55" s="1076"/>
      <c r="S55" s="1076"/>
      <c r="T55" s="1076"/>
      <c r="U55" s="1076"/>
      <c r="V55" s="1076"/>
      <c r="W55" s="1076"/>
      <c r="X55" s="1076"/>
      <c r="Y55" s="1076"/>
      <c r="Z55" s="1076"/>
      <c r="AA55" s="1076"/>
      <c r="AB55" s="1076"/>
      <c r="AC55" s="1076"/>
      <c r="AD55" s="1076"/>
      <c r="AE55" s="1094"/>
      <c r="AF55" s="1072"/>
      <c r="AG55" s="1073"/>
      <c r="AH55" s="1073"/>
      <c r="AI55" s="1073"/>
      <c r="AJ55" s="1074"/>
      <c r="AK55" s="1075"/>
      <c r="AL55" s="1076"/>
      <c r="AM55" s="1076"/>
      <c r="AN55" s="1076"/>
      <c r="AO55" s="1076"/>
      <c r="AP55" s="1076"/>
      <c r="AQ55" s="1076"/>
      <c r="AR55" s="1076"/>
      <c r="AS55" s="1076"/>
      <c r="AT55" s="1076"/>
      <c r="AU55" s="1076"/>
      <c r="AV55" s="1076"/>
      <c r="AW55" s="1076"/>
      <c r="AX55" s="1076"/>
      <c r="AY55" s="1076"/>
      <c r="AZ55" s="1077"/>
      <c r="BA55" s="1077"/>
      <c r="BB55" s="1077"/>
      <c r="BC55" s="1077"/>
      <c r="BD55" s="1077"/>
      <c r="BE55" s="1085"/>
      <c r="BF55" s="1085"/>
      <c r="BG55" s="1085"/>
      <c r="BH55" s="1085"/>
      <c r="BI55" s="1086"/>
      <c r="BJ55" s="252"/>
      <c r="BK55" s="252"/>
      <c r="BL55" s="252"/>
      <c r="BM55" s="252"/>
      <c r="BN55" s="252"/>
      <c r="BO55" s="265"/>
      <c r="BP55" s="265"/>
      <c r="BQ55" s="262">
        <v>49</v>
      </c>
      <c r="BR55" s="263"/>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6"/>
    </row>
    <row r="56" spans="1:131" s="247" customFormat="1" ht="26.25" customHeight="1" x14ac:dyDescent="0.15">
      <c r="A56" s="261">
        <v>29</v>
      </c>
      <c r="B56" s="1090"/>
      <c r="C56" s="1091"/>
      <c r="D56" s="1091"/>
      <c r="E56" s="1091"/>
      <c r="F56" s="1091"/>
      <c r="G56" s="1091"/>
      <c r="H56" s="1091"/>
      <c r="I56" s="1091"/>
      <c r="J56" s="1091"/>
      <c r="K56" s="1091"/>
      <c r="L56" s="1091"/>
      <c r="M56" s="1091"/>
      <c r="N56" s="1091"/>
      <c r="O56" s="1091"/>
      <c r="P56" s="1092"/>
      <c r="Q56" s="1093"/>
      <c r="R56" s="1076"/>
      <c r="S56" s="1076"/>
      <c r="T56" s="1076"/>
      <c r="U56" s="1076"/>
      <c r="V56" s="1076"/>
      <c r="W56" s="1076"/>
      <c r="X56" s="1076"/>
      <c r="Y56" s="1076"/>
      <c r="Z56" s="1076"/>
      <c r="AA56" s="1076"/>
      <c r="AB56" s="1076"/>
      <c r="AC56" s="1076"/>
      <c r="AD56" s="1076"/>
      <c r="AE56" s="1094"/>
      <c r="AF56" s="1072"/>
      <c r="AG56" s="1073"/>
      <c r="AH56" s="1073"/>
      <c r="AI56" s="1073"/>
      <c r="AJ56" s="1074"/>
      <c r="AK56" s="1075"/>
      <c r="AL56" s="1076"/>
      <c r="AM56" s="1076"/>
      <c r="AN56" s="1076"/>
      <c r="AO56" s="1076"/>
      <c r="AP56" s="1076"/>
      <c r="AQ56" s="1076"/>
      <c r="AR56" s="1076"/>
      <c r="AS56" s="1076"/>
      <c r="AT56" s="1076"/>
      <c r="AU56" s="1076"/>
      <c r="AV56" s="1076"/>
      <c r="AW56" s="1076"/>
      <c r="AX56" s="1076"/>
      <c r="AY56" s="1076"/>
      <c r="AZ56" s="1077"/>
      <c r="BA56" s="1077"/>
      <c r="BB56" s="1077"/>
      <c r="BC56" s="1077"/>
      <c r="BD56" s="1077"/>
      <c r="BE56" s="1085"/>
      <c r="BF56" s="1085"/>
      <c r="BG56" s="1085"/>
      <c r="BH56" s="1085"/>
      <c r="BI56" s="1086"/>
      <c r="BJ56" s="252"/>
      <c r="BK56" s="252"/>
      <c r="BL56" s="252"/>
      <c r="BM56" s="252"/>
      <c r="BN56" s="252"/>
      <c r="BO56" s="265"/>
      <c r="BP56" s="265"/>
      <c r="BQ56" s="262">
        <v>50</v>
      </c>
      <c r="BR56" s="263"/>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6"/>
    </row>
    <row r="57" spans="1:131" s="247" customFormat="1" ht="26.25" customHeight="1" x14ac:dyDescent="0.15">
      <c r="A57" s="261">
        <v>30</v>
      </c>
      <c r="B57" s="1090"/>
      <c r="C57" s="1091"/>
      <c r="D57" s="1091"/>
      <c r="E57" s="1091"/>
      <c r="F57" s="1091"/>
      <c r="G57" s="1091"/>
      <c r="H57" s="1091"/>
      <c r="I57" s="1091"/>
      <c r="J57" s="1091"/>
      <c r="K57" s="1091"/>
      <c r="L57" s="1091"/>
      <c r="M57" s="1091"/>
      <c r="N57" s="1091"/>
      <c r="O57" s="1091"/>
      <c r="P57" s="1092"/>
      <c r="Q57" s="1093"/>
      <c r="R57" s="1076"/>
      <c r="S57" s="1076"/>
      <c r="T57" s="1076"/>
      <c r="U57" s="1076"/>
      <c r="V57" s="1076"/>
      <c r="W57" s="1076"/>
      <c r="X57" s="1076"/>
      <c r="Y57" s="1076"/>
      <c r="Z57" s="1076"/>
      <c r="AA57" s="1076"/>
      <c r="AB57" s="1076"/>
      <c r="AC57" s="1076"/>
      <c r="AD57" s="1076"/>
      <c r="AE57" s="1094"/>
      <c r="AF57" s="1072"/>
      <c r="AG57" s="1073"/>
      <c r="AH57" s="1073"/>
      <c r="AI57" s="1073"/>
      <c r="AJ57" s="1074"/>
      <c r="AK57" s="1075"/>
      <c r="AL57" s="1076"/>
      <c r="AM57" s="1076"/>
      <c r="AN57" s="1076"/>
      <c r="AO57" s="1076"/>
      <c r="AP57" s="1076"/>
      <c r="AQ57" s="1076"/>
      <c r="AR57" s="1076"/>
      <c r="AS57" s="1076"/>
      <c r="AT57" s="1076"/>
      <c r="AU57" s="1076"/>
      <c r="AV57" s="1076"/>
      <c r="AW57" s="1076"/>
      <c r="AX57" s="1076"/>
      <c r="AY57" s="1076"/>
      <c r="AZ57" s="1077"/>
      <c r="BA57" s="1077"/>
      <c r="BB57" s="1077"/>
      <c r="BC57" s="1077"/>
      <c r="BD57" s="1077"/>
      <c r="BE57" s="1085"/>
      <c r="BF57" s="1085"/>
      <c r="BG57" s="1085"/>
      <c r="BH57" s="1085"/>
      <c r="BI57" s="1086"/>
      <c r="BJ57" s="252"/>
      <c r="BK57" s="252"/>
      <c r="BL57" s="252"/>
      <c r="BM57" s="252"/>
      <c r="BN57" s="252"/>
      <c r="BO57" s="265"/>
      <c r="BP57" s="265"/>
      <c r="BQ57" s="262">
        <v>51</v>
      </c>
      <c r="BR57" s="263"/>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6"/>
    </row>
    <row r="58" spans="1:131" s="247" customFormat="1" ht="26.25" customHeight="1" x14ac:dyDescent="0.15">
      <c r="A58" s="261">
        <v>31</v>
      </c>
      <c r="B58" s="1090"/>
      <c r="C58" s="1091"/>
      <c r="D58" s="1091"/>
      <c r="E58" s="1091"/>
      <c r="F58" s="1091"/>
      <c r="G58" s="1091"/>
      <c r="H58" s="1091"/>
      <c r="I58" s="1091"/>
      <c r="J58" s="1091"/>
      <c r="K58" s="1091"/>
      <c r="L58" s="1091"/>
      <c r="M58" s="1091"/>
      <c r="N58" s="1091"/>
      <c r="O58" s="1091"/>
      <c r="P58" s="1092"/>
      <c r="Q58" s="1093"/>
      <c r="R58" s="1076"/>
      <c r="S58" s="1076"/>
      <c r="T58" s="1076"/>
      <c r="U58" s="1076"/>
      <c r="V58" s="1076"/>
      <c r="W58" s="1076"/>
      <c r="X58" s="1076"/>
      <c r="Y58" s="1076"/>
      <c r="Z58" s="1076"/>
      <c r="AA58" s="1076"/>
      <c r="AB58" s="1076"/>
      <c r="AC58" s="1076"/>
      <c r="AD58" s="1076"/>
      <c r="AE58" s="1094"/>
      <c r="AF58" s="1072"/>
      <c r="AG58" s="1073"/>
      <c r="AH58" s="1073"/>
      <c r="AI58" s="1073"/>
      <c r="AJ58" s="1074"/>
      <c r="AK58" s="1075"/>
      <c r="AL58" s="1076"/>
      <c r="AM58" s="1076"/>
      <c r="AN58" s="1076"/>
      <c r="AO58" s="1076"/>
      <c r="AP58" s="1076"/>
      <c r="AQ58" s="1076"/>
      <c r="AR58" s="1076"/>
      <c r="AS58" s="1076"/>
      <c r="AT58" s="1076"/>
      <c r="AU58" s="1076"/>
      <c r="AV58" s="1076"/>
      <c r="AW58" s="1076"/>
      <c r="AX58" s="1076"/>
      <c r="AY58" s="1076"/>
      <c r="AZ58" s="1077"/>
      <c r="BA58" s="1077"/>
      <c r="BB58" s="1077"/>
      <c r="BC58" s="1077"/>
      <c r="BD58" s="1077"/>
      <c r="BE58" s="1085"/>
      <c r="BF58" s="1085"/>
      <c r="BG58" s="1085"/>
      <c r="BH58" s="1085"/>
      <c r="BI58" s="1086"/>
      <c r="BJ58" s="252"/>
      <c r="BK58" s="252"/>
      <c r="BL58" s="252"/>
      <c r="BM58" s="252"/>
      <c r="BN58" s="252"/>
      <c r="BO58" s="265"/>
      <c r="BP58" s="265"/>
      <c r="BQ58" s="262">
        <v>52</v>
      </c>
      <c r="BR58" s="263"/>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6"/>
    </row>
    <row r="59" spans="1:131" s="247" customFormat="1" ht="26.25" customHeight="1" x14ac:dyDescent="0.15">
      <c r="A59" s="261">
        <v>32</v>
      </c>
      <c r="B59" s="1090"/>
      <c r="C59" s="1091"/>
      <c r="D59" s="1091"/>
      <c r="E59" s="1091"/>
      <c r="F59" s="1091"/>
      <c r="G59" s="1091"/>
      <c r="H59" s="1091"/>
      <c r="I59" s="1091"/>
      <c r="J59" s="1091"/>
      <c r="K59" s="1091"/>
      <c r="L59" s="1091"/>
      <c r="M59" s="1091"/>
      <c r="N59" s="1091"/>
      <c r="O59" s="1091"/>
      <c r="P59" s="1092"/>
      <c r="Q59" s="1093"/>
      <c r="R59" s="1076"/>
      <c r="S59" s="1076"/>
      <c r="T59" s="1076"/>
      <c r="U59" s="1076"/>
      <c r="V59" s="1076"/>
      <c r="W59" s="1076"/>
      <c r="X59" s="1076"/>
      <c r="Y59" s="1076"/>
      <c r="Z59" s="1076"/>
      <c r="AA59" s="1076"/>
      <c r="AB59" s="1076"/>
      <c r="AC59" s="1076"/>
      <c r="AD59" s="1076"/>
      <c r="AE59" s="1094"/>
      <c r="AF59" s="1072"/>
      <c r="AG59" s="1073"/>
      <c r="AH59" s="1073"/>
      <c r="AI59" s="1073"/>
      <c r="AJ59" s="1074"/>
      <c r="AK59" s="1075"/>
      <c r="AL59" s="1076"/>
      <c r="AM59" s="1076"/>
      <c r="AN59" s="1076"/>
      <c r="AO59" s="1076"/>
      <c r="AP59" s="1076"/>
      <c r="AQ59" s="1076"/>
      <c r="AR59" s="1076"/>
      <c r="AS59" s="1076"/>
      <c r="AT59" s="1076"/>
      <c r="AU59" s="1076"/>
      <c r="AV59" s="1076"/>
      <c r="AW59" s="1076"/>
      <c r="AX59" s="1076"/>
      <c r="AY59" s="1076"/>
      <c r="AZ59" s="1077"/>
      <c r="BA59" s="1077"/>
      <c r="BB59" s="1077"/>
      <c r="BC59" s="1077"/>
      <c r="BD59" s="1077"/>
      <c r="BE59" s="1085"/>
      <c r="BF59" s="1085"/>
      <c r="BG59" s="1085"/>
      <c r="BH59" s="1085"/>
      <c r="BI59" s="1086"/>
      <c r="BJ59" s="252"/>
      <c r="BK59" s="252"/>
      <c r="BL59" s="252"/>
      <c r="BM59" s="252"/>
      <c r="BN59" s="252"/>
      <c r="BO59" s="265"/>
      <c r="BP59" s="265"/>
      <c r="BQ59" s="262">
        <v>53</v>
      </c>
      <c r="BR59" s="263"/>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6"/>
    </row>
    <row r="60" spans="1:131" s="247" customFormat="1" ht="26.25" customHeight="1" x14ac:dyDescent="0.15">
      <c r="A60" s="261">
        <v>33</v>
      </c>
      <c r="B60" s="1090"/>
      <c r="C60" s="1091"/>
      <c r="D60" s="1091"/>
      <c r="E60" s="1091"/>
      <c r="F60" s="1091"/>
      <c r="G60" s="1091"/>
      <c r="H60" s="1091"/>
      <c r="I60" s="1091"/>
      <c r="J60" s="1091"/>
      <c r="K60" s="1091"/>
      <c r="L60" s="1091"/>
      <c r="M60" s="1091"/>
      <c r="N60" s="1091"/>
      <c r="O60" s="1091"/>
      <c r="P60" s="1092"/>
      <c r="Q60" s="1093"/>
      <c r="R60" s="1076"/>
      <c r="S60" s="1076"/>
      <c r="T60" s="1076"/>
      <c r="U60" s="1076"/>
      <c r="V60" s="1076"/>
      <c r="W60" s="1076"/>
      <c r="X60" s="1076"/>
      <c r="Y60" s="1076"/>
      <c r="Z60" s="1076"/>
      <c r="AA60" s="1076"/>
      <c r="AB60" s="1076"/>
      <c r="AC60" s="1076"/>
      <c r="AD60" s="1076"/>
      <c r="AE60" s="1094"/>
      <c r="AF60" s="1072"/>
      <c r="AG60" s="1073"/>
      <c r="AH60" s="1073"/>
      <c r="AI60" s="1073"/>
      <c r="AJ60" s="1074"/>
      <c r="AK60" s="1075"/>
      <c r="AL60" s="1076"/>
      <c r="AM60" s="1076"/>
      <c r="AN60" s="1076"/>
      <c r="AO60" s="1076"/>
      <c r="AP60" s="1076"/>
      <c r="AQ60" s="1076"/>
      <c r="AR60" s="1076"/>
      <c r="AS60" s="1076"/>
      <c r="AT60" s="1076"/>
      <c r="AU60" s="1076"/>
      <c r="AV60" s="1076"/>
      <c r="AW60" s="1076"/>
      <c r="AX60" s="1076"/>
      <c r="AY60" s="1076"/>
      <c r="AZ60" s="1077"/>
      <c r="BA60" s="1077"/>
      <c r="BB60" s="1077"/>
      <c r="BC60" s="1077"/>
      <c r="BD60" s="1077"/>
      <c r="BE60" s="1085"/>
      <c r="BF60" s="1085"/>
      <c r="BG60" s="1085"/>
      <c r="BH60" s="1085"/>
      <c r="BI60" s="1086"/>
      <c r="BJ60" s="252"/>
      <c r="BK60" s="252"/>
      <c r="BL60" s="252"/>
      <c r="BM60" s="252"/>
      <c r="BN60" s="252"/>
      <c r="BO60" s="265"/>
      <c r="BP60" s="265"/>
      <c r="BQ60" s="262">
        <v>54</v>
      </c>
      <c r="BR60" s="263"/>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6"/>
    </row>
    <row r="61" spans="1:131" s="247" customFormat="1" ht="26.25" customHeight="1" thickBot="1" x14ac:dyDescent="0.2">
      <c r="A61" s="261">
        <v>34</v>
      </c>
      <c r="B61" s="1090"/>
      <c r="C61" s="1091"/>
      <c r="D61" s="1091"/>
      <c r="E61" s="1091"/>
      <c r="F61" s="1091"/>
      <c r="G61" s="1091"/>
      <c r="H61" s="1091"/>
      <c r="I61" s="1091"/>
      <c r="J61" s="1091"/>
      <c r="K61" s="1091"/>
      <c r="L61" s="1091"/>
      <c r="M61" s="1091"/>
      <c r="N61" s="1091"/>
      <c r="O61" s="1091"/>
      <c r="P61" s="1092"/>
      <c r="Q61" s="1093"/>
      <c r="R61" s="1076"/>
      <c r="S61" s="1076"/>
      <c r="T61" s="1076"/>
      <c r="U61" s="1076"/>
      <c r="V61" s="1076"/>
      <c r="W61" s="1076"/>
      <c r="X61" s="1076"/>
      <c r="Y61" s="1076"/>
      <c r="Z61" s="1076"/>
      <c r="AA61" s="1076"/>
      <c r="AB61" s="1076"/>
      <c r="AC61" s="1076"/>
      <c r="AD61" s="1076"/>
      <c r="AE61" s="1094"/>
      <c r="AF61" s="1072"/>
      <c r="AG61" s="1073"/>
      <c r="AH61" s="1073"/>
      <c r="AI61" s="1073"/>
      <c r="AJ61" s="1074"/>
      <c r="AK61" s="1075"/>
      <c r="AL61" s="1076"/>
      <c r="AM61" s="1076"/>
      <c r="AN61" s="1076"/>
      <c r="AO61" s="1076"/>
      <c r="AP61" s="1076"/>
      <c r="AQ61" s="1076"/>
      <c r="AR61" s="1076"/>
      <c r="AS61" s="1076"/>
      <c r="AT61" s="1076"/>
      <c r="AU61" s="1076"/>
      <c r="AV61" s="1076"/>
      <c r="AW61" s="1076"/>
      <c r="AX61" s="1076"/>
      <c r="AY61" s="1076"/>
      <c r="AZ61" s="1077"/>
      <c r="BA61" s="1077"/>
      <c r="BB61" s="1077"/>
      <c r="BC61" s="1077"/>
      <c r="BD61" s="1077"/>
      <c r="BE61" s="1085"/>
      <c r="BF61" s="1085"/>
      <c r="BG61" s="1085"/>
      <c r="BH61" s="1085"/>
      <c r="BI61" s="1086"/>
      <c r="BJ61" s="252"/>
      <c r="BK61" s="252"/>
      <c r="BL61" s="252"/>
      <c r="BM61" s="252"/>
      <c r="BN61" s="252"/>
      <c r="BO61" s="265"/>
      <c r="BP61" s="265"/>
      <c r="BQ61" s="262">
        <v>55</v>
      </c>
      <c r="BR61" s="263"/>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6"/>
    </row>
    <row r="62" spans="1:131" s="247" customFormat="1" ht="26.25" customHeight="1" x14ac:dyDescent="0.15">
      <c r="A62" s="261">
        <v>35</v>
      </c>
      <c r="B62" s="1090"/>
      <c r="C62" s="1091"/>
      <c r="D62" s="1091"/>
      <c r="E62" s="1091"/>
      <c r="F62" s="1091"/>
      <c r="G62" s="1091"/>
      <c r="H62" s="1091"/>
      <c r="I62" s="1091"/>
      <c r="J62" s="1091"/>
      <c r="K62" s="1091"/>
      <c r="L62" s="1091"/>
      <c r="M62" s="1091"/>
      <c r="N62" s="1091"/>
      <c r="O62" s="1091"/>
      <c r="P62" s="1092"/>
      <c r="Q62" s="1093"/>
      <c r="R62" s="1076"/>
      <c r="S62" s="1076"/>
      <c r="T62" s="1076"/>
      <c r="U62" s="1076"/>
      <c r="V62" s="1076"/>
      <c r="W62" s="1076"/>
      <c r="X62" s="1076"/>
      <c r="Y62" s="1076"/>
      <c r="Z62" s="1076"/>
      <c r="AA62" s="1076"/>
      <c r="AB62" s="1076"/>
      <c r="AC62" s="1076"/>
      <c r="AD62" s="1076"/>
      <c r="AE62" s="1094"/>
      <c r="AF62" s="1072"/>
      <c r="AG62" s="1073"/>
      <c r="AH62" s="1073"/>
      <c r="AI62" s="1073"/>
      <c r="AJ62" s="1074"/>
      <c r="AK62" s="1075"/>
      <c r="AL62" s="1076"/>
      <c r="AM62" s="1076"/>
      <c r="AN62" s="1076"/>
      <c r="AO62" s="1076"/>
      <c r="AP62" s="1076"/>
      <c r="AQ62" s="1076"/>
      <c r="AR62" s="1076"/>
      <c r="AS62" s="1076"/>
      <c r="AT62" s="1076"/>
      <c r="AU62" s="1076"/>
      <c r="AV62" s="1076"/>
      <c r="AW62" s="1076"/>
      <c r="AX62" s="1076"/>
      <c r="AY62" s="1076"/>
      <c r="AZ62" s="1077"/>
      <c r="BA62" s="1077"/>
      <c r="BB62" s="1077"/>
      <c r="BC62" s="1077"/>
      <c r="BD62" s="1077"/>
      <c r="BE62" s="1085"/>
      <c r="BF62" s="1085"/>
      <c r="BG62" s="1085"/>
      <c r="BH62" s="1085"/>
      <c r="BI62" s="1086"/>
      <c r="BJ62" s="1087" t="s">
        <v>407</v>
      </c>
      <c r="BK62" s="1088"/>
      <c r="BL62" s="1088"/>
      <c r="BM62" s="1088"/>
      <c r="BN62" s="1089"/>
      <c r="BO62" s="265"/>
      <c r="BP62" s="265"/>
      <c r="BQ62" s="262">
        <v>56</v>
      </c>
      <c r="BR62" s="263"/>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6"/>
    </row>
    <row r="63" spans="1:131" s="247" customFormat="1" ht="26.25" customHeight="1" thickBot="1" x14ac:dyDescent="0.2">
      <c r="A63" s="264" t="s">
        <v>388</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1"/>
      <c r="AF63" s="1082">
        <v>1450</v>
      </c>
      <c r="AG63" s="1010"/>
      <c r="AH63" s="1010"/>
      <c r="AI63" s="1010"/>
      <c r="AJ63" s="1083"/>
      <c r="AK63" s="1084"/>
      <c r="AL63" s="1014"/>
      <c r="AM63" s="1014"/>
      <c r="AN63" s="1014"/>
      <c r="AO63" s="1014"/>
      <c r="AP63" s="1010">
        <v>26389</v>
      </c>
      <c r="AQ63" s="1010"/>
      <c r="AR63" s="1010"/>
      <c r="AS63" s="1010"/>
      <c r="AT63" s="1010"/>
      <c r="AU63" s="1010">
        <v>20451</v>
      </c>
      <c r="AV63" s="1010"/>
      <c r="AW63" s="1010"/>
      <c r="AX63" s="1010"/>
      <c r="AY63" s="1010"/>
      <c r="AZ63" s="1078"/>
      <c r="BA63" s="1078"/>
      <c r="BB63" s="1078"/>
      <c r="BC63" s="1078"/>
      <c r="BD63" s="1078"/>
      <c r="BE63" s="1011"/>
      <c r="BF63" s="1011"/>
      <c r="BG63" s="1011"/>
      <c r="BH63" s="1011"/>
      <c r="BI63" s="1012"/>
      <c r="BJ63" s="1079" t="s">
        <v>409</v>
      </c>
      <c r="BK63" s="1002"/>
      <c r="BL63" s="1002"/>
      <c r="BM63" s="1002"/>
      <c r="BN63" s="1080"/>
      <c r="BO63" s="265"/>
      <c r="BP63" s="265"/>
      <c r="BQ63" s="262">
        <v>57</v>
      </c>
      <c r="BR63" s="263"/>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6"/>
    </row>
    <row r="66" spans="1:131" s="247" customFormat="1" ht="26.25" customHeight="1" x14ac:dyDescent="0.15">
      <c r="A66" s="1048" t="s">
        <v>411</v>
      </c>
      <c r="B66" s="1049"/>
      <c r="C66" s="1049"/>
      <c r="D66" s="1049"/>
      <c r="E66" s="1049"/>
      <c r="F66" s="1049"/>
      <c r="G66" s="1049"/>
      <c r="H66" s="1049"/>
      <c r="I66" s="1049"/>
      <c r="J66" s="1049"/>
      <c r="K66" s="1049"/>
      <c r="L66" s="1049"/>
      <c r="M66" s="1049"/>
      <c r="N66" s="1049"/>
      <c r="O66" s="1049"/>
      <c r="P66" s="1050"/>
      <c r="Q66" s="1054" t="s">
        <v>412</v>
      </c>
      <c r="R66" s="1055"/>
      <c r="S66" s="1055"/>
      <c r="T66" s="1055"/>
      <c r="U66" s="1056"/>
      <c r="V66" s="1054" t="s">
        <v>413</v>
      </c>
      <c r="W66" s="1055"/>
      <c r="X66" s="1055"/>
      <c r="Y66" s="1055"/>
      <c r="Z66" s="1056"/>
      <c r="AA66" s="1054" t="s">
        <v>414</v>
      </c>
      <c r="AB66" s="1055"/>
      <c r="AC66" s="1055"/>
      <c r="AD66" s="1055"/>
      <c r="AE66" s="1056"/>
      <c r="AF66" s="1060" t="s">
        <v>415</v>
      </c>
      <c r="AG66" s="1061"/>
      <c r="AH66" s="1061"/>
      <c r="AI66" s="1061"/>
      <c r="AJ66" s="1062"/>
      <c r="AK66" s="1054" t="s">
        <v>416</v>
      </c>
      <c r="AL66" s="1049"/>
      <c r="AM66" s="1049"/>
      <c r="AN66" s="1049"/>
      <c r="AO66" s="1050"/>
      <c r="AP66" s="1054" t="s">
        <v>397</v>
      </c>
      <c r="AQ66" s="1055"/>
      <c r="AR66" s="1055"/>
      <c r="AS66" s="1055"/>
      <c r="AT66" s="1056"/>
      <c r="AU66" s="1054" t="s">
        <v>417</v>
      </c>
      <c r="AV66" s="1055"/>
      <c r="AW66" s="1055"/>
      <c r="AX66" s="1055"/>
      <c r="AY66" s="1056"/>
      <c r="AZ66" s="1054" t="s">
        <v>374</v>
      </c>
      <c r="BA66" s="1055"/>
      <c r="BB66" s="1055"/>
      <c r="BC66" s="1055"/>
      <c r="BD66" s="1070"/>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580</v>
      </c>
      <c r="C68" s="1037"/>
      <c r="D68" s="1037"/>
      <c r="E68" s="1037"/>
      <c r="F68" s="1037"/>
      <c r="G68" s="1037"/>
      <c r="H68" s="1037"/>
      <c r="I68" s="1037"/>
      <c r="J68" s="1037"/>
      <c r="K68" s="1037"/>
      <c r="L68" s="1037"/>
      <c r="M68" s="1037"/>
      <c r="N68" s="1037"/>
      <c r="O68" s="1037"/>
      <c r="P68" s="1038"/>
      <c r="Q68" s="1039">
        <v>2656</v>
      </c>
      <c r="R68" s="1040"/>
      <c r="S68" s="1040"/>
      <c r="T68" s="1040"/>
      <c r="U68" s="1041"/>
      <c r="V68" s="1033">
        <v>2622</v>
      </c>
      <c r="W68" s="1033"/>
      <c r="X68" s="1033"/>
      <c r="Y68" s="1033"/>
      <c r="Z68" s="1033"/>
      <c r="AA68" s="1033">
        <v>35</v>
      </c>
      <c r="AB68" s="1033"/>
      <c r="AC68" s="1033"/>
      <c r="AD68" s="1033"/>
      <c r="AE68" s="1033"/>
      <c r="AF68" s="1033">
        <v>35</v>
      </c>
      <c r="AG68" s="1033"/>
      <c r="AH68" s="1033"/>
      <c r="AI68" s="1033"/>
      <c r="AJ68" s="1033"/>
      <c r="AK68" s="1033">
        <v>0</v>
      </c>
      <c r="AL68" s="1033"/>
      <c r="AM68" s="1033"/>
      <c r="AN68" s="1033"/>
      <c r="AO68" s="1033"/>
      <c r="AP68" s="1033">
        <v>940</v>
      </c>
      <c r="AQ68" s="1033"/>
      <c r="AR68" s="1033"/>
      <c r="AS68" s="1033"/>
      <c r="AT68" s="1033"/>
      <c r="AU68" s="1033">
        <v>629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581</v>
      </c>
      <c r="C69" s="1026"/>
      <c r="D69" s="1026"/>
      <c r="E69" s="1026"/>
      <c r="F69" s="1026"/>
      <c r="G69" s="1026"/>
      <c r="H69" s="1026"/>
      <c r="I69" s="1026"/>
      <c r="J69" s="1026"/>
      <c r="K69" s="1026"/>
      <c r="L69" s="1026"/>
      <c r="M69" s="1026"/>
      <c r="N69" s="1026"/>
      <c r="O69" s="1026"/>
      <c r="P69" s="1027"/>
      <c r="Q69" s="1029">
        <v>6833</v>
      </c>
      <c r="R69" s="1030"/>
      <c r="S69" s="1030"/>
      <c r="T69" s="1030"/>
      <c r="U69" s="1031"/>
      <c r="V69" s="1022">
        <v>5904</v>
      </c>
      <c r="W69" s="1022"/>
      <c r="X69" s="1022"/>
      <c r="Y69" s="1022"/>
      <c r="Z69" s="1022"/>
      <c r="AA69" s="1022">
        <v>929</v>
      </c>
      <c r="AB69" s="1022"/>
      <c r="AC69" s="1022"/>
      <c r="AD69" s="1022"/>
      <c r="AE69" s="1022"/>
      <c r="AF69" s="1022">
        <v>929</v>
      </c>
      <c r="AG69" s="1022"/>
      <c r="AH69" s="1022"/>
      <c r="AI69" s="1022"/>
      <c r="AJ69" s="1022"/>
      <c r="AK69" s="1022">
        <v>830</v>
      </c>
      <c r="AL69" s="1022"/>
      <c r="AM69" s="1022"/>
      <c r="AN69" s="1022"/>
      <c r="AO69" s="1022"/>
      <c r="AP69" s="1022" t="s">
        <v>513</v>
      </c>
      <c r="AQ69" s="1022"/>
      <c r="AR69" s="1022"/>
      <c r="AS69" s="1022"/>
      <c r="AT69" s="1022"/>
      <c r="AU69" s="1022" t="s">
        <v>513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582</v>
      </c>
      <c r="C70" s="1026"/>
      <c r="D70" s="1026"/>
      <c r="E70" s="1026"/>
      <c r="F70" s="1026"/>
      <c r="G70" s="1026"/>
      <c r="H70" s="1026"/>
      <c r="I70" s="1026"/>
      <c r="J70" s="1026"/>
      <c r="K70" s="1026"/>
      <c r="L70" s="1026"/>
      <c r="M70" s="1026"/>
      <c r="N70" s="1026"/>
      <c r="O70" s="1026"/>
      <c r="P70" s="1027"/>
      <c r="Q70" s="1029">
        <v>167</v>
      </c>
      <c r="R70" s="1030"/>
      <c r="S70" s="1030"/>
      <c r="T70" s="1030"/>
      <c r="U70" s="1031"/>
      <c r="V70" s="1022">
        <v>140</v>
      </c>
      <c r="W70" s="1022"/>
      <c r="X70" s="1022"/>
      <c r="Y70" s="1022"/>
      <c r="Z70" s="1022"/>
      <c r="AA70" s="1022">
        <v>27</v>
      </c>
      <c r="AB70" s="1022"/>
      <c r="AC70" s="1022"/>
      <c r="AD70" s="1022"/>
      <c r="AE70" s="1022"/>
      <c r="AF70" s="1022">
        <v>27</v>
      </c>
      <c r="AG70" s="1022"/>
      <c r="AH70" s="1022"/>
      <c r="AI70" s="1022"/>
      <c r="AJ70" s="1022"/>
      <c r="AK70" s="1022">
        <v>23</v>
      </c>
      <c r="AL70" s="1022"/>
      <c r="AM70" s="1022"/>
      <c r="AN70" s="1022"/>
      <c r="AO70" s="1022"/>
      <c r="AP70" s="1022" t="s">
        <v>513</v>
      </c>
      <c r="AQ70" s="1022"/>
      <c r="AR70" s="1022"/>
      <c r="AS70" s="1022"/>
      <c r="AT70" s="1022"/>
      <c r="AU70" s="1022" t="s">
        <v>513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583</v>
      </c>
      <c r="C71" s="1026"/>
      <c r="D71" s="1026"/>
      <c r="E71" s="1026"/>
      <c r="F71" s="1026"/>
      <c r="G71" s="1026"/>
      <c r="H71" s="1026"/>
      <c r="I71" s="1026"/>
      <c r="J71" s="1026"/>
      <c r="K71" s="1026"/>
      <c r="L71" s="1026"/>
      <c r="M71" s="1026"/>
      <c r="N71" s="1026"/>
      <c r="O71" s="1026"/>
      <c r="P71" s="1027"/>
      <c r="Q71" s="1029">
        <v>94</v>
      </c>
      <c r="R71" s="1030"/>
      <c r="S71" s="1030"/>
      <c r="T71" s="1030"/>
      <c r="U71" s="1031"/>
      <c r="V71" s="1022">
        <v>86</v>
      </c>
      <c r="W71" s="1022"/>
      <c r="X71" s="1022"/>
      <c r="Y71" s="1022"/>
      <c r="Z71" s="1022"/>
      <c r="AA71" s="1022">
        <v>8</v>
      </c>
      <c r="AB71" s="1022"/>
      <c r="AC71" s="1022"/>
      <c r="AD71" s="1022"/>
      <c r="AE71" s="1022"/>
      <c r="AF71" s="1022">
        <v>8</v>
      </c>
      <c r="AG71" s="1022"/>
      <c r="AH71" s="1022"/>
      <c r="AI71" s="1022"/>
      <c r="AJ71" s="1022"/>
      <c r="AK71" s="1022">
        <v>9</v>
      </c>
      <c r="AL71" s="1022"/>
      <c r="AM71" s="1022"/>
      <c r="AN71" s="1022"/>
      <c r="AO71" s="1022"/>
      <c r="AP71" s="1022" t="s">
        <v>513</v>
      </c>
      <c r="AQ71" s="1022"/>
      <c r="AR71" s="1022"/>
      <c r="AS71" s="1022"/>
      <c r="AT71" s="1022"/>
      <c r="AU71" s="1022" t="s">
        <v>513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584</v>
      </c>
      <c r="C72" s="1026"/>
      <c r="D72" s="1026"/>
      <c r="E72" s="1026"/>
      <c r="F72" s="1026"/>
      <c r="G72" s="1026"/>
      <c r="H72" s="1026"/>
      <c r="I72" s="1026"/>
      <c r="J72" s="1026"/>
      <c r="K72" s="1026"/>
      <c r="L72" s="1026"/>
      <c r="M72" s="1026"/>
      <c r="N72" s="1026"/>
      <c r="O72" s="1026"/>
      <c r="P72" s="1027"/>
      <c r="Q72" s="1029">
        <v>237427</v>
      </c>
      <c r="R72" s="1030"/>
      <c r="S72" s="1030"/>
      <c r="T72" s="1030"/>
      <c r="U72" s="1031"/>
      <c r="V72" s="1022">
        <v>231302</v>
      </c>
      <c r="W72" s="1022"/>
      <c r="X72" s="1022"/>
      <c r="Y72" s="1022"/>
      <c r="Z72" s="1022"/>
      <c r="AA72" s="1022">
        <v>6125</v>
      </c>
      <c r="AB72" s="1022"/>
      <c r="AC72" s="1022"/>
      <c r="AD72" s="1022"/>
      <c r="AE72" s="1022"/>
      <c r="AF72" s="1022">
        <v>6125</v>
      </c>
      <c r="AG72" s="1022"/>
      <c r="AH72" s="1022"/>
      <c r="AI72" s="1022"/>
      <c r="AJ72" s="1022"/>
      <c r="AK72" s="1022">
        <v>1029</v>
      </c>
      <c r="AL72" s="1022"/>
      <c r="AM72" s="1022"/>
      <c r="AN72" s="1022"/>
      <c r="AO72" s="1022"/>
      <c r="AP72" s="1022" t="s">
        <v>513</v>
      </c>
      <c r="AQ72" s="1022"/>
      <c r="AR72" s="1022"/>
      <c r="AS72" s="1022"/>
      <c r="AT72" s="1022"/>
      <c r="AU72" s="1022" t="s">
        <v>513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585</v>
      </c>
      <c r="C73" s="1026"/>
      <c r="D73" s="1026"/>
      <c r="E73" s="1026"/>
      <c r="F73" s="1026"/>
      <c r="G73" s="1026"/>
      <c r="H73" s="1026"/>
      <c r="I73" s="1026"/>
      <c r="J73" s="1026"/>
      <c r="K73" s="1026"/>
      <c r="L73" s="1026"/>
      <c r="M73" s="1026"/>
      <c r="N73" s="1026"/>
      <c r="O73" s="1026"/>
      <c r="P73" s="1027"/>
      <c r="Q73" s="1029">
        <v>9320</v>
      </c>
      <c r="R73" s="1030"/>
      <c r="S73" s="1030"/>
      <c r="T73" s="1030"/>
      <c r="U73" s="1031"/>
      <c r="V73" s="1022">
        <v>8565</v>
      </c>
      <c r="W73" s="1022"/>
      <c r="X73" s="1022"/>
      <c r="Y73" s="1022"/>
      <c r="Z73" s="1022"/>
      <c r="AA73" s="1022">
        <v>755</v>
      </c>
      <c r="AB73" s="1022"/>
      <c r="AC73" s="1022"/>
      <c r="AD73" s="1022"/>
      <c r="AE73" s="1022"/>
      <c r="AF73" s="1022">
        <v>5538</v>
      </c>
      <c r="AG73" s="1022"/>
      <c r="AH73" s="1022"/>
      <c r="AI73" s="1022"/>
      <c r="AJ73" s="1022"/>
      <c r="AK73" s="1022" t="s">
        <v>513</v>
      </c>
      <c r="AL73" s="1022"/>
      <c r="AM73" s="1022"/>
      <c r="AN73" s="1022"/>
      <c r="AO73" s="1022"/>
      <c r="AP73" s="1022">
        <v>23253</v>
      </c>
      <c r="AQ73" s="1022"/>
      <c r="AR73" s="1022"/>
      <c r="AS73" s="1022"/>
      <c r="AT73" s="1022"/>
      <c r="AU73" s="1022" t="s">
        <v>513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SUM(AF68:AJ87)</f>
        <v>12662</v>
      </c>
      <c r="AG88" s="1010"/>
      <c r="AH88" s="1010"/>
      <c r="AI88" s="1010"/>
      <c r="AJ88" s="1010"/>
      <c r="AK88" s="1014"/>
      <c r="AL88" s="1014"/>
      <c r="AM88" s="1014"/>
      <c r="AN88" s="1014"/>
      <c r="AO88" s="1014"/>
      <c r="AP88" s="1010">
        <f>SUM(AP68:AT87)</f>
        <v>24193</v>
      </c>
      <c r="AQ88" s="1010"/>
      <c r="AR88" s="1010"/>
      <c r="AS88" s="1010"/>
      <c r="AT88" s="1010"/>
      <c r="AU88" s="1010">
        <f>SUM(AU68:AY87)</f>
        <v>629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SUM(CR7:CV88)</f>
        <v>549</v>
      </c>
      <c r="CS102" s="1002"/>
      <c r="CT102" s="1002"/>
      <c r="CU102" s="1002"/>
      <c r="CV102" s="1003"/>
      <c r="CW102" s="1001">
        <f>SUM(CW7:DA88)</f>
        <v>292</v>
      </c>
      <c r="CX102" s="1002"/>
      <c r="CY102" s="1002"/>
      <c r="CZ102" s="1002"/>
      <c r="DA102" s="1003"/>
      <c r="DB102" s="1001">
        <f>SUM(DB7:DF88)</f>
        <v>90</v>
      </c>
      <c r="DC102" s="1002"/>
      <c r="DD102" s="1002"/>
      <c r="DE102" s="1002"/>
      <c r="DF102" s="1003"/>
      <c r="DG102" s="1001">
        <f>SUM(DG7:DK88)</f>
        <v>6668</v>
      </c>
      <c r="DH102" s="1002"/>
      <c r="DI102" s="1002"/>
      <c r="DJ102" s="1002"/>
      <c r="DK102" s="1003"/>
      <c r="DL102" s="1001" t="s">
        <v>579</v>
      </c>
      <c r="DM102" s="1002"/>
      <c r="DN102" s="1002"/>
      <c r="DO102" s="1002"/>
      <c r="DP102" s="1003"/>
      <c r="DQ102" s="1001" t="s">
        <v>579</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304</v>
      </c>
      <c r="AG109" s="945"/>
      <c r="AH109" s="945"/>
      <c r="AI109" s="945"/>
      <c r="AJ109" s="946"/>
      <c r="AK109" s="947" t="s">
        <v>303</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304</v>
      </c>
      <c r="BW109" s="945"/>
      <c r="BX109" s="945"/>
      <c r="BY109" s="945"/>
      <c r="BZ109" s="946"/>
      <c r="CA109" s="947" t="s">
        <v>303</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304</v>
      </c>
      <c r="DM109" s="945"/>
      <c r="DN109" s="945"/>
      <c r="DO109" s="945"/>
      <c r="DP109" s="946"/>
      <c r="DQ109" s="947" t="s">
        <v>303</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7250447</v>
      </c>
      <c r="AB110" s="938"/>
      <c r="AC110" s="938"/>
      <c r="AD110" s="938"/>
      <c r="AE110" s="939"/>
      <c r="AF110" s="940">
        <v>7461182</v>
      </c>
      <c r="AG110" s="938"/>
      <c r="AH110" s="938"/>
      <c r="AI110" s="938"/>
      <c r="AJ110" s="939"/>
      <c r="AK110" s="940">
        <v>7409829</v>
      </c>
      <c r="AL110" s="938"/>
      <c r="AM110" s="938"/>
      <c r="AN110" s="938"/>
      <c r="AO110" s="939"/>
      <c r="AP110" s="941">
        <v>18.8</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72999851</v>
      </c>
      <c r="BR110" s="885"/>
      <c r="BS110" s="885"/>
      <c r="BT110" s="885"/>
      <c r="BU110" s="885"/>
      <c r="BV110" s="885">
        <v>69041240</v>
      </c>
      <c r="BW110" s="885"/>
      <c r="BX110" s="885"/>
      <c r="BY110" s="885"/>
      <c r="BZ110" s="885"/>
      <c r="CA110" s="885">
        <v>65140284</v>
      </c>
      <c r="CB110" s="885"/>
      <c r="CC110" s="885"/>
      <c r="CD110" s="885"/>
      <c r="CE110" s="885"/>
      <c r="CF110" s="909">
        <v>165.1</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434</v>
      </c>
      <c r="DH110" s="885"/>
      <c r="DI110" s="885"/>
      <c r="DJ110" s="885"/>
      <c r="DK110" s="885"/>
      <c r="DL110" s="885" t="s">
        <v>435</v>
      </c>
      <c r="DM110" s="885"/>
      <c r="DN110" s="885"/>
      <c r="DO110" s="885"/>
      <c r="DP110" s="885"/>
      <c r="DQ110" s="885" t="s">
        <v>436</v>
      </c>
      <c r="DR110" s="885"/>
      <c r="DS110" s="885"/>
      <c r="DT110" s="885"/>
      <c r="DU110" s="885"/>
      <c r="DV110" s="886" t="s">
        <v>435</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438</v>
      </c>
      <c r="AB111" s="966"/>
      <c r="AC111" s="966"/>
      <c r="AD111" s="966"/>
      <c r="AE111" s="967"/>
      <c r="AF111" s="968" t="s">
        <v>438</v>
      </c>
      <c r="AG111" s="966"/>
      <c r="AH111" s="966"/>
      <c r="AI111" s="966"/>
      <c r="AJ111" s="967"/>
      <c r="AK111" s="968" t="s">
        <v>435</v>
      </c>
      <c r="AL111" s="966"/>
      <c r="AM111" s="966"/>
      <c r="AN111" s="966"/>
      <c r="AO111" s="967"/>
      <c r="AP111" s="969" t="s">
        <v>409</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v>248920</v>
      </c>
      <c r="BR111" s="857"/>
      <c r="BS111" s="857"/>
      <c r="BT111" s="857"/>
      <c r="BU111" s="857"/>
      <c r="BV111" s="857">
        <v>531223</v>
      </c>
      <c r="BW111" s="857"/>
      <c r="BX111" s="857"/>
      <c r="BY111" s="857"/>
      <c r="BZ111" s="857"/>
      <c r="CA111" s="857">
        <v>489332</v>
      </c>
      <c r="CB111" s="857"/>
      <c r="CC111" s="857"/>
      <c r="CD111" s="857"/>
      <c r="CE111" s="857"/>
      <c r="CF111" s="918">
        <v>1.2</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435</v>
      </c>
      <c r="DH111" s="857"/>
      <c r="DI111" s="857"/>
      <c r="DJ111" s="857"/>
      <c r="DK111" s="857"/>
      <c r="DL111" s="857" t="s">
        <v>438</v>
      </c>
      <c r="DM111" s="857"/>
      <c r="DN111" s="857"/>
      <c r="DO111" s="857"/>
      <c r="DP111" s="857"/>
      <c r="DQ111" s="857" t="s">
        <v>438</v>
      </c>
      <c r="DR111" s="857"/>
      <c r="DS111" s="857"/>
      <c r="DT111" s="857"/>
      <c r="DU111" s="857"/>
      <c r="DV111" s="834" t="s">
        <v>438</v>
      </c>
      <c r="DW111" s="834"/>
      <c r="DX111" s="834"/>
      <c r="DY111" s="834"/>
      <c r="DZ111" s="835"/>
    </row>
    <row r="112" spans="1:131" s="246" customFormat="1" ht="26.25" customHeight="1" x14ac:dyDescent="0.15">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100000</v>
      </c>
      <c r="AB112" s="820"/>
      <c r="AC112" s="820"/>
      <c r="AD112" s="820"/>
      <c r="AE112" s="821"/>
      <c r="AF112" s="822">
        <v>83333</v>
      </c>
      <c r="AG112" s="820"/>
      <c r="AH112" s="820"/>
      <c r="AI112" s="820"/>
      <c r="AJ112" s="821"/>
      <c r="AK112" s="822">
        <v>66667</v>
      </c>
      <c r="AL112" s="820"/>
      <c r="AM112" s="820"/>
      <c r="AN112" s="820"/>
      <c r="AO112" s="821"/>
      <c r="AP112" s="867">
        <v>0.2</v>
      </c>
      <c r="AQ112" s="868"/>
      <c r="AR112" s="868"/>
      <c r="AS112" s="868"/>
      <c r="AT112" s="869"/>
      <c r="AU112" s="979"/>
      <c r="AV112" s="980"/>
      <c r="AW112" s="980"/>
      <c r="AX112" s="980"/>
      <c r="AY112" s="980"/>
      <c r="AZ112" s="855" t="s">
        <v>443</v>
      </c>
      <c r="BA112" s="790"/>
      <c r="BB112" s="790"/>
      <c r="BC112" s="790"/>
      <c r="BD112" s="790"/>
      <c r="BE112" s="790"/>
      <c r="BF112" s="790"/>
      <c r="BG112" s="790"/>
      <c r="BH112" s="790"/>
      <c r="BI112" s="790"/>
      <c r="BJ112" s="790"/>
      <c r="BK112" s="790"/>
      <c r="BL112" s="790"/>
      <c r="BM112" s="790"/>
      <c r="BN112" s="790"/>
      <c r="BO112" s="790"/>
      <c r="BP112" s="791"/>
      <c r="BQ112" s="856">
        <v>26190622</v>
      </c>
      <c r="BR112" s="857"/>
      <c r="BS112" s="857"/>
      <c r="BT112" s="857"/>
      <c r="BU112" s="857"/>
      <c r="BV112" s="857">
        <v>22394135</v>
      </c>
      <c r="BW112" s="857"/>
      <c r="BX112" s="857"/>
      <c r="BY112" s="857"/>
      <c r="BZ112" s="857"/>
      <c r="CA112" s="857">
        <v>20450549</v>
      </c>
      <c r="CB112" s="857"/>
      <c r="CC112" s="857"/>
      <c r="CD112" s="857"/>
      <c r="CE112" s="857"/>
      <c r="CF112" s="918">
        <v>51.8</v>
      </c>
      <c r="CG112" s="919"/>
      <c r="CH112" s="919"/>
      <c r="CI112" s="919"/>
      <c r="CJ112" s="919"/>
      <c r="CK112" s="974"/>
      <c r="CL112" s="861"/>
      <c r="CM112" s="864" t="s">
        <v>444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435</v>
      </c>
      <c r="DH112" s="857"/>
      <c r="DI112" s="857"/>
      <c r="DJ112" s="857"/>
      <c r="DK112" s="857"/>
      <c r="DL112" s="857" t="s">
        <v>179</v>
      </c>
      <c r="DM112" s="857"/>
      <c r="DN112" s="857"/>
      <c r="DO112" s="857"/>
      <c r="DP112" s="857"/>
      <c r="DQ112" s="857" t="s">
        <v>179</v>
      </c>
      <c r="DR112" s="857"/>
      <c r="DS112" s="857"/>
      <c r="DT112" s="857"/>
      <c r="DU112" s="857"/>
      <c r="DV112" s="834" t="s">
        <v>434</v>
      </c>
      <c r="DW112" s="834"/>
      <c r="DX112" s="834"/>
      <c r="DY112" s="834"/>
      <c r="DZ112" s="835"/>
    </row>
    <row r="113" spans="1:130" s="246" customFormat="1" ht="26.25" customHeight="1" x14ac:dyDescent="0.15">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2007823</v>
      </c>
      <c r="AB113" s="966"/>
      <c r="AC113" s="966"/>
      <c r="AD113" s="966"/>
      <c r="AE113" s="967"/>
      <c r="AF113" s="968">
        <v>1708414</v>
      </c>
      <c r="AG113" s="966"/>
      <c r="AH113" s="966"/>
      <c r="AI113" s="966"/>
      <c r="AJ113" s="967"/>
      <c r="AK113" s="968">
        <v>1660985</v>
      </c>
      <c r="AL113" s="966"/>
      <c r="AM113" s="966"/>
      <c r="AN113" s="966"/>
      <c r="AO113" s="967"/>
      <c r="AP113" s="969">
        <v>4.2</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224685</v>
      </c>
      <c r="BR113" s="857"/>
      <c r="BS113" s="857"/>
      <c r="BT113" s="857"/>
      <c r="BU113" s="857"/>
      <c r="BV113" s="857">
        <v>113141</v>
      </c>
      <c r="BW113" s="857"/>
      <c r="BX113" s="857"/>
      <c r="BY113" s="857"/>
      <c r="BZ113" s="857"/>
      <c r="CA113" s="857">
        <v>629021</v>
      </c>
      <c r="CB113" s="857"/>
      <c r="CC113" s="857"/>
      <c r="CD113" s="857"/>
      <c r="CE113" s="857"/>
      <c r="CF113" s="918">
        <v>1.6</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179</v>
      </c>
      <c r="DH113" s="820"/>
      <c r="DI113" s="820"/>
      <c r="DJ113" s="820"/>
      <c r="DK113" s="821"/>
      <c r="DL113" s="822" t="s">
        <v>435</v>
      </c>
      <c r="DM113" s="820"/>
      <c r="DN113" s="820"/>
      <c r="DO113" s="820"/>
      <c r="DP113" s="821"/>
      <c r="DQ113" s="822" t="s">
        <v>435</v>
      </c>
      <c r="DR113" s="820"/>
      <c r="DS113" s="820"/>
      <c r="DT113" s="820"/>
      <c r="DU113" s="821"/>
      <c r="DV113" s="867" t="s">
        <v>179</v>
      </c>
      <c r="DW113" s="868"/>
      <c r="DX113" s="868"/>
      <c r="DY113" s="868"/>
      <c r="DZ113" s="869"/>
    </row>
    <row r="114" spans="1:130" s="246" customFormat="1" ht="26.25" customHeight="1" x14ac:dyDescent="0.15">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114352</v>
      </c>
      <c r="AB114" s="820"/>
      <c r="AC114" s="820"/>
      <c r="AD114" s="820"/>
      <c r="AE114" s="821"/>
      <c r="AF114" s="822">
        <v>114351</v>
      </c>
      <c r="AG114" s="820"/>
      <c r="AH114" s="820"/>
      <c r="AI114" s="820"/>
      <c r="AJ114" s="821"/>
      <c r="AK114" s="822">
        <v>114351</v>
      </c>
      <c r="AL114" s="820"/>
      <c r="AM114" s="820"/>
      <c r="AN114" s="820"/>
      <c r="AO114" s="821"/>
      <c r="AP114" s="867">
        <v>0.3</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12177954</v>
      </c>
      <c r="BR114" s="857"/>
      <c r="BS114" s="857"/>
      <c r="BT114" s="857"/>
      <c r="BU114" s="857"/>
      <c r="BV114" s="857">
        <v>11599374</v>
      </c>
      <c r="BW114" s="857"/>
      <c r="BX114" s="857"/>
      <c r="BY114" s="857"/>
      <c r="BZ114" s="857"/>
      <c r="CA114" s="857">
        <v>11487725</v>
      </c>
      <c r="CB114" s="857"/>
      <c r="CC114" s="857"/>
      <c r="CD114" s="857"/>
      <c r="CE114" s="857"/>
      <c r="CF114" s="918">
        <v>29.1</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434</v>
      </c>
      <c r="DM114" s="820"/>
      <c r="DN114" s="820"/>
      <c r="DO114" s="820"/>
      <c r="DP114" s="821"/>
      <c r="DQ114" s="822" t="s">
        <v>435</v>
      </c>
      <c r="DR114" s="820"/>
      <c r="DS114" s="820"/>
      <c r="DT114" s="820"/>
      <c r="DU114" s="821"/>
      <c r="DV114" s="867" t="s">
        <v>438</v>
      </c>
      <c r="DW114" s="868"/>
      <c r="DX114" s="868"/>
      <c r="DY114" s="868"/>
      <c r="DZ114" s="869"/>
    </row>
    <row r="115" spans="1:130" s="246" customFormat="1" ht="26.25" customHeight="1" x14ac:dyDescent="0.15">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51359</v>
      </c>
      <c r="AB115" s="966"/>
      <c r="AC115" s="966"/>
      <c r="AD115" s="966"/>
      <c r="AE115" s="967"/>
      <c r="AF115" s="968">
        <v>47014</v>
      </c>
      <c r="AG115" s="966"/>
      <c r="AH115" s="966"/>
      <c r="AI115" s="966"/>
      <c r="AJ115" s="967"/>
      <c r="AK115" s="968">
        <v>37921</v>
      </c>
      <c r="AL115" s="966"/>
      <c r="AM115" s="966"/>
      <c r="AN115" s="966"/>
      <c r="AO115" s="967"/>
      <c r="AP115" s="969">
        <v>0.1</v>
      </c>
      <c r="AQ115" s="970"/>
      <c r="AR115" s="970"/>
      <c r="AS115" s="970"/>
      <c r="AT115" s="971"/>
      <c r="AU115" s="979"/>
      <c r="AV115" s="980"/>
      <c r="AW115" s="980"/>
      <c r="AX115" s="980"/>
      <c r="AY115" s="980"/>
      <c r="AZ115" s="855" t="s">
        <v>452</v>
      </c>
      <c r="BA115" s="790"/>
      <c r="BB115" s="790"/>
      <c r="BC115" s="790"/>
      <c r="BD115" s="790"/>
      <c r="BE115" s="790"/>
      <c r="BF115" s="790"/>
      <c r="BG115" s="790"/>
      <c r="BH115" s="790"/>
      <c r="BI115" s="790"/>
      <c r="BJ115" s="790"/>
      <c r="BK115" s="790"/>
      <c r="BL115" s="790"/>
      <c r="BM115" s="790"/>
      <c r="BN115" s="790"/>
      <c r="BO115" s="790"/>
      <c r="BP115" s="791"/>
      <c r="BQ115" s="856">
        <v>105302</v>
      </c>
      <c r="BR115" s="857"/>
      <c r="BS115" s="857"/>
      <c r="BT115" s="857"/>
      <c r="BU115" s="857"/>
      <c r="BV115" s="857">
        <v>90325</v>
      </c>
      <c r="BW115" s="857"/>
      <c r="BX115" s="857"/>
      <c r="BY115" s="857"/>
      <c r="BZ115" s="857"/>
      <c r="CA115" s="857">
        <v>96434</v>
      </c>
      <c r="CB115" s="857"/>
      <c r="CC115" s="857"/>
      <c r="CD115" s="857"/>
      <c r="CE115" s="857"/>
      <c r="CF115" s="918">
        <v>0.2</v>
      </c>
      <c r="CG115" s="919"/>
      <c r="CH115" s="919"/>
      <c r="CI115" s="919"/>
      <c r="CJ115" s="919"/>
      <c r="CK115" s="974"/>
      <c r="CL115" s="861"/>
      <c r="CM115" s="855" t="s">
        <v>453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5195</v>
      </c>
      <c r="DH115" s="820"/>
      <c r="DI115" s="820"/>
      <c r="DJ115" s="820"/>
      <c r="DK115" s="821"/>
      <c r="DL115" s="822">
        <v>335425</v>
      </c>
      <c r="DM115" s="820"/>
      <c r="DN115" s="820"/>
      <c r="DO115" s="820"/>
      <c r="DP115" s="821"/>
      <c r="DQ115" s="822">
        <v>331455</v>
      </c>
      <c r="DR115" s="820"/>
      <c r="DS115" s="820"/>
      <c r="DT115" s="820"/>
      <c r="DU115" s="821"/>
      <c r="DV115" s="867">
        <v>0.8</v>
      </c>
      <c r="DW115" s="868"/>
      <c r="DX115" s="868"/>
      <c r="DY115" s="868"/>
      <c r="DZ115" s="869"/>
    </row>
    <row r="116" spans="1:130" s="246" customFormat="1" ht="26.25" customHeight="1" x14ac:dyDescent="0.15">
      <c r="A116" s="963"/>
      <c r="B116" s="964"/>
      <c r="C116" s="923" t="s">
        <v>454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106</v>
      </c>
      <c r="AB116" s="820"/>
      <c r="AC116" s="820"/>
      <c r="AD116" s="820"/>
      <c r="AE116" s="821"/>
      <c r="AF116" s="822" t="s">
        <v>435</v>
      </c>
      <c r="AG116" s="820"/>
      <c r="AH116" s="820"/>
      <c r="AI116" s="820"/>
      <c r="AJ116" s="821"/>
      <c r="AK116" s="822" t="s">
        <v>438</v>
      </c>
      <c r="AL116" s="820"/>
      <c r="AM116" s="820"/>
      <c r="AN116" s="820"/>
      <c r="AO116" s="821"/>
      <c r="AP116" s="867" t="s">
        <v>438</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438</v>
      </c>
      <c r="BR116" s="857"/>
      <c r="BS116" s="857"/>
      <c r="BT116" s="857"/>
      <c r="BU116" s="857"/>
      <c r="BV116" s="857" t="s">
        <v>435</v>
      </c>
      <c r="BW116" s="857"/>
      <c r="BX116" s="857"/>
      <c r="BY116" s="857"/>
      <c r="BZ116" s="857"/>
      <c r="CA116" s="857" t="s">
        <v>434</v>
      </c>
      <c r="CB116" s="857"/>
      <c r="CC116" s="857"/>
      <c r="CD116" s="857"/>
      <c r="CE116" s="857"/>
      <c r="CF116" s="918" t="s">
        <v>438</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435</v>
      </c>
      <c r="DH116" s="820"/>
      <c r="DI116" s="820"/>
      <c r="DJ116" s="820"/>
      <c r="DK116" s="821"/>
      <c r="DL116" s="822" t="s">
        <v>438</v>
      </c>
      <c r="DM116" s="820"/>
      <c r="DN116" s="820"/>
      <c r="DO116" s="820"/>
      <c r="DP116" s="821"/>
      <c r="DQ116" s="822" t="s">
        <v>435</v>
      </c>
      <c r="DR116" s="820"/>
      <c r="DS116" s="820"/>
      <c r="DT116" s="820"/>
      <c r="DU116" s="821"/>
      <c r="DV116" s="867" t="s">
        <v>434</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9524087</v>
      </c>
      <c r="AB117" s="952"/>
      <c r="AC117" s="952"/>
      <c r="AD117" s="952"/>
      <c r="AE117" s="953"/>
      <c r="AF117" s="954">
        <v>9414294</v>
      </c>
      <c r="AG117" s="952"/>
      <c r="AH117" s="952"/>
      <c r="AI117" s="952"/>
      <c r="AJ117" s="953"/>
      <c r="AK117" s="954">
        <v>9289753</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436</v>
      </c>
      <c r="BR117" s="857"/>
      <c r="BS117" s="857"/>
      <c r="BT117" s="857"/>
      <c r="BU117" s="857"/>
      <c r="BV117" s="857" t="s">
        <v>438</v>
      </c>
      <c r="BW117" s="857"/>
      <c r="BX117" s="857"/>
      <c r="BY117" s="857"/>
      <c r="BZ117" s="857"/>
      <c r="CA117" s="857" t="s">
        <v>438</v>
      </c>
      <c r="CB117" s="857"/>
      <c r="CC117" s="857"/>
      <c r="CD117" s="857"/>
      <c r="CE117" s="857"/>
      <c r="CF117" s="918" t="s">
        <v>436</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435</v>
      </c>
      <c r="DH117" s="820"/>
      <c r="DI117" s="820"/>
      <c r="DJ117" s="820"/>
      <c r="DK117" s="821"/>
      <c r="DL117" s="822" t="s">
        <v>438</v>
      </c>
      <c r="DM117" s="820"/>
      <c r="DN117" s="820"/>
      <c r="DO117" s="820"/>
      <c r="DP117" s="821"/>
      <c r="DQ117" s="822" t="s">
        <v>438</v>
      </c>
      <c r="DR117" s="820"/>
      <c r="DS117" s="820"/>
      <c r="DT117" s="820"/>
      <c r="DU117" s="821"/>
      <c r="DV117" s="867" t="s">
        <v>435</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304</v>
      </c>
      <c r="AG118" s="945"/>
      <c r="AH118" s="945"/>
      <c r="AI118" s="945"/>
      <c r="AJ118" s="946"/>
      <c r="AK118" s="947" t="s">
        <v>303</v>
      </c>
      <c r="AL118" s="945"/>
      <c r="AM118" s="945"/>
      <c r="AN118" s="945"/>
      <c r="AO118" s="946"/>
      <c r="AP118" s="948" t="s">
        <v>428</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434</v>
      </c>
      <c r="BR118" s="888"/>
      <c r="BS118" s="888"/>
      <c r="BT118" s="888"/>
      <c r="BU118" s="888"/>
      <c r="BV118" s="888" t="s">
        <v>438</v>
      </c>
      <c r="BW118" s="888"/>
      <c r="BX118" s="888"/>
      <c r="BY118" s="888"/>
      <c r="BZ118" s="888"/>
      <c r="CA118" s="888" t="s">
        <v>438</v>
      </c>
      <c r="CB118" s="888"/>
      <c r="CC118" s="888"/>
      <c r="CD118" s="888"/>
      <c r="CE118" s="888"/>
      <c r="CF118" s="918" t="s">
        <v>436</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435</v>
      </c>
      <c r="DH118" s="820"/>
      <c r="DI118" s="820"/>
      <c r="DJ118" s="820"/>
      <c r="DK118" s="821"/>
      <c r="DL118" s="822" t="s">
        <v>435</v>
      </c>
      <c r="DM118" s="820"/>
      <c r="DN118" s="820"/>
      <c r="DO118" s="820"/>
      <c r="DP118" s="821"/>
      <c r="DQ118" s="822" t="s">
        <v>438</v>
      </c>
      <c r="DR118" s="820"/>
      <c r="DS118" s="820"/>
      <c r="DT118" s="820"/>
      <c r="DU118" s="821"/>
      <c r="DV118" s="867" t="s">
        <v>435</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436</v>
      </c>
      <c r="AB119" s="938"/>
      <c r="AC119" s="938"/>
      <c r="AD119" s="938"/>
      <c r="AE119" s="939"/>
      <c r="AF119" s="940" t="s">
        <v>435</v>
      </c>
      <c r="AG119" s="938"/>
      <c r="AH119" s="938"/>
      <c r="AI119" s="938"/>
      <c r="AJ119" s="939"/>
      <c r="AK119" s="940" t="s">
        <v>436</v>
      </c>
      <c r="AL119" s="938"/>
      <c r="AM119" s="938"/>
      <c r="AN119" s="938"/>
      <c r="AO119" s="939"/>
      <c r="AP119" s="941" t="s">
        <v>436</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462</v>
      </c>
      <c r="BP119" s="921"/>
      <c r="BQ119" s="925">
        <v>111947334</v>
      </c>
      <c r="BR119" s="888"/>
      <c r="BS119" s="888"/>
      <c r="BT119" s="888"/>
      <c r="BU119" s="888"/>
      <c r="BV119" s="888">
        <v>103769438</v>
      </c>
      <c r="BW119" s="888"/>
      <c r="BX119" s="888"/>
      <c r="BY119" s="888"/>
      <c r="BZ119" s="888"/>
      <c r="CA119" s="888">
        <v>98293345</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243725</v>
      </c>
      <c r="DH119" s="803"/>
      <c r="DI119" s="803"/>
      <c r="DJ119" s="803"/>
      <c r="DK119" s="804"/>
      <c r="DL119" s="805">
        <v>195798</v>
      </c>
      <c r="DM119" s="803"/>
      <c r="DN119" s="803"/>
      <c r="DO119" s="803"/>
      <c r="DP119" s="804"/>
      <c r="DQ119" s="805">
        <v>157877</v>
      </c>
      <c r="DR119" s="803"/>
      <c r="DS119" s="803"/>
      <c r="DT119" s="803"/>
      <c r="DU119" s="804"/>
      <c r="DV119" s="891">
        <v>0.4</v>
      </c>
      <c r="DW119" s="892"/>
      <c r="DX119" s="892"/>
      <c r="DY119" s="892"/>
      <c r="DZ119" s="893"/>
    </row>
    <row r="120" spans="1:130" s="246" customFormat="1" ht="26.25" customHeight="1" x14ac:dyDescent="0.15">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436</v>
      </c>
      <c r="AB120" s="820"/>
      <c r="AC120" s="820"/>
      <c r="AD120" s="820"/>
      <c r="AE120" s="821"/>
      <c r="AF120" s="822" t="s">
        <v>434</v>
      </c>
      <c r="AG120" s="820"/>
      <c r="AH120" s="820"/>
      <c r="AI120" s="820"/>
      <c r="AJ120" s="821"/>
      <c r="AK120" s="822" t="s">
        <v>436</v>
      </c>
      <c r="AL120" s="820"/>
      <c r="AM120" s="820"/>
      <c r="AN120" s="820"/>
      <c r="AO120" s="821"/>
      <c r="AP120" s="867" t="s">
        <v>435</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13245735</v>
      </c>
      <c r="BR120" s="885"/>
      <c r="BS120" s="885"/>
      <c r="BT120" s="885"/>
      <c r="BU120" s="885"/>
      <c r="BV120" s="885">
        <v>12797768</v>
      </c>
      <c r="BW120" s="885"/>
      <c r="BX120" s="885"/>
      <c r="BY120" s="885"/>
      <c r="BZ120" s="885"/>
      <c r="CA120" s="885">
        <v>14607958</v>
      </c>
      <c r="CB120" s="885"/>
      <c r="CC120" s="885"/>
      <c r="CD120" s="885"/>
      <c r="CE120" s="885"/>
      <c r="CF120" s="909">
        <v>37</v>
      </c>
      <c r="CG120" s="910"/>
      <c r="CH120" s="910"/>
      <c r="CI120" s="910"/>
      <c r="CJ120" s="910"/>
      <c r="CK120" s="911" t="s">
        <v>466</v>
      </c>
      <c r="CL120" s="895"/>
      <c r="CM120" s="895"/>
      <c r="CN120" s="895"/>
      <c r="CO120" s="896"/>
      <c r="CP120" s="915" t="s">
        <v>467</v>
      </c>
      <c r="CQ120" s="916"/>
      <c r="CR120" s="916"/>
      <c r="CS120" s="916"/>
      <c r="CT120" s="916"/>
      <c r="CU120" s="916"/>
      <c r="CV120" s="916"/>
      <c r="CW120" s="916"/>
      <c r="CX120" s="916"/>
      <c r="CY120" s="916"/>
      <c r="CZ120" s="916"/>
      <c r="DA120" s="916"/>
      <c r="DB120" s="916"/>
      <c r="DC120" s="916"/>
      <c r="DD120" s="916"/>
      <c r="DE120" s="916"/>
      <c r="DF120" s="917"/>
      <c r="DG120" s="904">
        <v>26190622</v>
      </c>
      <c r="DH120" s="885"/>
      <c r="DI120" s="885"/>
      <c r="DJ120" s="885"/>
      <c r="DK120" s="885"/>
      <c r="DL120" s="885">
        <v>22394135</v>
      </c>
      <c r="DM120" s="885"/>
      <c r="DN120" s="885"/>
      <c r="DO120" s="885"/>
      <c r="DP120" s="885"/>
      <c r="DQ120" s="885">
        <v>20450549</v>
      </c>
      <c r="DR120" s="885"/>
      <c r="DS120" s="885"/>
      <c r="DT120" s="885"/>
      <c r="DU120" s="885"/>
      <c r="DV120" s="886">
        <v>51.8</v>
      </c>
      <c r="DW120" s="886"/>
      <c r="DX120" s="886"/>
      <c r="DY120" s="886"/>
      <c r="DZ120" s="887"/>
    </row>
    <row r="121" spans="1:130" s="246" customFormat="1" ht="26.25" customHeight="1" x14ac:dyDescent="0.15">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438</v>
      </c>
      <c r="AB121" s="820"/>
      <c r="AC121" s="820"/>
      <c r="AD121" s="820"/>
      <c r="AE121" s="821"/>
      <c r="AF121" s="822" t="s">
        <v>438</v>
      </c>
      <c r="AG121" s="820"/>
      <c r="AH121" s="820"/>
      <c r="AI121" s="820"/>
      <c r="AJ121" s="821"/>
      <c r="AK121" s="822" t="s">
        <v>435</v>
      </c>
      <c r="AL121" s="820"/>
      <c r="AM121" s="820"/>
      <c r="AN121" s="820"/>
      <c r="AO121" s="821"/>
      <c r="AP121" s="867" t="s">
        <v>438</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v>12502540</v>
      </c>
      <c r="BR121" s="857"/>
      <c r="BS121" s="857"/>
      <c r="BT121" s="857"/>
      <c r="BU121" s="857"/>
      <c r="BV121" s="857">
        <v>10058423</v>
      </c>
      <c r="BW121" s="857"/>
      <c r="BX121" s="857"/>
      <c r="BY121" s="857"/>
      <c r="BZ121" s="857"/>
      <c r="CA121" s="857">
        <v>9962456</v>
      </c>
      <c r="CB121" s="857"/>
      <c r="CC121" s="857"/>
      <c r="CD121" s="857"/>
      <c r="CE121" s="857"/>
      <c r="CF121" s="918">
        <v>25.3</v>
      </c>
      <c r="CG121" s="919"/>
      <c r="CH121" s="919"/>
      <c r="CI121" s="919"/>
      <c r="CJ121" s="919"/>
      <c r="CK121" s="912"/>
      <c r="CL121" s="898"/>
      <c r="CM121" s="898"/>
      <c r="CN121" s="898"/>
      <c r="CO121" s="899"/>
      <c r="CP121" s="878" t="s">
        <v>470</v>
      </c>
      <c r="CQ121" s="879"/>
      <c r="CR121" s="879"/>
      <c r="CS121" s="879"/>
      <c r="CT121" s="879"/>
      <c r="CU121" s="879"/>
      <c r="CV121" s="879"/>
      <c r="CW121" s="879"/>
      <c r="CX121" s="879"/>
      <c r="CY121" s="879"/>
      <c r="CZ121" s="879"/>
      <c r="DA121" s="879"/>
      <c r="DB121" s="879"/>
      <c r="DC121" s="879"/>
      <c r="DD121" s="879"/>
      <c r="DE121" s="879"/>
      <c r="DF121" s="880"/>
      <c r="DG121" s="856" t="s">
        <v>435</v>
      </c>
      <c r="DH121" s="857"/>
      <c r="DI121" s="857"/>
      <c r="DJ121" s="857"/>
      <c r="DK121" s="857"/>
      <c r="DL121" s="857" t="s">
        <v>438</v>
      </c>
      <c r="DM121" s="857"/>
      <c r="DN121" s="857"/>
      <c r="DO121" s="857"/>
      <c r="DP121" s="857"/>
      <c r="DQ121" s="857" t="s">
        <v>436</v>
      </c>
      <c r="DR121" s="857"/>
      <c r="DS121" s="857"/>
      <c r="DT121" s="857"/>
      <c r="DU121" s="857"/>
      <c r="DV121" s="834" t="s">
        <v>435</v>
      </c>
      <c r="DW121" s="834"/>
      <c r="DX121" s="834"/>
      <c r="DY121" s="834"/>
      <c r="DZ121" s="835"/>
    </row>
    <row r="122" spans="1:130" s="246" customFormat="1" ht="26.25" customHeight="1" x14ac:dyDescent="0.15">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438</v>
      </c>
      <c r="AB122" s="820"/>
      <c r="AC122" s="820"/>
      <c r="AD122" s="820"/>
      <c r="AE122" s="821"/>
      <c r="AF122" s="822" t="s">
        <v>438</v>
      </c>
      <c r="AG122" s="820"/>
      <c r="AH122" s="820"/>
      <c r="AI122" s="820"/>
      <c r="AJ122" s="821"/>
      <c r="AK122" s="822" t="s">
        <v>436</v>
      </c>
      <c r="AL122" s="820"/>
      <c r="AM122" s="820"/>
      <c r="AN122" s="820"/>
      <c r="AO122" s="821"/>
      <c r="AP122" s="867" t="s">
        <v>436</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65141858</v>
      </c>
      <c r="BR122" s="888"/>
      <c r="BS122" s="888"/>
      <c r="BT122" s="888"/>
      <c r="BU122" s="888"/>
      <c r="BV122" s="888">
        <v>62147581</v>
      </c>
      <c r="BW122" s="888"/>
      <c r="BX122" s="888"/>
      <c r="BY122" s="888"/>
      <c r="BZ122" s="888"/>
      <c r="CA122" s="888">
        <v>59821035</v>
      </c>
      <c r="CB122" s="888"/>
      <c r="CC122" s="888"/>
      <c r="CD122" s="888"/>
      <c r="CE122" s="888"/>
      <c r="CF122" s="889">
        <v>151.6</v>
      </c>
      <c r="CG122" s="890"/>
      <c r="CH122" s="890"/>
      <c r="CI122" s="890"/>
      <c r="CJ122" s="890"/>
      <c r="CK122" s="912"/>
      <c r="CL122" s="898"/>
      <c r="CM122" s="898"/>
      <c r="CN122" s="898"/>
      <c r="CO122" s="899"/>
      <c r="CP122" s="878" t="s">
        <v>472</v>
      </c>
      <c r="CQ122" s="879"/>
      <c r="CR122" s="879"/>
      <c r="CS122" s="879"/>
      <c r="CT122" s="879"/>
      <c r="CU122" s="879"/>
      <c r="CV122" s="879"/>
      <c r="CW122" s="879"/>
      <c r="CX122" s="879"/>
      <c r="CY122" s="879"/>
      <c r="CZ122" s="879"/>
      <c r="DA122" s="879"/>
      <c r="DB122" s="879"/>
      <c r="DC122" s="879"/>
      <c r="DD122" s="879"/>
      <c r="DE122" s="879"/>
      <c r="DF122" s="880"/>
      <c r="DG122" s="856" t="s">
        <v>435</v>
      </c>
      <c r="DH122" s="857"/>
      <c r="DI122" s="857"/>
      <c r="DJ122" s="857"/>
      <c r="DK122" s="857"/>
      <c r="DL122" s="857" t="s">
        <v>436</v>
      </c>
      <c r="DM122" s="857"/>
      <c r="DN122" s="857"/>
      <c r="DO122" s="857"/>
      <c r="DP122" s="857"/>
      <c r="DQ122" s="857" t="s">
        <v>436</v>
      </c>
      <c r="DR122" s="857"/>
      <c r="DS122" s="857"/>
      <c r="DT122" s="857"/>
      <c r="DU122" s="857"/>
      <c r="DV122" s="834" t="s">
        <v>435</v>
      </c>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436</v>
      </c>
      <c r="AB123" s="820"/>
      <c r="AC123" s="820"/>
      <c r="AD123" s="820"/>
      <c r="AE123" s="821"/>
      <c r="AF123" s="822" t="s">
        <v>435</v>
      </c>
      <c r="AG123" s="820"/>
      <c r="AH123" s="820"/>
      <c r="AI123" s="820"/>
      <c r="AJ123" s="821"/>
      <c r="AK123" s="822" t="s">
        <v>435</v>
      </c>
      <c r="AL123" s="820"/>
      <c r="AM123" s="820"/>
      <c r="AN123" s="820"/>
      <c r="AO123" s="821"/>
      <c r="AP123" s="867" t="s">
        <v>435</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473</v>
      </c>
      <c r="BP123" s="921"/>
      <c r="BQ123" s="875">
        <v>90890133</v>
      </c>
      <c r="BR123" s="876"/>
      <c r="BS123" s="876"/>
      <c r="BT123" s="876"/>
      <c r="BU123" s="876"/>
      <c r="BV123" s="876">
        <v>85003772</v>
      </c>
      <c r="BW123" s="876"/>
      <c r="BX123" s="876"/>
      <c r="BY123" s="876"/>
      <c r="BZ123" s="876"/>
      <c r="CA123" s="876">
        <v>84391449</v>
      </c>
      <c r="CB123" s="876"/>
      <c r="CC123" s="876"/>
      <c r="CD123" s="876"/>
      <c r="CE123" s="876"/>
      <c r="CF123" s="786"/>
      <c r="CG123" s="787"/>
      <c r="CH123" s="787"/>
      <c r="CI123" s="787"/>
      <c r="CJ123" s="877"/>
      <c r="CK123" s="912"/>
      <c r="CL123" s="898"/>
      <c r="CM123" s="898"/>
      <c r="CN123" s="898"/>
      <c r="CO123" s="899"/>
      <c r="CP123" s="878" t="s">
        <v>474</v>
      </c>
      <c r="CQ123" s="879"/>
      <c r="CR123" s="879"/>
      <c r="CS123" s="879"/>
      <c r="CT123" s="879"/>
      <c r="CU123" s="879"/>
      <c r="CV123" s="879"/>
      <c r="CW123" s="879"/>
      <c r="CX123" s="879"/>
      <c r="CY123" s="879"/>
      <c r="CZ123" s="879"/>
      <c r="DA123" s="879"/>
      <c r="DB123" s="879"/>
      <c r="DC123" s="879"/>
      <c r="DD123" s="879"/>
      <c r="DE123" s="879"/>
      <c r="DF123" s="880"/>
      <c r="DG123" s="819" t="s">
        <v>435</v>
      </c>
      <c r="DH123" s="820"/>
      <c r="DI123" s="820"/>
      <c r="DJ123" s="820"/>
      <c r="DK123" s="821"/>
      <c r="DL123" s="822" t="s">
        <v>434</v>
      </c>
      <c r="DM123" s="820"/>
      <c r="DN123" s="820"/>
      <c r="DO123" s="820"/>
      <c r="DP123" s="821"/>
      <c r="DQ123" s="822" t="s">
        <v>435</v>
      </c>
      <c r="DR123" s="820"/>
      <c r="DS123" s="820"/>
      <c r="DT123" s="820"/>
      <c r="DU123" s="821"/>
      <c r="DV123" s="867" t="s">
        <v>435</v>
      </c>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434</v>
      </c>
      <c r="AB124" s="820"/>
      <c r="AC124" s="820"/>
      <c r="AD124" s="820"/>
      <c r="AE124" s="821"/>
      <c r="AF124" s="822" t="s">
        <v>434</v>
      </c>
      <c r="AG124" s="820"/>
      <c r="AH124" s="820"/>
      <c r="AI124" s="820"/>
      <c r="AJ124" s="821"/>
      <c r="AK124" s="822" t="s">
        <v>435</v>
      </c>
      <c r="AL124" s="820"/>
      <c r="AM124" s="820"/>
      <c r="AN124" s="820"/>
      <c r="AO124" s="821"/>
      <c r="AP124" s="867" t="s">
        <v>434</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50.6</v>
      </c>
      <c r="BR124" s="874"/>
      <c r="BS124" s="874"/>
      <c r="BT124" s="874"/>
      <c r="BU124" s="874"/>
      <c r="BV124" s="874">
        <v>41.8</v>
      </c>
      <c r="BW124" s="874"/>
      <c r="BX124" s="874"/>
      <c r="BY124" s="874"/>
      <c r="BZ124" s="874"/>
      <c r="CA124" s="874">
        <v>35.200000000000003</v>
      </c>
      <c r="CB124" s="874"/>
      <c r="CC124" s="874"/>
      <c r="CD124" s="874"/>
      <c r="CE124" s="874"/>
      <c r="CF124" s="764"/>
      <c r="CG124" s="765"/>
      <c r="CH124" s="765"/>
      <c r="CI124" s="765"/>
      <c r="CJ124" s="905"/>
      <c r="CK124" s="913"/>
      <c r="CL124" s="913"/>
      <c r="CM124" s="913"/>
      <c r="CN124" s="913"/>
      <c r="CO124" s="914"/>
      <c r="CP124" s="878" t="s">
        <v>476</v>
      </c>
      <c r="CQ124" s="879"/>
      <c r="CR124" s="879"/>
      <c r="CS124" s="879"/>
      <c r="CT124" s="879"/>
      <c r="CU124" s="879"/>
      <c r="CV124" s="879"/>
      <c r="CW124" s="879"/>
      <c r="CX124" s="879"/>
      <c r="CY124" s="879"/>
      <c r="CZ124" s="879"/>
      <c r="DA124" s="879"/>
      <c r="DB124" s="879"/>
      <c r="DC124" s="879"/>
      <c r="DD124" s="879"/>
      <c r="DE124" s="879"/>
      <c r="DF124" s="880"/>
      <c r="DG124" s="802" t="s">
        <v>436</v>
      </c>
      <c r="DH124" s="803"/>
      <c r="DI124" s="803"/>
      <c r="DJ124" s="803"/>
      <c r="DK124" s="804"/>
      <c r="DL124" s="805" t="s">
        <v>436</v>
      </c>
      <c r="DM124" s="803"/>
      <c r="DN124" s="803"/>
      <c r="DO124" s="803"/>
      <c r="DP124" s="804"/>
      <c r="DQ124" s="805" t="s">
        <v>409</v>
      </c>
      <c r="DR124" s="803"/>
      <c r="DS124" s="803"/>
      <c r="DT124" s="803"/>
      <c r="DU124" s="804"/>
      <c r="DV124" s="891" t="s">
        <v>477</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179</v>
      </c>
      <c r="AB125" s="820"/>
      <c r="AC125" s="820"/>
      <c r="AD125" s="820"/>
      <c r="AE125" s="821"/>
      <c r="AF125" s="822" t="s">
        <v>477</v>
      </c>
      <c r="AG125" s="820"/>
      <c r="AH125" s="820"/>
      <c r="AI125" s="820"/>
      <c r="AJ125" s="821"/>
      <c r="AK125" s="822" t="s">
        <v>477</v>
      </c>
      <c r="AL125" s="820"/>
      <c r="AM125" s="820"/>
      <c r="AN125" s="820"/>
      <c r="AO125" s="821"/>
      <c r="AP125" s="867" t="s">
        <v>477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477</v>
      </c>
      <c r="DH125" s="885"/>
      <c r="DI125" s="885"/>
      <c r="DJ125" s="885"/>
      <c r="DK125" s="885"/>
      <c r="DL125" s="885" t="s">
        <v>477</v>
      </c>
      <c r="DM125" s="885"/>
      <c r="DN125" s="885"/>
      <c r="DO125" s="885"/>
      <c r="DP125" s="885"/>
      <c r="DQ125" s="885" t="s">
        <v>436</v>
      </c>
      <c r="DR125" s="885"/>
      <c r="DS125" s="885"/>
      <c r="DT125" s="885"/>
      <c r="DU125" s="885"/>
      <c r="DV125" s="886" t="s">
        <v>179</v>
      </c>
      <c r="DW125" s="886"/>
      <c r="DX125" s="886"/>
      <c r="DY125" s="886"/>
      <c r="DZ125" s="887"/>
    </row>
    <row r="126" spans="1:130" s="246"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436</v>
      </c>
      <c r="AB126" s="820"/>
      <c r="AC126" s="820"/>
      <c r="AD126" s="820"/>
      <c r="AE126" s="821"/>
      <c r="AF126" s="822" t="s">
        <v>436</v>
      </c>
      <c r="AG126" s="820"/>
      <c r="AH126" s="820"/>
      <c r="AI126" s="820"/>
      <c r="AJ126" s="821"/>
      <c r="AK126" s="822" t="s">
        <v>436</v>
      </c>
      <c r="AL126" s="820"/>
      <c r="AM126" s="820"/>
      <c r="AN126" s="820"/>
      <c r="AO126" s="821"/>
      <c r="AP126" s="867" t="s">
        <v>179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179</v>
      </c>
      <c r="DH126" s="857"/>
      <c r="DI126" s="857"/>
      <c r="DJ126" s="857"/>
      <c r="DK126" s="857"/>
      <c r="DL126" s="857" t="s">
        <v>436</v>
      </c>
      <c r="DM126" s="857"/>
      <c r="DN126" s="857"/>
      <c r="DO126" s="857"/>
      <c r="DP126" s="857"/>
      <c r="DQ126" s="857" t="s">
        <v>179</v>
      </c>
      <c r="DR126" s="857"/>
      <c r="DS126" s="857"/>
      <c r="DT126" s="857"/>
      <c r="DU126" s="857"/>
      <c r="DV126" s="834" t="s">
        <v>179</v>
      </c>
      <c r="DW126" s="834"/>
      <c r="DX126" s="834"/>
      <c r="DY126" s="834"/>
      <c r="DZ126" s="835"/>
    </row>
    <row r="127" spans="1:130" s="246" customFormat="1" ht="26.25" customHeight="1" x14ac:dyDescent="0.15">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51359</v>
      </c>
      <c r="AB127" s="820"/>
      <c r="AC127" s="820"/>
      <c r="AD127" s="820"/>
      <c r="AE127" s="821"/>
      <c r="AF127" s="822">
        <v>47014</v>
      </c>
      <c r="AG127" s="820"/>
      <c r="AH127" s="820"/>
      <c r="AI127" s="820"/>
      <c r="AJ127" s="821"/>
      <c r="AK127" s="822">
        <v>37921</v>
      </c>
      <c r="AL127" s="820"/>
      <c r="AM127" s="820"/>
      <c r="AN127" s="820"/>
      <c r="AO127" s="821"/>
      <c r="AP127" s="867">
        <v>0.1</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436</v>
      </c>
      <c r="DH127" s="857"/>
      <c r="DI127" s="857"/>
      <c r="DJ127" s="857"/>
      <c r="DK127" s="857"/>
      <c r="DL127" s="857" t="s">
        <v>409</v>
      </c>
      <c r="DM127" s="857"/>
      <c r="DN127" s="857"/>
      <c r="DO127" s="857"/>
      <c r="DP127" s="857"/>
      <c r="DQ127" s="857" t="s">
        <v>477</v>
      </c>
      <c r="DR127" s="857"/>
      <c r="DS127" s="857"/>
      <c r="DT127" s="857"/>
      <c r="DU127" s="857"/>
      <c r="DV127" s="834" t="s">
        <v>409</v>
      </c>
      <c r="DW127" s="834"/>
      <c r="DX127" s="834"/>
      <c r="DY127" s="834"/>
      <c r="DZ127" s="835"/>
    </row>
    <row r="128" spans="1:130" s="246" customFormat="1" ht="26.25" customHeight="1" thickBot="1" x14ac:dyDescent="0.2">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1251713</v>
      </c>
      <c r="AB128" s="841"/>
      <c r="AC128" s="841"/>
      <c r="AD128" s="841"/>
      <c r="AE128" s="842"/>
      <c r="AF128" s="843">
        <v>1120015</v>
      </c>
      <c r="AG128" s="841"/>
      <c r="AH128" s="841"/>
      <c r="AI128" s="841"/>
      <c r="AJ128" s="842"/>
      <c r="AK128" s="843">
        <v>1093273</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409</v>
      </c>
      <c r="BG128" s="827"/>
      <c r="BH128" s="827"/>
      <c r="BI128" s="827"/>
      <c r="BJ128" s="827"/>
      <c r="BK128" s="827"/>
      <c r="BL128" s="850"/>
      <c r="BM128" s="826">
        <v>11.34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v>105302</v>
      </c>
      <c r="DH128" s="831"/>
      <c r="DI128" s="831"/>
      <c r="DJ128" s="831"/>
      <c r="DK128" s="831"/>
      <c r="DL128" s="831">
        <v>90325</v>
      </c>
      <c r="DM128" s="831"/>
      <c r="DN128" s="831"/>
      <c r="DO128" s="831"/>
      <c r="DP128" s="831"/>
      <c r="DQ128" s="831">
        <v>96434</v>
      </c>
      <c r="DR128" s="831"/>
      <c r="DS128" s="831"/>
      <c r="DT128" s="831"/>
      <c r="DU128" s="831"/>
      <c r="DV128" s="832">
        <v>0.2</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47406655</v>
      </c>
      <c r="AB129" s="820"/>
      <c r="AC129" s="820"/>
      <c r="AD129" s="820"/>
      <c r="AE129" s="821"/>
      <c r="AF129" s="822">
        <v>50798981</v>
      </c>
      <c r="AG129" s="820"/>
      <c r="AH129" s="820"/>
      <c r="AI129" s="820"/>
      <c r="AJ129" s="821"/>
      <c r="AK129" s="822">
        <v>45358273</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409</v>
      </c>
      <c r="BG129" s="810"/>
      <c r="BH129" s="810"/>
      <c r="BI129" s="810"/>
      <c r="BJ129" s="810"/>
      <c r="BK129" s="810"/>
      <c r="BL129" s="811"/>
      <c r="BM129" s="809">
        <v>16.34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5829535</v>
      </c>
      <c r="AB130" s="820"/>
      <c r="AC130" s="820"/>
      <c r="AD130" s="820"/>
      <c r="AE130" s="821"/>
      <c r="AF130" s="822">
        <v>5946876</v>
      </c>
      <c r="AG130" s="820"/>
      <c r="AH130" s="820"/>
      <c r="AI130" s="820"/>
      <c r="AJ130" s="821"/>
      <c r="AK130" s="822">
        <v>5905229</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5.6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41577120</v>
      </c>
      <c r="AB131" s="803"/>
      <c r="AC131" s="803"/>
      <c r="AD131" s="803"/>
      <c r="AE131" s="804"/>
      <c r="AF131" s="805">
        <v>44852105</v>
      </c>
      <c r="AG131" s="803"/>
      <c r="AH131" s="803"/>
      <c r="AI131" s="803"/>
      <c r="AJ131" s="804"/>
      <c r="AK131" s="805">
        <v>39453044</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v>35.200000000000003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5.8754406269999997</v>
      </c>
      <c r="AB132" s="783"/>
      <c r="AC132" s="783"/>
      <c r="AD132" s="783"/>
      <c r="AE132" s="784"/>
      <c r="AF132" s="785">
        <v>5.2336517990000004</v>
      </c>
      <c r="AG132" s="783"/>
      <c r="AH132" s="783"/>
      <c r="AI132" s="783"/>
      <c r="AJ132" s="784"/>
      <c r="AK132" s="785">
        <v>5.8075392099999998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6.4</v>
      </c>
      <c r="AB133" s="762"/>
      <c r="AC133" s="762"/>
      <c r="AD133" s="762"/>
      <c r="AE133" s="763"/>
      <c r="AF133" s="761">
        <v>5.5</v>
      </c>
      <c r="AG133" s="762"/>
      <c r="AH133" s="762"/>
      <c r="AI133" s="762"/>
      <c r="AJ133" s="763"/>
      <c r="AK133" s="761">
        <v>5.6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LFRW2mYTXPCqiYqJXf2dXNkRg5b8etO5Dq0Lr+02ayqQfFqkcprP2F5HQA+M0x5PMEGpG49sg2mUiONWHat9A==" saltValue="UhJQHrmHO+AAsVcfSDJk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SGsfQ9XBVO0dwPKuJ6aSLB7iPAsBJJnToLB+PK3BvqzjcaipXBT4yVbPwsuXpbbDpYiK5Mae0iXvbua4QCYQ==" saltValue="wtg7jj5Jp7V93oXyKL0N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4UOfgsTebUU/Pc32iypgarVVVjFXQzuHAmFO+NgdVOtwiBQPePXi9W1XzxVqVi64+aFqfjVnInguBdBcZIy4w==" saltValue="OwDeiCVC/7hIe4Cm8jOk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6"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7"/>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0" t="s">
        <v>509</v>
      </c>
      <c r="AL9" s="1191"/>
      <c r="AM9" s="1191"/>
      <c r="AN9" s="1192"/>
      <c r="AO9" s="312">
        <v>11763275</v>
      </c>
      <c r="AP9" s="312">
        <v>52366</v>
      </c>
      <c r="AQ9" s="313">
        <v>56485</v>
      </c>
      <c r="AR9" s="314">
        <v>-7.3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0" t="s">
        <v>510</v>
      </c>
      <c r="AL10" s="1191"/>
      <c r="AM10" s="1191"/>
      <c r="AN10" s="1192"/>
      <c r="AO10" s="315">
        <v>1414460</v>
      </c>
      <c r="AP10" s="315">
        <v>6297</v>
      </c>
      <c r="AQ10" s="316">
        <v>3940</v>
      </c>
      <c r="AR10" s="317">
        <v>59.8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0" t="s">
        <v>511</v>
      </c>
      <c r="AL11" s="1191"/>
      <c r="AM11" s="1191"/>
      <c r="AN11" s="1192"/>
      <c r="AO11" s="315">
        <v>65499</v>
      </c>
      <c r="AP11" s="315">
        <v>292</v>
      </c>
      <c r="AQ11" s="316">
        <v>2339</v>
      </c>
      <c r="AR11" s="317">
        <v>-87.5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0" t="s">
        <v>512</v>
      </c>
      <c r="AL12" s="1191"/>
      <c r="AM12" s="1191"/>
      <c r="AN12" s="1192"/>
      <c r="AO12" s="315" t="s">
        <v>513</v>
      </c>
      <c r="AP12" s="315" t="s">
        <v>513</v>
      </c>
      <c r="AQ12" s="316">
        <v>1531</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0" t="s">
        <v>514</v>
      </c>
      <c r="AL13" s="1191"/>
      <c r="AM13" s="1191"/>
      <c r="AN13" s="1192"/>
      <c r="AO13" s="315" t="s">
        <v>513</v>
      </c>
      <c r="AP13" s="315" t="s">
        <v>513</v>
      </c>
      <c r="AQ13" s="316">
        <v>56</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0" t="s">
        <v>515</v>
      </c>
      <c r="AL14" s="1191"/>
      <c r="AM14" s="1191"/>
      <c r="AN14" s="1192"/>
      <c r="AO14" s="315">
        <v>305866</v>
      </c>
      <c r="AP14" s="315">
        <v>1362</v>
      </c>
      <c r="AQ14" s="316">
        <v>1684</v>
      </c>
      <c r="AR14" s="317">
        <v>-19.100000000000001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0" t="s">
        <v>516</v>
      </c>
      <c r="AL15" s="1191"/>
      <c r="AM15" s="1191"/>
      <c r="AN15" s="1192"/>
      <c r="AO15" s="315">
        <v>488785</v>
      </c>
      <c r="AP15" s="315">
        <v>2176</v>
      </c>
      <c r="AQ15" s="316">
        <v>1307</v>
      </c>
      <c r="AR15" s="317">
        <v>66.5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3" t="s">
        <v>517</v>
      </c>
      <c r="AL16" s="1194"/>
      <c r="AM16" s="1194"/>
      <c r="AN16" s="1195"/>
      <c r="AO16" s="315">
        <v>-988783</v>
      </c>
      <c r="AP16" s="315">
        <v>-4402</v>
      </c>
      <c r="AQ16" s="316">
        <v>-4039</v>
      </c>
      <c r="AR16" s="317">
        <v>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3" t="s">
        <v>188</v>
      </c>
      <c r="AL17" s="1194"/>
      <c r="AM17" s="1194"/>
      <c r="AN17" s="1195"/>
      <c r="AO17" s="315">
        <v>13049102</v>
      </c>
      <c r="AP17" s="315">
        <v>58090</v>
      </c>
      <c r="AQ17" s="316">
        <v>63303</v>
      </c>
      <c r="AR17" s="317">
        <v>-8.1999999999999993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7" t="s">
        <v>522</v>
      </c>
      <c r="AL21" s="1188"/>
      <c r="AM21" s="1188"/>
      <c r="AN21" s="1189"/>
      <c r="AO21" s="327">
        <v>6</v>
      </c>
      <c r="AP21" s="328">
        <v>6.31</v>
      </c>
      <c r="AQ21" s="329">
        <v>-0.31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7" t="s">
        <v>523</v>
      </c>
      <c r="AL22" s="1188"/>
      <c r="AM22" s="1188"/>
      <c r="AN22" s="1189"/>
      <c r="AO22" s="332">
        <v>100</v>
      </c>
      <c r="AP22" s="333">
        <v>99.9</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6"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7"/>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8" t="s">
        <v>527</v>
      </c>
      <c r="AL32" s="1179"/>
      <c r="AM32" s="1179"/>
      <c r="AN32" s="1180"/>
      <c r="AO32" s="342">
        <v>7409829</v>
      </c>
      <c r="AP32" s="342">
        <v>32986</v>
      </c>
      <c r="AQ32" s="343">
        <v>29657</v>
      </c>
      <c r="AR32" s="344">
        <v>11.2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8" t="s">
        <v>528</v>
      </c>
      <c r="AL33" s="1179"/>
      <c r="AM33" s="1179"/>
      <c r="AN33" s="1180"/>
      <c r="AO33" s="342" t="s">
        <v>513</v>
      </c>
      <c r="AP33" s="342" t="s">
        <v>513</v>
      </c>
      <c r="AQ33" s="343">
        <v>0</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8" t="s">
        <v>529</v>
      </c>
      <c r="AL34" s="1179"/>
      <c r="AM34" s="1179"/>
      <c r="AN34" s="1180"/>
      <c r="AO34" s="342">
        <v>66667</v>
      </c>
      <c r="AP34" s="342">
        <v>297</v>
      </c>
      <c r="AQ34" s="343">
        <v>34</v>
      </c>
      <c r="AR34" s="344">
        <v>773.5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8" t="s">
        <v>530</v>
      </c>
      <c r="AL35" s="1179"/>
      <c r="AM35" s="1179"/>
      <c r="AN35" s="1180"/>
      <c r="AO35" s="342">
        <v>1660985</v>
      </c>
      <c r="AP35" s="342">
        <v>7394</v>
      </c>
      <c r="AQ35" s="343">
        <v>9943</v>
      </c>
      <c r="AR35" s="344">
        <v>-25.6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8" t="s">
        <v>531</v>
      </c>
      <c r="AL36" s="1179"/>
      <c r="AM36" s="1179"/>
      <c r="AN36" s="1180"/>
      <c r="AO36" s="342">
        <v>114351</v>
      </c>
      <c r="AP36" s="342">
        <v>509</v>
      </c>
      <c r="AQ36" s="343">
        <v>489</v>
      </c>
      <c r="AR36" s="344">
        <v>4.0999999999999996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8" t="s">
        <v>532</v>
      </c>
      <c r="AL37" s="1179"/>
      <c r="AM37" s="1179"/>
      <c r="AN37" s="1180"/>
      <c r="AO37" s="342">
        <v>37921</v>
      </c>
      <c r="AP37" s="342">
        <v>169</v>
      </c>
      <c r="AQ37" s="343">
        <v>748</v>
      </c>
      <c r="AR37" s="344">
        <v>-77.400000000000006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1" t="s">
        <v>533</v>
      </c>
      <c r="AL38" s="1182"/>
      <c r="AM38" s="1182"/>
      <c r="AN38" s="1183"/>
      <c r="AO38" s="345" t="s">
        <v>513</v>
      </c>
      <c r="AP38" s="345" t="s">
        <v>513</v>
      </c>
      <c r="AQ38" s="346">
        <v>0</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1" t="s">
        <v>534</v>
      </c>
      <c r="AL39" s="1182"/>
      <c r="AM39" s="1182"/>
      <c r="AN39" s="1183"/>
      <c r="AO39" s="342">
        <v>-1093273</v>
      </c>
      <c r="AP39" s="342">
        <v>-4867</v>
      </c>
      <c r="AQ39" s="343">
        <v>-7534</v>
      </c>
      <c r="AR39" s="344">
        <v>-35.4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8" t="s">
        <v>535</v>
      </c>
      <c r="AL40" s="1179"/>
      <c r="AM40" s="1179"/>
      <c r="AN40" s="1180"/>
      <c r="AO40" s="342">
        <v>-5905229</v>
      </c>
      <c r="AP40" s="342">
        <v>-26288</v>
      </c>
      <c r="AQ40" s="343">
        <v>-26610</v>
      </c>
      <c r="AR40" s="344">
        <v>-1.2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4" t="s">
        <v>298</v>
      </c>
      <c r="AL41" s="1185"/>
      <c r="AM41" s="1185"/>
      <c r="AN41" s="1186"/>
      <c r="AO41" s="342">
        <v>2291251</v>
      </c>
      <c r="AP41" s="342">
        <v>10200</v>
      </c>
      <c r="AQ41" s="343">
        <v>6727</v>
      </c>
      <c r="AR41" s="344">
        <v>51.6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1" t="s">
        <v>504</v>
      </c>
      <c r="AN49" s="1173" t="s">
        <v>539</v>
      </c>
      <c r="AO49" s="1174"/>
      <c r="AP49" s="1174"/>
      <c r="AQ49" s="1174"/>
      <c r="AR49" s="117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2"/>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8465374</v>
      </c>
      <c r="AN51" s="364">
        <v>38110</v>
      </c>
      <c r="AO51" s="365">
        <v>-17.2</v>
      </c>
      <c r="AP51" s="366">
        <v>41862</v>
      </c>
      <c r="AQ51" s="367">
        <v>1.5</v>
      </c>
      <c r="AR51" s="368">
        <v>-18.7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5860988</v>
      </c>
      <c r="AN52" s="372">
        <v>26385</v>
      </c>
      <c r="AO52" s="373">
        <v>45.1</v>
      </c>
      <c r="AP52" s="374">
        <v>23710</v>
      </c>
      <c r="AQ52" s="375">
        <v>7.4</v>
      </c>
      <c r="AR52" s="376">
        <v>37.700000000000003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12988810</v>
      </c>
      <c r="AN53" s="364">
        <v>58273</v>
      </c>
      <c r="AO53" s="365">
        <v>52.9</v>
      </c>
      <c r="AP53" s="366">
        <v>43554</v>
      </c>
      <c r="AQ53" s="367">
        <v>4</v>
      </c>
      <c r="AR53" s="368">
        <v>48.9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5038582</v>
      </c>
      <c r="AN54" s="372">
        <v>22605</v>
      </c>
      <c r="AO54" s="373">
        <v>-14.3</v>
      </c>
      <c r="AP54" s="374">
        <v>24811</v>
      </c>
      <c r="AQ54" s="375">
        <v>4.5999999999999996</v>
      </c>
      <c r="AR54" s="376">
        <v>-18.899999999999999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13690453</v>
      </c>
      <c r="AN55" s="364">
        <v>61210</v>
      </c>
      <c r="AO55" s="365">
        <v>5</v>
      </c>
      <c r="AP55" s="366">
        <v>42581</v>
      </c>
      <c r="AQ55" s="367">
        <v>-2.2000000000000002</v>
      </c>
      <c r="AR55" s="368">
        <v>7.2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9388572</v>
      </c>
      <c r="AN56" s="372">
        <v>41976</v>
      </c>
      <c r="AO56" s="373">
        <v>85.7</v>
      </c>
      <c r="AP56" s="374">
        <v>24354</v>
      </c>
      <c r="AQ56" s="375">
        <v>-1.8</v>
      </c>
      <c r="AR56" s="376">
        <v>87.5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10239827</v>
      </c>
      <c r="AN57" s="364">
        <v>45597</v>
      </c>
      <c r="AO57" s="365">
        <v>-25.5</v>
      </c>
      <c r="AP57" s="366">
        <v>45426</v>
      </c>
      <c r="AQ57" s="367">
        <v>6.7</v>
      </c>
      <c r="AR57" s="368">
        <v>-32.200000000000003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5667558</v>
      </c>
      <c r="AN58" s="372">
        <v>25237</v>
      </c>
      <c r="AO58" s="373">
        <v>-39.9</v>
      </c>
      <c r="AP58" s="374">
        <v>24508</v>
      </c>
      <c r="AQ58" s="375">
        <v>0.6</v>
      </c>
      <c r="AR58" s="376">
        <v>-40.5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7370048</v>
      </c>
      <c r="AN59" s="364">
        <v>32809</v>
      </c>
      <c r="AO59" s="365">
        <v>-28</v>
      </c>
      <c r="AP59" s="366">
        <v>45022</v>
      </c>
      <c r="AQ59" s="367">
        <v>-0.9</v>
      </c>
      <c r="AR59" s="368">
        <v>-27.1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4761426</v>
      </c>
      <c r="AN60" s="372">
        <v>21196</v>
      </c>
      <c r="AO60" s="373">
        <v>-16</v>
      </c>
      <c r="AP60" s="374">
        <v>25247</v>
      </c>
      <c r="AQ60" s="375">
        <v>3</v>
      </c>
      <c r="AR60" s="376">
        <v>-19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10550902</v>
      </c>
      <c r="AN61" s="379">
        <v>47200</v>
      </c>
      <c r="AO61" s="380">
        <v>-2.6</v>
      </c>
      <c r="AP61" s="381">
        <v>43689</v>
      </c>
      <c r="AQ61" s="382">
        <v>1.8</v>
      </c>
      <c r="AR61" s="368">
        <v>-4.4000000000000004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6143425</v>
      </c>
      <c r="AN62" s="372">
        <v>27480</v>
      </c>
      <c r="AO62" s="373">
        <v>12.1</v>
      </c>
      <c r="AP62" s="374">
        <v>24526</v>
      </c>
      <c r="AQ62" s="375">
        <v>2.8</v>
      </c>
      <c r="AR62" s="376">
        <v>9.3000000000000007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leXXGdklc4VnmBpd6qUnJUFgEE6qnkV1sagsOCdXuUY5FrI3qyEfY7OCLqJ13gd/IcVwIT6hBLub2ogGbNZQ==" saltValue="9YbgYNDD3/xFt0jAy1ed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miY004rQrch8CYYkTQfzQWDIy7OiRRzBnsWKwLKtMd2jtiHIKeZSL79NJ10rypnF0LhasLiSe/nCjN6b20cVw==" saltValue="xvN8lAy9E4+1E2/xTAC5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ywah5WGJvZ7EifmFyQHgTCpxhgozclLZkdz5KJRI9CbJyL7xY0gVz4VqnkS++gLtYWpRAEMyXYkROTku0A+Tw==" saltValue="dbhp8FXzsNuBIQ0HOfbL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6" t="s">
        <v>3</v>
      </c>
      <c r="D47" s="1196"/>
      <c r="E47" s="1197"/>
      <c r="F47" s="11">
        <v>18.920000000000002</v>
      </c>
      <c r="G47" s="12">
        <v>17.8</v>
      </c>
      <c r="H47" s="12">
        <v>19.12</v>
      </c>
      <c r="I47" s="12">
        <v>18.989999999999998</v>
      </c>
      <c r="J47" s="13">
        <v>25.98</v>
      </c>
    </row>
    <row r="48" spans="2:10" ht="57.75" customHeight="1" x14ac:dyDescent="0.15">
      <c r="B48" s="14"/>
      <c r="C48" s="1198" t="s">
        <v>4</v>
      </c>
      <c r="D48" s="1198"/>
      <c r="E48" s="1199"/>
      <c r="F48" s="15">
        <v>4.8899999999999997</v>
      </c>
      <c r="G48" s="16">
        <v>5.03</v>
      </c>
      <c r="H48" s="16">
        <v>6.78</v>
      </c>
      <c r="I48" s="16">
        <v>4.8499999999999996</v>
      </c>
      <c r="J48" s="17">
        <v>4.1900000000000004</v>
      </c>
    </row>
    <row r="49" spans="2:10" ht="57.75" customHeight="1" thickBot="1" x14ac:dyDescent="0.2">
      <c r="B49" s="18"/>
      <c r="C49" s="1200" t="s">
        <v>5</v>
      </c>
      <c r="D49" s="1200"/>
      <c r="E49" s="1201"/>
      <c r="F49" s="19">
        <v>6.52</v>
      </c>
      <c r="G49" s="20" t="s">
        <v>560</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PjD3OpkNhEcGgmDDLroCq+Owi0+TbmUCxbvTPYO9nB0jq5P7syfnTrkC8gyYV29y6kiyXuXzeNkn8+vktKwWw==" saltValue="arwh482cOuQfvB3XNvHw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8" t="s">
        <v>564</v>
      </c>
      <c r="D34" s="1208"/>
      <c r="E34" s="1209"/>
      <c r="F34" s="32">
        <v>4.8499999999999996</v>
      </c>
      <c r="G34" s="33">
        <v>4.9800000000000004</v>
      </c>
      <c r="H34" s="33">
        <v>6.74</v>
      </c>
      <c r="I34" s="33">
        <v>4.83</v>
      </c>
      <c r="J34" s="34">
        <v>4.16</v>
      </c>
      <c r="K34" s="22"/>
      <c r="L34" s="22"/>
      <c r="M34" s="22"/>
      <c r="N34" s="22"/>
      <c r="O34" s="22"/>
      <c r="P34" s="22"/>
    </row>
    <row r="35" spans="1:16" ht="39" customHeight="1" x14ac:dyDescent="0.15">
      <c r="A35" s="22"/>
      <c r="B35" s="35"/>
      <c r="C35" s="1202" t="s">
        <v>565</v>
      </c>
      <c r="D35" s="1203"/>
      <c r="E35" s="1204"/>
      <c r="F35" s="36">
        <v>1.85</v>
      </c>
      <c r="G35" s="37">
        <v>1.52</v>
      </c>
      <c r="H35" s="37">
        <v>1.77</v>
      </c>
      <c r="I35" s="37">
        <v>1.52</v>
      </c>
      <c r="J35" s="38">
        <v>2.09</v>
      </c>
      <c r="K35" s="22"/>
      <c r="L35" s="22"/>
      <c r="M35" s="22"/>
      <c r="N35" s="22"/>
      <c r="O35" s="22"/>
      <c r="P35" s="22"/>
    </row>
    <row r="36" spans="1:16" ht="39" customHeight="1" x14ac:dyDescent="0.15">
      <c r="A36" s="22"/>
      <c r="B36" s="35"/>
      <c r="C36" s="1202" t="s">
        <v>566</v>
      </c>
      <c r="D36" s="1203"/>
      <c r="E36" s="1204"/>
      <c r="F36" s="36">
        <v>0.54</v>
      </c>
      <c r="G36" s="37">
        <v>0.71</v>
      </c>
      <c r="H36" s="37">
        <v>0.81</v>
      </c>
      <c r="I36" s="37">
        <v>0.9</v>
      </c>
      <c r="J36" s="38">
        <v>0.83</v>
      </c>
      <c r="K36" s="22"/>
      <c r="L36" s="22"/>
      <c r="M36" s="22"/>
      <c r="N36" s="22"/>
      <c r="O36" s="22"/>
      <c r="P36" s="22"/>
    </row>
    <row r="37" spans="1:16" ht="39" customHeight="1" x14ac:dyDescent="0.15">
      <c r="A37" s="22"/>
      <c r="B37" s="35"/>
      <c r="C37" s="1202" t="s">
        <v>567</v>
      </c>
      <c r="D37" s="1203"/>
      <c r="E37" s="1204"/>
      <c r="F37" s="36">
        <v>0.18</v>
      </c>
      <c r="G37" s="37">
        <v>0.01</v>
      </c>
      <c r="H37" s="37">
        <v>0</v>
      </c>
      <c r="I37" s="37">
        <v>0.15</v>
      </c>
      <c r="J37" s="38">
        <v>0.2</v>
      </c>
      <c r="K37" s="22"/>
      <c r="L37" s="22"/>
      <c r="M37" s="22"/>
      <c r="N37" s="22"/>
      <c r="O37" s="22"/>
      <c r="P37" s="22"/>
    </row>
    <row r="38" spans="1:16" ht="39" customHeight="1" x14ac:dyDescent="0.15">
      <c r="A38" s="22"/>
      <c r="B38" s="35"/>
      <c r="C38" s="1202" t="s">
        <v>568</v>
      </c>
      <c r="D38" s="1203"/>
      <c r="E38" s="1204"/>
      <c r="F38" s="36">
        <v>0.03</v>
      </c>
      <c r="G38" s="37">
        <v>0.04</v>
      </c>
      <c r="H38" s="37">
        <v>0.04</v>
      </c>
      <c r="I38" s="37">
        <v>0.05</v>
      </c>
      <c r="J38" s="38">
        <v>0.04</v>
      </c>
      <c r="K38" s="22"/>
      <c r="L38" s="22"/>
      <c r="M38" s="22"/>
      <c r="N38" s="22"/>
      <c r="O38" s="22"/>
      <c r="P38" s="22"/>
    </row>
    <row r="39" spans="1:16" ht="39" customHeight="1" x14ac:dyDescent="0.15">
      <c r="A39" s="22"/>
      <c r="B39" s="35"/>
      <c r="C39" s="1202" t="s">
        <v>569</v>
      </c>
      <c r="D39" s="1203"/>
      <c r="E39" s="1204"/>
      <c r="F39" s="36">
        <v>0.01</v>
      </c>
      <c r="G39" s="37">
        <v>0.01</v>
      </c>
      <c r="H39" s="37">
        <v>0.01</v>
      </c>
      <c r="I39" s="37">
        <v>0.01</v>
      </c>
      <c r="J39" s="38">
        <v>0.01</v>
      </c>
      <c r="K39" s="22"/>
      <c r="L39" s="22"/>
      <c r="M39" s="22"/>
      <c r="N39" s="22"/>
      <c r="O39" s="22"/>
      <c r="P39" s="22"/>
    </row>
    <row r="40" spans="1:16" ht="39" customHeight="1" x14ac:dyDescent="0.15">
      <c r="A40" s="22"/>
      <c r="B40" s="35"/>
      <c r="C40" s="1202" t="s">
        <v>570</v>
      </c>
      <c r="D40" s="1203"/>
      <c r="E40" s="1204"/>
      <c r="F40" s="36">
        <v>0.01</v>
      </c>
      <c r="G40" s="37">
        <v>0.01</v>
      </c>
      <c r="H40" s="37">
        <v>0.02</v>
      </c>
      <c r="I40" s="37">
        <v>0.01</v>
      </c>
      <c r="J40" s="38">
        <v>0.01</v>
      </c>
      <c r="K40" s="22"/>
      <c r="L40" s="22"/>
      <c r="M40" s="22"/>
      <c r="N40" s="22"/>
      <c r="O40" s="22"/>
      <c r="P40" s="22"/>
    </row>
    <row r="41" spans="1:16" ht="39" customHeight="1" x14ac:dyDescent="0.15">
      <c r="A41" s="22"/>
      <c r="B41" s="35"/>
      <c r="C41" s="1202" t="s">
        <v>571</v>
      </c>
      <c r="D41" s="1203"/>
      <c r="E41" s="1204"/>
      <c r="F41" s="36">
        <v>0.01</v>
      </c>
      <c r="G41" s="37">
        <v>0.03</v>
      </c>
      <c r="H41" s="37">
        <v>0.01</v>
      </c>
      <c r="I41" s="37">
        <v>0</v>
      </c>
      <c r="J41" s="38">
        <v>0</v>
      </c>
      <c r="K41" s="22"/>
      <c r="L41" s="22"/>
      <c r="M41" s="22"/>
      <c r="N41" s="22"/>
      <c r="O41" s="22"/>
      <c r="P41" s="22"/>
    </row>
    <row r="42" spans="1:16" ht="39" customHeight="1" x14ac:dyDescent="0.15">
      <c r="A42" s="22"/>
      <c r="B42" s="39"/>
      <c r="C42" s="1202" t="s">
        <v>572</v>
      </c>
      <c r="D42" s="1203"/>
      <c r="E42" s="1204"/>
      <c r="F42" s="36" t="s">
        <v>513</v>
      </c>
      <c r="G42" s="37" t="s">
        <v>513</v>
      </c>
      <c r="H42" s="37" t="s">
        <v>513</v>
      </c>
      <c r="I42" s="37" t="s">
        <v>513</v>
      </c>
      <c r="J42" s="38" t="s">
        <v>513</v>
      </c>
      <c r="K42" s="22"/>
      <c r="L42" s="22"/>
      <c r="M42" s="22"/>
      <c r="N42" s="22"/>
      <c r="O42" s="22"/>
      <c r="P42" s="22"/>
    </row>
    <row r="43" spans="1:16" ht="39" customHeight="1" thickBot="1" x14ac:dyDescent="0.2">
      <c r="A43" s="22"/>
      <c r="B43" s="40"/>
      <c r="C43" s="1205" t="s">
        <v>573</v>
      </c>
      <c r="D43" s="1206"/>
      <c r="E43" s="1207"/>
      <c r="F43" s="41">
        <v>4.62</v>
      </c>
      <c r="G43" s="42">
        <v>4.2</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jYCQ2nzdsxx1lLZU/RQzqS9lN2yxONSR/IwfGzam6cxmIXmxFGGtNEgzB74LxykvYiAzhijjHc4ezHRRcg21Q==" saltValue="YOq/jV0FcZONhotv3Xte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28" t="s">
        <v>11</v>
      </c>
      <c r="C45" s="1229"/>
      <c r="D45" s="58"/>
      <c r="E45" s="1234" t="s">
        <v>12</v>
      </c>
      <c r="F45" s="1234"/>
      <c r="G45" s="1234"/>
      <c r="H45" s="1234"/>
      <c r="I45" s="1234"/>
      <c r="J45" s="1235"/>
      <c r="K45" s="59">
        <v>7641</v>
      </c>
      <c r="L45" s="60">
        <v>7045</v>
      </c>
      <c r="M45" s="60">
        <v>7250</v>
      </c>
      <c r="N45" s="60">
        <v>7461</v>
      </c>
      <c r="O45" s="61">
        <v>7410</v>
      </c>
      <c r="P45" s="48"/>
      <c r="Q45" s="48"/>
      <c r="R45" s="48"/>
      <c r="S45" s="48"/>
      <c r="T45" s="48"/>
      <c r="U45" s="48"/>
    </row>
    <row r="46" spans="1:21" ht="30.75" customHeight="1" x14ac:dyDescent="0.15">
      <c r="A46" s="48"/>
      <c r="B46" s="1230"/>
      <c r="C46" s="1231"/>
      <c r="D46" s="62"/>
      <c r="E46" s="1212" t="s">
        <v>13</v>
      </c>
      <c r="F46" s="1212"/>
      <c r="G46" s="1212"/>
      <c r="H46" s="1212"/>
      <c r="I46" s="1212"/>
      <c r="J46" s="1213"/>
      <c r="K46" s="63" t="s">
        <v>513</v>
      </c>
      <c r="L46" s="64">
        <v>37</v>
      </c>
      <c r="M46" s="64">
        <v>67</v>
      </c>
      <c r="N46" s="64" t="s">
        <v>513</v>
      </c>
      <c r="O46" s="65" t="s">
        <v>513</v>
      </c>
      <c r="P46" s="48"/>
      <c r="Q46" s="48"/>
      <c r="R46" s="48"/>
      <c r="S46" s="48"/>
      <c r="T46" s="48"/>
      <c r="U46" s="48"/>
    </row>
    <row r="47" spans="1:21" ht="30.75" customHeight="1" x14ac:dyDescent="0.15">
      <c r="A47" s="48"/>
      <c r="B47" s="1230"/>
      <c r="C47" s="1231"/>
      <c r="D47" s="62"/>
      <c r="E47" s="1212" t="s">
        <v>14</v>
      </c>
      <c r="F47" s="1212"/>
      <c r="G47" s="1212"/>
      <c r="H47" s="1212"/>
      <c r="I47" s="1212"/>
      <c r="J47" s="1213"/>
      <c r="K47" s="63">
        <v>205</v>
      </c>
      <c r="L47" s="64">
        <v>221</v>
      </c>
      <c r="M47" s="64">
        <v>235</v>
      </c>
      <c r="N47" s="64">
        <v>83</v>
      </c>
      <c r="O47" s="65">
        <v>67</v>
      </c>
      <c r="P47" s="48"/>
      <c r="Q47" s="48"/>
      <c r="R47" s="48"/>
      <c r="S47" s="48"/>
      <c r="T47" s="48"/>
      <c r="U47" s="48"/>
    </row>
    <row r="48" spans="1:21" ht="30.75" customHeight="1" x14ac:dyDescent="0.15">
      <c r="A48" s="48"/>
      <c r="B48" s="1230"/>
      <c r="C48" s="1231"/>
      <c r="D48" s="62"/>
      <c r="E48" s="1212" t="s">
        <v>15</v>
      </c>
      <c r="F48" s="1212"/>
      <c r="G48" s="1212"/>
      <c r="H48" s="1212"/>
      <c r="I48" s="1212"/>
      <c r="J48" s="1213"/>
      <c r="K48" s="63">
        <v>2044</v>
      </c>
      <c r="L48" s="64">
        <v>2040</v>
      </c>
      <c r="M48" s="64">
        <v>2008</v>
      </c>
      <c r="N48" s="64">
        <v>1708</v>
      </c>
      <c r="O48" s="65">
        <v>1661</v>
      </c>
      <c r="P48" s="48"/>
      <c r="Q48" s="48"/>
      <c r="R48" s="48"/>
      <c r="S48" s="48"/>
      <c r="T48" s="48"/>
      <c r="U48" s="48"/>
    </row>
    <row r="49" spans="1:21" ht="30.75" customHeight="1" x14ac:dyDescent="0.15">
      <c r="A49" s="48"/>
      <c r="B49" s="1230"/>
      <c r="C49" s="1231"/>
      <c r="D49" s="62"/>
      <c r="E49" s="1212" t="s">
        <v>16</v>
      </c>
      <c r="F49" s="1212"/>
      <c r="G49" s="1212"/>
      <c r="H49" s="1212"/>
      <c r="I49" s="1212"/>
      <c r="J49" s="1213"/>
      <c r="K49" s="63">
        <v>114</v>
      </c>
      <c r="L49" s="64">
        <v>114</v>
      </c>
      <c r="M49" s="64">
        <v>114</v>
      </c>
      <c r="N49" s="64">
        <v>114</v>
      </c>
      <c r="O49" s="65">
        <v>114</v>
      </c>
      <c r="P49" s="48"/>
      <c r="Q49" s="48"/>
      <c r="R49" s="48"/>
      <c r="S49" s="48"/>
      <c r="T49" s="48"/>
      <c r="U49" s="48"/>
    </row>
    <row r="50" spans="1:21" ht="30.75" customHeight="1" x14ac:dyDescent="0.15">
      <c r="A50" s="48"/>
      <c r="B50" s="1230"/>
      <c r="C50" s="1231"/>
      <c r="D50" s="62"/>
      <c r="E50" s="1212" t="s">
        <v>17</v>
      </c>
      <c r="F50" s="1212"/>
      <c r="G50" s="1212"/>
      <c r="H50" s="1212"/>
      <c r="I50" s="1212"/>
      <c r="J50" s="1213"/>
      <c r="K50" s="63">
        <v>63</v>
      </c>
      <c r="L50" s="64">
        <v>62</v>
      </c>
      <c r="M50" s="64">
        <v>51</v>
      </c>
      <c r="N50" s="64">
        <v>47</v>
      </c>
      <c r="O50" s="65">
        <v>38</v>
      </c>
      <c r="P50" s="48"/>
      <c r="Q50" s="48"/>
      <c r="R50" s="48"/>
      <c r="S50" s="48"/>
      <c r="T50" s="48"/>
      <c r="U50" s="48"/>
    </row>
    <row r="51" spans="1:21" ht="30.75" customHeight="1" x14ac:dyDescent="0.15">
      <c r="A51" s="48"/>
      <c r="B51" s="1232"/>
      <c r="C51" s="1233"/>
      <c r="D51" s="66"/>
      <c r="E51" s="1212" t="s">
        <v>18</v>
      </c>
      <c r="F51" s="1212"/>
      <c r="G51" s="1212"/>
      <c r="H51" s="1212"/>
      <c r="I51" s="1212"/>
      <c r="J51" s="1213"/>
      <c r="K51" s="63" t="s">
        <v>513</v>
      </c>
      <c r="L51" s="64" t="s">
        <v>513</v>
      </c>
      <c r="M51" s="64">
        <v>0</v>
      </c>
      <c r="N51" s="64" t="s">
        <v>513</v>
      </c>
      <c r="O51" s="65" t="s">
        <v>513</v>
      </c>
      <c r="P51" s="48"/>
      <c r="Q51" s="48"/>
      <c r="R51" s="48"/>
      <c r="S51" s="48"/>
      <c r="T51" s="48"/>
      <c r="U51" s="48"/>
    </row>
    <row r="52" spans="1:21" ht="30.75" customHeight="1" x14ac:dyDescent="0.15">
      <c r="A52" s="48"/>
      <c r="B52" s="1210" t="s">
        <v>19</v>
      </c>
      <c r="C52" s="1211"/>
      <c r="D52" s="66"/>
      <c r="E52" s="1212" t="s">
        <v>20</v>
      </c>
      <c r="F52" s="1212"/>
      <c r="G52" s="1212"/>
      <c r="H52" s="1212"/>
      <c r="I52" s="1212"/>
      <c r="J52" s="1213"/>
      <c r="K52" s="63">
        <v>7283</v>
      </c>
      <c r="L52" s="64">
        <v>6997</v>
      </c>
      <c r="M52" s="64">
        <v>7127</v>
      </c>
      <c r="N52" s="64">
        <v>7066</v>
      </c>
      <c r="O52" s="65">
        <v>6999</v>
      </c>
      <c r="P52" s="48"/>
      <c r="Q52" s="48"/>
      <c r="R52" s="48"/>
      <c r="S52" s="48"/>
      <c r="T52" s="48"/>
      <c r="U52" s="48"/>
    </row>
    <row r="53" spans="1:21" ht="30.75" customHeight="1" thickBot="1" x14ac:dyDescent="0.2">
      <c r="A53" s="48"/>
      <c r="B53" s="1214" t="s">
        <v>21</v>
      </c>
      <c r="C53" s="1215"/>
      <c r="D53" s="67"/>
      <c r="E53" s="1216" t="s">
        <v>22</v>
      </c>
      <c r="F53" s="1216"/>
      <c r="G53" s="1216"/>
      <c r="H53" s="1216"/>
      <c r="I53" s="1216"/>
      <c r="J53" s="1217"/>
      <c r="K53" s="68">
        <v>2784</v>
      </c>
      <c r="L53" s="69">
        <v>2522</v>
      </c>
      <c r="M53" s="69">
        <v>2598</v>
      </c>
      <c r="N53" s="69">
        <v>2347</v>
      </c>
      <c r="O53" s="70">
        <v>2291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18" t="s">
        <v>25</v>
      </c>
      <c r="C57" s="1219"/>
      <c r="D57" s="1222" t="s">
        <v>26</v>
      </c>
      <c r="E57" s="1223"/>
      <c r="F57" s="1223"/>
      <c r="G57" s="1223"/>
      <c r="H57" s="1223"/>
      <c r="I57" s="1223"/>
      <c r="J57" s="1224"/>
      <c r="K57" s="82">
        <v>375</v>
      </c>
      <c r="L57" s="83">
        <v>425</v>
      </c>
      <c r="M57" s="83">
        <v>350</v>
      </c>
      <c r="N57" s="83">
        <v>250</v>
      </c>
      <c r="O57" s="84">
        <v>250</v>
      </c>
    </row>
    <row r="58" spans="1:21" ht="31.5" customHeight="1" thickBot="1" x14ac:dyDescent="0.2">
      <c r="B58" s="1220"/>
      <c r="C58" s="1221"/>
      <c r="D58" s="1225" t="s">
        <v>27</v>
      </c>
      <c r="E58" s="1226"/>
      <c r="F58" s="1226"/>
      <c r="G58" s="1226"/>
      <c r="H58" s="1226"/>
      <c r="I58" s="1226"/>
      <c r="J58" s="1227"/>
      <c r="K58" s="85">
        <v>250</v>
      </c>
      <c r="L58" s="86">
        <v>283</v>
      </c>
      <c r="M58" s="86">
        <v>233</v>
      </c>
      <c r="N58" s="86">
        <v>167</v>
      </c>
      <c r="O58" s="87">
        <v>167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KpGrVmObgJyaMjMcEgRmz6UivAnzjUDHZU3nBk0NOJOBBx/686QtuCcDnFFeclSKCt91R6W4zMVFABAkh48Q==" saltValue="u5U7iFnKmczvvzFiwA2B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48" t="s">
        <v>30</v>
      </c>
      <c r="C41" s="1249"/>
      <c r="D41" s="101"/>
      <c r="E41" s="1250" t="s">
        <v>31</v>
      </c>
      <c r="F41" s="1250"/>
      <c r="G41" s="1250"/>
      <c r="H41" s="1251"/>
      <c r="I41" s="102">
        <v>75485</v>
      </c>
      <c r="J41" s="103">
        <v>73249</v>
      </c>
      <c r="K41" s="103">
        <v>73000</v>
      </c>
      <c r="L41" s="103">
        <v>69041</v>
      </c>
      <c r="M41" s="104">
        <v>65140</v>
      </c>
    </row>
    <row r="42" spans="2:13" ht="27.75" customHeight="1" x14ac:dyDescent="0.15">
      <c r="B42" s="1238"/>
      <c r="C42" s="1239"/>
      <c r="D42" s="105"/>
      <c r="E42" s="1242" t="s">
        <v>32</v>
      </c>
      <c r="F42" s="1242"/>
      <c r="G42" s="1242"/>
      <c r="H42" s="1243"/>
      <c r="I42" s="106">
        <v>412</v>
      </c>
      <c r="J42" s="107">
        <v>300</v>
      </c>
      <c r="K42" s="107">
        <v>249</v>
      </c>
      <c r="L42" s="107">
        <v>531</v>
      </c>
      <c r="M42" s="108">
        <v>489</v>
      </c>
    </row>
    <row r="43" spans="2:13" ht="27.75" customHeight="1" x14ac:dyDescent="0.15">
      <c r="B43" s="1238"/>
      <c r="C43" s="1239"/>
      <c r="D43" s="105"/>
      <c r="E43" s="1242" t="s">
        <v>33</v>
      </c>
      <c r="F43" s="1242"/>
      <c r="G43" s="1242"/>
      <c r="H43" s="1243"/>
      <c r="I43" s="106">
        <v>26204</v>
      </c>
      <c r="J43" s="107">
        <v>25384</v>
      </c>
      <c r="K43" s="107">
        <v>26191</v>
      </c>
      <c r="L43" s="107">
        <v>22394</v>
      </c>
      <c r="M43" s="108">
        <v>20451</v>
      </c>
    </row>
    <row r="44" spans="2:13" ht="27.75" customHeight="1" x14ac:dyDescent="0.15">
      <c r="B44" s="1238"/>
      <c r="C44" s="1239"/>
      <c r="D44" s="105"/>
      <c r="E44" s="1242" t="s">
        <v>34</v>
      </c>
      <c r="F44" s="1242"/>
      <c r="G44" s="1242"/>
      <c r="H44" s="1243"/>
      <c r="I44" s="106">
        <v>443</v>
      </c>
      <c r="J44" s="107">
        <v>335</v>
      </c>
      <c r="K44" s="107">
        <v>225</v>
      </c>
      <c r="L44" s="107">
        <v>113</v>
      </c>
      <c r="M44" s="108">
        <v>629</v>
      </c>
    </row>
    <row r="45" spans="2:13" ht="27.75" customHeight="1" x14ac:dyDescent="0.15">
      <c r="B45" s="1238"/>
      <c r="C45" s="1239"/>
      <c r="D45" s="105"/>
      <c r="E45" s="1242" t="s">
        <v>35</v>
      </c>
      <c r="F45" s="1242"/>
      <c r="G45" s="1242"/>
      <c r="H45" s="1243"/>
      <c r="I45" s="106">
        <v>12798</v>
      </c>
      <c r="J45" s="107">
        <v>12040</v>
      </c>
      <c r="K45" s="107">
        <v>12178</v>
      </c>
      <c r="L45" s="107">
        <v>11599</v>
      </c>
      <c r="M45" s="108">
        <v>11488</v>
      </c>
    </row>
    <row r="46" spans="2:13" ht="27.75" customHeight="1" x14ac:dyDescent="0.15">
      <c r="B46" s="1238"/>
      <c r="C46" s="1239"/>
      <c r="D46" s="109"/>
      <c r="E46" s="1242" t="s">
        <v>36</v>
      </c>
      <c r="F46" s="1242"/>
      <c r="G46" s="1242"/>
      <c r="H46" s="1243"/>
      <c r="I46" s="106">
        <v>158</v>
      </c>
      <c r="J46" s="107">
        <v>173</v>
      </c>
      <c r="K46" s="107">
        <v>105</v>
      </c>
      <c r="L46" s="107">
        <v>90</v>
      </c>
      <c r="M46" s="108">
        <v>96</v>
      </c>
    </row>
    <row r="47" spans="2:13" ht="27.75" customHeight="1" x14ac:dyDescent="0.15">
      <c r="B47" s="1238"/>
      <c r="C47" s="1239"/>
      <c r="D47" s="110"/>
      <c r="E47" s="1252" t="s">
        <v>37</v>
      </c>
      <c r="F47" s="1253"/>
      <c r="G47" s="1253"/>
      <c r="H47" s="1254"/>
      <c r="I47" s="106" t="s">
        <v>513</v>
      </c>
      <c r="J47" s="107" t="s">
        <v>513</v>
      </c>
      <c r="K47" s="107" t="s">
        <v>513</v>
      </c>
      <c r="L47" s="107" t="s">
        <v>513</v>
      </c>
      <c r="M47" s="108" t="s">
        <v>513</v>
      </c>
    </row>
    <row r="48" spans="2:13" ht="27.75" customHeight="1" x14ac:dyDescent="0.15">
      <c r="B48" s="1238"/>
      <c r="C48" s="1239"/>
      <c r="D48" s="105"/>
      <c r="E48" s="1242" t="s">
        <v>38</v>
      </c>
      <c r="F48" s="1242"/>
      <c r="G48" s="1242"/>
      <c r="H48" s="1243"/>
      <c r="I48" s="106" t="s">
        <v>513</v>
      </c>
      <c r="J48" s="107" t="s">
        <v>513</v>
      </c>
      <c r="K48" s="107" t="s">
        <v>513</v>
      </c>
      <c r="L48" s="107" t="s">
        <v>513</v>
      </c>
      <c r="M48" s="108" t="s">
        <v>513</v>
      </c>
    </row>
    <row r="49" spans="2:13" ht="27.75" customHeight="1" x14ac:dyDescent="0.15">
      <c r="B49" s="1240"/>
      <c r="C49" s="1241"/>
      <c r="D49" s="105"/>
      <c r="E49" s="1242" t="s">
        <v>39</v>
      </c>
      <c r="F49" s="1242"/>
      <c r="G49" s="1242"/>
      <c r="H49" s="1243"/>
      <c r="I49" s="106" t="s">
        <v>513</v>
      </c>
      <c r="J49" s="107" t="s">
        <v>513</v>
      </c>
      <c r="K49" s="107" t="s">
        <v>513</v>
      </c>
      <c r="L49" s="107" t="s">
        <v>513</v>
      </c>
      <c r="M49" s="108" t="s">
        <v>513</v>
      </c>
    </row>
    <row r="50" spans="2:13" ht="27.75" customHeight="1" x14ac:dyDescent="0.15">
      <c r="B50" s="1236" t="s">
        <v>40</v>
      </c>
      <c r="C50" s="1237"/>
      <c r="D50" s="111"/>
      <c r="E50" s="1242" t="s">
        <v>41</v>
      </c>
      <c r="F50" s="1242"/>
      <c r="G50" s="1242"/>
      <c r="H50" s="1243"/>
      <c r="I50" s="106">
        <v>10661</v>
      </c>
      <c r="J50" s="107">
        <v>11053</v>
      </c>
      <c r="K50" s="107">
        <v>13246</v>
      </c>
      <c r="L50" s="107">
        <v>12798</v>
      </c>
      <c r="M50" s="108">
        <v>14608</v>
      </c>
    </row>
    <row r="51" spans="2:13" ht="27.75" customHeight="1" x14ac:dyDescent="0.15">
      <c r="B51" s="1238"/>
      <c r="C51" s="1239"/>
      <c r="D51" s="105"/>
      <c r="E51" s="1242" t="s">
        <v>42</v>
      </c>
      <c r="F51" s="1242"/>
      <c r="G51" s="1242"/>
      <c r="H51" s="1243"/>
      <c r="I51" s="106">
        <v>12824</v>
      </c>
      <c r="J51" s="107">
        <v>12547</v>
      </c>
      <c r="K51" s="107">
        <v>12503</v>
      </c>
      <c r="L51" s="107">
        <v>10058</v>
      </c>
      <c r="M51" s="108">
        <v>9962</v>
      </c>
    </row>
    <row r="52" spans="2:13" ht="27.75" customHeight="1" x14ac:dyDescent="0.15">
      <c r="B52" s="1240"/>
      <c r="C52" s="1241"/>
      <c r="D52" s="105"/>
      <c r="E52" s="1242" t="s">
        <v>43</v>
      </c>
      <c r="F52" s="1242"/>
      <c r="G52" s="1242"/>
      <c r="H52" s="1243"/>
      <c r="I52" s="106">
        <v>66961</v>
      </c>
      <c r="J52" s="107">
        <v>65366</v>
      </c>
      <c r="K52" s="107">
        <v>65142</v>
      </c>
      <c r="L52" s="107">
        <v>62148</v>
      </c>
      <c r="M52" s="108">
        <v>59821</v>
      </c>
    </row>
    <row r="53" spans="2:13" ht="27.75" customHeight="1" thickBot="1" x14ac:dyDescent="0.2">
      <c r="B53" s="1244" t="s">
        <v>44</v>
      </c>
      <c r="C53" s="1245"/>
      <c r="D53" s="112"/>
      <c r="E53" s="1246" t="s">
        <v>45</v>
      </c>
      <c r="F53" s="1246"/>
      <c r="G53" s="1246"/>
      <c r="H53" s="1247"/>
      <c r="I53" s="113">
        <v>25053</v>
      </c>
      <c r="J53" s="114">
        <v>22516</v>
      </c>
      <c r="K53" s="114">
        <v>21057</v>
      </c>
      <c r="L53" s="114">
        <v>18766</v>
      </c>
      <c r="M53" s="115">
        <v>13902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ZrPGCezcD29O6YW4DMQcTUUFJe8sWfgk0goQTi0k8FHevRlCfNG9VHpvM2vR8etahZyKAzHNha/5lbT5ki6zw==" saltValue="cFCbcTykgc+zH8Ht83gf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3" t="s">
        <v>48</v>
      </c>
      <c r="D55" s="1263"/>
      <c r="E55" s="1264"/>
      <c r="F55" s="127">
        <v>9064</v>
      </c>
      <c r="G55" s="127">
        <v>9644</v>
      </c>
      <c r="H55" s="128">
        <v>11784</v>
      </c>
    </row>
    <row r="56" spans="2:8" ht="52.5" customHeight="1" x14ac:dyDescent="0.15">
      <c r="B56" s="129"/>
      <c r="C56" s="1265" t="s">
        <v>49</v>
      </c>
      <c r="D56" s="1265"/>
      <c r="E56" s="1266"/>
      <c r="F56" s="130">
        <v>2032</v>
      </c>
      <c r="G56" s="130">
        <v>1782</v>
      </c>
      <c r="H56" s="131">
        <v>1382</v>
      </c>
    </row>
    <row r="57" spans="2:8" ht="53.25" customHeight="1" x14ac:dyDescent="0.15">
      <c r="B57" s="129"/>
      <c r="C57" s="1267" t="s">
        <v>50</v>
      </c>
      <c r="D57" s="1267"/>
      <c r="E57" s="1268"/>
      <c r="F57" s="132">
        <v>1234</v>
      </c>
      <c r="G57" s="132">
        <v>316</v>
      </c>
      <c r="H57" s="133">
        <v>312</v>
      </c>
    </row>
    <row r="58" spans="2:8" ht="45.75" customHeight="1" x14ac:dyDescent="0.15">
      <c r="B58" s="134"/>
      <c r="C58" s="1255" t="s">
        <v>596</v>
      </c>
      <c r="D58" s="1256"/>
      <c r="E58" s="1257"/>
      <c r="F58" s="135">
        <v>111</v>
      </c>
      <c r="G58" s="135">
        <v>73</v>
      </c>
      <c r="H58" s="136">
        <v>69</v>
      </c>
    </row>
    <row r="59" spans="2:8" ht="45.75" customHeight="1" x14ac:dyDescent="0.15">
      <c r="B59" s="134"/>
      <c r="C59" s="1255" t="s">
        <v>597</v>
      </c>
      <c r="D59" s="1256"/>
      <c r="E59" s="1257"/>
      <c r="F59" s="135">
        <v>64</v>
      </c>
      <c r="G59" s="135">
        <v>64</v>
      </c>
      <c r="H59" s="136">
        <v>64</v>
      </c>
    </row>
    <row r="60" spans="2:8" ht="45.75" customHeight="1" x14ac:dyDescent="0.15">
      <c r="B60" s="134"/>
      <c r="C60" s="1255" t="s">
        <v>598</v>
      </c>
      <c r="D60" s="1256"/>
      <c r="E60" s="1257"/>
      <c r="F60" s="135">
        <v>52</v>
      </c>
      <c r="G60" s="135">
        <v>52</v>
      </c>
      <c r="H60" s="136">
        <v>52</v>
      </c>
    </row>
    <row r="61" spans="2:8" ht="45.75" customHeight="1" x14ac:dyDescent="0.15">
      <c r="B61" s="134"/>
      <c r="C61" s="1255" t="s">
        <v>599</v>
      </c>
      <c r="D61" s="1256"/>
      <c r="E61" s="1257"/>
      <c r="F61" s="135">
        <v>20</v>
      </c>
      <c r="G61" s="135">
        <v>39</v>
      </c>
      <c r="H61" s="136">
        <v>39</v>
      </c>
    </row>
    <row r="62" spans="2:8" ht="45.75" customHeight="1" thickBot="1" x14ac:dyDescent="0.2">
      <c r="B62" s="137"/>
      <c r="C62" s="1258" t="s">
        <v>600</v>
      </c>
      <c r="D62" s="1259"/>
      <c r="E62" s="1260"/>
      <c r="F62" s="138">
        <v>38</v>
      </c>
      <c r="G62" s="138">
        <v>38</v>
      </c>
      <c r="H62" s="139">
        <v>38</v>
      </c>
    </row>
    <row r="63" spans="2:8" ht="52.5" customHeight="1" thickBot="1" x14ac:dyDescent="0.2">
      <c r="B63" s="140"/>
      <c r="C63" s="1261" t="s">
        <v>51</v>
      </c>
      <c r="D63" s="1261"/>
      <c r="E63" s="1262"/>
      <c r="F63" s="141">
        <v>12330</v>
      </c>
      <c r="G63" s="141">
        <v>11743</v>
      </c>
      <c r="H63" s="142">
        <v>13478</v>
      </c>
    </row>
    <row r="64" spans="2:8" ht="15" customHeight="1" x14ac:dyDescent="0.15"/>
    <row r="65" ht="0" hidden="1" customHeight="1" x14ac:dyDescent="0.15"/>
    <row r="66" ht="0" hidden="1" customHeight="1" x14ac:dyDescent="0.15"/>
  </sheetData>
  <sheetProtection algorithmName="SHA-512" hashValue="SPtMoewkCAjo7Qxxmv5a4NeQF2lPtI4FpKEj6DfjntzaPWUEgQdN8eogXrkMnPaU7t8vMA0sfEEytiWBezFiEg==" saltValue="5/Eptzlme6/rdFFWiIRW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71" customWidth="1"/>
    <col min="2" max="107" width="2.5" style="1271" customWidth="1"/>
    <col min="108" max="108" width="6.125" style="1279" customWidth="1"/>
    <col min="109" max="109" width="5.875" style="1278"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269"/>
      <c r="B1" s="1270"/>
      <c r="DD1" s="1271"/>
      <c r="DE1" s="1271"/>
    </row>
    <row r="2" spans="1:143"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290" customFormat="1"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1"/>
      <c r="DE19" s="1271"/>
    </row>
    <row r="20" spans="1:351" x14ac:dyDescent="0.15">
      <c r="DD20" s="1271"/>
      <c r="DE20" s="1271"/>
    </row>
    <row r="21" spans="1:351" ht="17.25" x14ac:dyDescent="0.15">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71"/>
      <c r="MM21" s="1277"/>
    </row>
    <row r="22" spans="1:351" ht="17.25" x14ac:dyDescent="0.15">
      <c r="B22" s="1278"/>
      <c r="MM22" s="1277"/>
    </row>
    <row r="23" spans="1:351" x14ac:dyDescent="0.15">
      <c r="B23" s="1278"/>
    </row>
    <row r="24" spans="1:351" x14ac:dyDescent="0.15">
      <c r="B24" s="1278"/>
    </row>
    <row r="25" spans="1:351" x14ac:dyDescent="0.15">
      <c r="B25" s="1278"/>
    </row>
    <row r="26" spans="1:351" x14ac:dyDescent="0.15">
      <c r="B26" s="1278"/>
    </row>
    <row r="27" spans="1:351" x14ac:dyDescent="0.15">
      <c r="B27" s="1278"/>
    </row>
    <row r="28" spans="1:351" x14ac:dyDescent="0.15">
      <c r="B28" s="1278"/>
    </row>
    <row r="29" spans="1:351" x14ac:dyDescent="0.15">
      <c r="B29" s="1278"/>
    </row>
    <row r="30" spans="1:351" x14ac:dyDescent="0.15">
      <c r="B30" s="1278"/>
    </row>
    <row r="31" spans="1:351" x14ac:dyDescent="0.15">
      <c r="B31" s="1278"/>
    </row>
    <row r="32" spans="1:351" x14ac:dyDescent="0.15">
      <c r="B32" s="1278"/>
    </row>
    <row r="33" spans="2:109" x14ac:dyDescent="0.15">
      <c r="B33" s="1278"/>
    </row>
    <row r="34" spans="2:109" x14ac:dyDescent="0.15">
      <c r="B34" s="1278"/>
    </row>
    <row r="35" spans="2:109" x14ac:dyDescent="0.15">
      <c r="B35" s="1278"/>
    </row>
    <row r="36" spans="2:109" x14ac:dyDescent="0.15">
      <c r="B36" s="1278"/>
    </row>
    <row r="37" spans="2:109" x14ac:dyDescent="0.15">
      <c r="B37" s="1278"/>
    </row>
    <row r="38" spans="2:109" x14ac:dyDescent="0.15">
      <c r="B38" s="1278"/>
    </row>
    <row r="39" spans="2:109" x14ac:dyDescent="0.15">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x14ac:dyDescent="0.15">
      <c r="B40" s="1283"/>
      <c r="DD40" s="1283"/>
      <c r="DE40" s="1271"/>
    </row>
    <row r="41" spans="2:109" ht="17.25" x14ac:dyDescent="0.15">
      <c r="B41" s="1284" t="s">
        <v>602</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x14ac:dyDescent="0.15">
      <c r="B42" s="1278"/>
      <c r="G42" s="1285"/>
      <c r="I42" s="1286"/>
      <c r="J42" s="1286"/>
      <c r="K42" s="1286"/>
      <c r="AM42" s="1285"/>
      <c r="AN42" s="1285" t="s">
        <v>603</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5" customHeight="1" x14ac:dyDescent="0.15">
      <c r="B43" s="1278"/>
      <c r="AN43" s="1287" t="s">
        <v>604</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x14ac:dyDescent="0.15">
      <c r="B49" s="1278"/>
      <c r="AN49" s="1271" t="s">
        <v>605</v>
      </c>
    </row>
    <row r="50" spans="1:109" x14ac:dyDescent="0.15">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555</v>
      </c>
      <c r="BQ50" s="1303"/>
      <c r="BR50" s="1303"/>
      <c r="BS50" s="1303"/>
      <c r="BT50" s="1303"/>
      <c r="BU50" s="1303"/>
      <c r="BV50" s="1303"/>
      <c r="BW50" s="1303"/>
      <c r="BX50" s="1303" t="s">
        <v>556</v>
      </c>
      <c r="BY50" s="1303"/>
      <c r="BZ50" s="1303"/>
      <c r="CA50" s="1303"/>
      <c r="CB50" s="1303"/>
      <c r="CC50" s="1303"/>
      <c r="CD50" s="1303"/>
      <c r="CE50" s="1303"/>
      <c r="CF50" s="1303" t="s">
        <v>557</v>
      </c>
      <c r="CG50" s="1303"/>
      <c r="CH50" s="1303"/>
      <c r="CI50" s="1303"/>
      <c r="CJ50" s="1303"/>
      <c r="CK50" s="1303"/>
      <c r="CL50" s="1303"/>
      <c r="CM50" s="1303"/>
      <c r="CN50" s="1303" t="s">
        <v>558</v>
      </c>
      <c r="CO50" s="1303"/>
      <c r="CP50" s="1303"/>
      <c r="CQ50" s="1303"/>
      <c r="CR50" s="1303"/>
      <c r="CS50" s="1303"/>
      <c r="CT50" s="1303"/>
      <c r="CU50" s="1303"/>
      <c r="CV50" s="1303" t="s">
        <v>559</v>
      </c>
      <c r="CW50" s="1303"/>
      <c r="CX50" s="1303"/>
      <c r="CY50" s="1303"/>
      <c r="CZ50" s="1303"/>
      <c r="DA50" s="1303"/>
      <c r="DB50" s="1303"/>
      <c r="DC50" s="1303"/>
    </row>
    <row r="51" spans="1:109" ht="13.5" customHeight="1" x14ac:dyDescent="0.15">
      <c r="B51" s="1278"/>
      <c r="G51" s="1304"/>
      <c r="H51" s="1304"/>
      <c r="I51" s="1305"/>
      <c r="J51" s="1305"/>
      <c r="K51" s="1306"/>
      <c r="L51" s="1306"/>
      <c r="M51" s="1306"/>
      <c r="N51" s="1306"/>
      <c r="AM51" s="1296"/>
      <c r="AN51" s="1307" t="s">
        <v>606</v>
      </c>
      <c r="AO51" s="1307"/>
      <c r="AP51" s="1307"/>
      <c r="AQ51" s="1307"/>
      <c r="AR51" s="1307"/>
      <c r="AS51" s="1307"/>
      <c r="AT51" s="1307"/>
      <c r="AU51" s="1307"/>
      <c r="AV51" s="1307"/>
      <c r="AW51" s="1307"/>
      <c r="AX51" s="1307"/>
      <c r="AY51" s="1307"/>
      <c r="AZ51" s="1307"/>
      <c r="BA51" s="1307"/>
      <c r="BB51" s="1307" t="s">
        <v>607</v>
      </c>
      <c r="BC51" s="1307"/>
      <c r="BD51" s="1307"/>
      <c r="BE51" s="1307"/>
      <c r="BF51" s="1307"/>
      <c r="BG51" s="1307"/>
      <c r="BH51" s="1307"/>
      <c r="BI51" s="1307"/>
      <c r="BJ51" s="1307"/>
      <c r="BK51" s="1307"/>
      <c r="BL51" s="1307"/>
      <c r="BM51" s="1307"/>
      <c r="BN51" s="1307"/>
      <c r="BO51" s="1307"/>
      <c r="BP51" s="1308"/>
      <c r="BQ51" s="1309"/>
      <c r="BR51" s="1309"/>
      <c r="BS51" s="1309"/>
      <c r="BT51" s="1309"/>
      <c r="BU51" s="1309"/>
      <c r="BV51" s="1309"/>
      <c r="BW51" s="1309"/>
      <c r="BX51" s="1309">
        <v>51.7</v>
      </c>
      <c r="BY51" s="1309"/>
      <c r="BZ51" s="1309"/>
      <c r="CA51" s="1309"/>
      <c r="CB51" s="1309"/>
      <c r="CC51" s="1309"/>
      <c r="CD51" s="1309"/>
      <c r="CE51" s="1309"/>
      <c r="CF51" s="1309">
        <v>50.6</v>
      </c>
      <c r="CG51" s="1309"/>
      <c r="CH51" s="1309"/>
      <c r="CI51" s="1309"/>
      <c r="CJ51" s="1309"/>
      <c r="CK51" s="1309"/>
      <c r="CL51" s="1309"/>
      <c r="CM51" s="1309"/>
      <c r="CN51" s="1309">
        <v>41.8</v>
      </c>
      <c r="CO51" s="1309"/>
      <c r="CP51" s="1309"/>
      <c r="CQ51" s="1309"/>
      <c r="CR51" s="1309"/>
      <c r="CS51" s="1309"/>
      <c r="CT51" s="1309"/>
      <c r="CU51" s="1309"/>
      <c r="CV51" s="1309">
        <v>35.200000000000003</v>
      </c>
      <c r="CW51" s="1309"/>
      <c r="CX51" s="1309"/>
      <c r="CY51" s="1309"/>
      <c r="CZ51" s="1309"/>
      <c r="DA51" s="1309"/>
      <c r="DB51" s="1309"/>
      <c r="DC51" s="1309"/>
    </row>
    <row r="52" spans="1:109" x14ac:dyDescent="0.15">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608</v>
      </c>
      <c r="BC53" s="1307"/>
      <c r="BD53" s="1307"/>
      <c r="BE53" s="1307"/>
      <c r="BF53" s="1307"/>
      <c r="BG53" s="1307"/>
      <c r="BH53" s="1307"/>
      <c r="BI53" s="1307"/>
      <c r="BJ53" s="1307"/>
      <c r="BK53" s="1307"/>
      <c r="BL53" s="1307"/>
      <c r="BM53" s="1307"/>
      <c r="BN53" s="1307"/>
      <c r="BO53" s="1307"/>
      <c r="BP53" s="1308"/>
      <c r="BQ53" s="1309"/>
      <c r="BR53" s="1309"/>
      <c r="BS53" s="1309"/>
      <c r="BT53" s="1309"/>
      <c r="BU53" s="1309"/>
      <c r="BV53" s="1309"/>
      <c r="BW53" s="1309"/>
      <c r="BX53" s="1309">
        <v>52.4</v>
      </c>
      <c r="BY53" s="1309"/>
      <c r="BZ53" s="1309"/>
      <c r="CA53" s="1309"/>
      <c r="CB53" s="1309"/>
      <c r="CC53" s="1309"/>
      <c r="CD53" s="1309"/>
      <c r="CE53" s="1309"/>
      <c r="CF53" s="1309">
        <v>53</v>
      </c>
      <c r="CG53" s="1309"/>
      <c r="CH53" s="1309"/>
      <c r="CI53" s="1309"/>
      <c r="CJ53" s="1309"/>
      <c r="CK53" s="1309"/>
      <c r="CL53" s="1309"/>
      <c r="CM53" s="1309"/>
      <c r="CN53" s="1309">
        <v>55.2</v>
      </c>
      <c r="CO53" s="1309"/>
      <c r="CP53" s="1309"/>
      <c r="CQ53" s="1309"/>
      <c r="CR53" s="1309"/>
      <c r="CS53" s="1309"/>
      <c r="CT53" s="1309"/>
      <c r="CU53" s="1309"/>
      <c r="CV53" s="1309">
        <v>56.7</v>
      </c>
      <c r="CW53" s="1309"/>
      <c r="CX53" s="1309"/>
      <c r="CY53" s="1309"/>
      <c r="CZ53" s="1309"/>
      <c r="DA53" s="1309"/>
      <c r="DB53" s="1309"/>
      <c r="DC53" s="1309"/>
    </row>
    <row r="54" spans="1:109" x14ac:dyDescent="0.15">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1286"/>
      <c r="B55" s="1278"/>
      <c r="G55" s="1297"/>
      <c r="H55" s="1297"/>
      <c r="I55" s="1297"/>
      <c r="J55" s="1297"/>
      <c r="K55" s="1306"/>
      <c r="L55" s="1306"/>
      <c r="M55" s="1306"/>
      <c r="N55" s="1306"/>
      <c r="AN55" s="1303" t="s">
        <v>609</v>
      </c>
      <c r="AO55" s="1303"/>
      <c r="AP55" s="1303"/>
      <c r="AQ55" s="1303"/>
      <c r="AR55" s="1303"/>
      <c r="AS55" s="1303"/>
      <c r="AT55" s="1303"/>
      <c r="AU55" s="1303"/>
      <c r="AV55" s="1303"/>
      <c r="AW55" s="1303"/>
      <c r="AX55" s="1303"/>
      <c r="AY55" s="1303"/>
      <c r="AZ55" s="1303"/>
      <c r="BA55" s="1303"/>
      <c r="BB55" s="1307" t="s">
        <v>607</v>
      </c>
      <c r="BC55" s="1307"/>
      <c r="BD55" s="1307"/>
      <c r="BE55" s="1307"/>
      <c r="BF55" s="1307"/>
      <c r="BG55" s="1307"/>
      <c r="BH55" s="1307"/>
      <c r="BI55" s="1307"/>
      <c r="BJ55" s="1307"/>
      <c r="BK55" s="1307"/>
      <c r="BL55" s="1307"/>
      <c r="BM55" s="1307"/>
      <c r="BN55" s="1307"/>
      <c r="BO55" s="1307"/>
      <c r="BP55" s="1308"/>
      <c r="BQ55" s="1309"/>
      <c r="BR55" s="1309"/>
      <c r="BS55" s="1309"/>
      <c r="BT55" s="1309"/>
      <c r="BU55" s="1309"/>
      <c r="BV55" s="1309"/>
      <c r="BW55" s="1309"/>
      <c r="BX55" s="1309">
        <v>37.4</v>
      </c>
      <c r="BY55" s="1309"/>
      <c r="BZ55" s="1309"/>
      <c r="CA55" s="1309"/>
      <c r="CB55" s="1309"/>
      <c r="CC55" s="1309"/>
      <c r="CD55" s="1309"/>
      <c r="CE55" s="1309"/>
      <c r="CF55" s="1309">
        <v>31</v>
      </c>
      <c r="CG55" s="1309"/>
      <c r="CH55" s="1309"/>
      <c r="CI55" s="1309"/>
      <c r="CJ55" s="1309"/>
      <c r="CK55" s="1309"/>
      <c r="CL55" s="1309"/>
      <c r="CM55" s="1309"/>
      <c r="CN55" s="1309">
        <v>30</v>
      </c>
      <c r="CO55" s="1309"/>
      <c r="CP55" s="1309"/>
      <c r="CQ55" s="1309"/>
      <c r="CR55" s="1309"/>
      <c r="CS55" s="1309"/>
      <c r="CT55" s="1309"/>
      <c r="CU55" s="1309"/>
      <c r="CV55" s="1309">
        <v>23.1</v>
      </c>
      <c r="CW55" s="1309"/>
      <c r="CX55" s="1309"/>
      <c r="CY55" s="1309"/>
      <c r="CZ55" s="1309"/>
      <c r="DA55" s="1309"/>
      <c r="DB55" s="1309"/>
      <c r="DC55" s="1309"/>
    </row>
    <row r="56" spans="1:109" x14ac:dyDescent="0.15">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6" customFormat="1" x14ac:dyDescent="0.15">
      <c r="B57" s="1310"/>
      <c r="G57" s="1297"/>
      <c r="H57" s="1297"/>
      <c r="I57" s="1311"/>
      <c r="J57" s="1311"/>
      <c r="K57" s="1306"/>
      <c r="L57" s="1306"/>
      <c r="M57" s="1306"/>
      <c r="N57" s="1306"/>
      <c r="AM57" s="1271"/>
      <c r="AN57" s="1303"/>
      <c r="AO57" s="1303"/>
      <c r="AP57" s="1303"/>
      <c r="AQ57" s="1303"/>
      <c r="AR57" s="1303"/>
      <c r="AS57" s="1303"/>
      <c r="AT57" s="1303"/>
      <c r="AU57" s="1303"/>
      <c r="AV57" s="1303"/>
      <c r="AW57" s="1303"/>
      <c r="AX57" s="1303"/>
      <c r="AY57" s="1303"/>
      <c r="AZ57" s="1303"/>
      <c r="BA57" s="1303"/>
      <c r="BB57" s="1307" t="s">
        <v>608</v>
      </c>
      <c r="BC57" s="1307"/>
      <c r="BD57" s="1307"/>
      <c r="BE57" s="1307"/>
      <c r="BF57" s="1307"/>
      <c r="BG57" s="1307"/>
      <c r="BH57" s="1307"/>
      <c r="BI57" s="1307"/>
      <c r="BJ57" s="1307"/>
      <c r="BK57" s="1307"/>
      <c r="BL57" s="1307"/>
      <c r="BM57" s="1307"/>
      <c r="BN57" s="1307"/>
      <c r="BO57" s="1307"/>
      <c r="BP57" s="1308"/>
      <c r="BQ57" s="1309"/>
      <c r="BR57" s="1309"/>
      <c r="BS57" s="1309"/>
      <c r="BT57" s="1309"/>
      <c r="BU57" s="1309"/>
      <c r="BV57" s="1309"/>
      <c r="BW57" s="1309"/>
      <c r="BX57" s="1309">
        <v>54.4</v>
      </c>
      <c r="BY57" s="1309"/>
      <c r="BZ57" s="1309"/>
      <c r="CA57" s="1309"/>
      <c r="CB57" s="1309"/>
      <c r="CC57" s="1309"/>
      <c r="CD57" s="1309"/>
      <c r="CE57" s="1309"/>
      <c r="CF57" s="1309">
        <v>57.4</v>
      </c>
      <c r="CG57" s="1309"/>
      <c r="CH57" s="1309"/>
      <c r="CI57" s="1309"/>
      <c r="CJ57" s="1309"/>
      <c r="CK57" s="1309"/>
      <c r="CL57" s="1309"/>
      <c r="CM57" s="1309"/>
      <c r="CN57" s="1309">
        <v>58.3</v>
      </c>
      <c r="CO57" s="1309"/>
      <c r="CP57" s="1309"/>
      <c r="CQ57" s="1309"/>
      <c r="CR57" s="1309"/>
      <c r="CS57" s="1309"/>
      <c r="CT57" s="1309"/>
      <c r="CU57" s="1309"/>
      <c r="CV57" s="1309">
        <v>60.3</v>
      </c>
      <c r="CW57" s="1309"/>
      <c r="CX57" s="1309"/>
      <c r="CY57" s="1309"/>
      <c r="CZ57" s="1309"/>
      <c r="DA57" s="1309"/>
      <c r="DB57" s="1309"/>
      <c r="DC57" s="1309"/>
      <c r="DD57" s="1312"/>
      <c r="DE57" s="1310"/>
    </row>
    <row r="58" spans="1:109" s="1286" customFormat="1" x14ac:dyDescent="0.15">
      <c r="A58" s="1271"/>
      <c r="B58" s="1310"/>
      <c r="G58" s="1297"/>
      <c r="H58" s="1297"/>
      <c r="I58" s="1311"/>
      <c r="J58" s="1311"/>
      <c r="K58" s="1306"/>
      <c r="L58" s="1306"/>
      <c r="M58" s="1306"/>
      <c r="N58" s="1306"/>
      <c r="AM58" s="1271"/>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2"/>
      <c r="DE58" s="1310"/>
    </row>
    <row r="59" spans="1:109" s="1286" customFormat="1" x14ac:dyDescent="0.15">
      <c r="A59" s="1271"/>
      <c r="B59" s="1310"/>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10"/>
    </row>
    <row r="60" spans="1:109" s="1286" customFormat="1" x14ac:dyDescent="0.15">
      <c r="A60" s="1271"/>
      <c r="B60" s="1310"/>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10"/>
    </row>
    <row r="61" spans="1:109" s="1286" customFormat="1" x14ac:dyDescent="0.15">
      <c r="A61" s="1271"/>
      <c r="B61" s="1314"/>
      <c r="C61" s="1315"/>
      <c r="D61" s="1315"/>
      <c r="E61" s="1315"/>
      <c r="F61" s="1315"/>
      <c r="G61" s="1315"/>
      <c r="H61" s="1315"/>
      <c r="I61" s="1315"/>
      <c r="J61" s="1315"/>
      <c r="K61" s="1315"/>
      <c r="L61" s="1315"/>
      <c r="M61" s="1316"/>
      <c r="N61" s="1316"/>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6"/>
      <c r="AT61" s="1316"/>
      <c r="AU61" s="1315"/>
      <c r="AV61" s="1315"/>
      <c r="AW61" s="1315"/>
      <c r="AX61" s="1315"/>
      <c r="AY61" s="1315"/>
      <c r="AZ61" s="1315"/>
      <c r="BA61" s="1315"/>
      <c r="BB61" s="1315"/>
      <c r="BC61" s="1315"/>
      <c r="BD61" s="1315"/>
      <c r="BE61" s="1316"/>
      <c r="BF61" s="1316"/>
      <c r="BG61" s="1315"/>
      <c r="BH61" s="1315"/>
      <c r="BI61" s="1315"/>
      <c r="BJ61" s="1315"/>
      <c r="BK61" s="1315"/>
      <c r="BL61" s="1315"/>
      <c r="BM61" s="1315"/>
      <c r="BN61" s="1315"/>
      <c r="BO61" s="1315"/>
      <c r="BP61" s="1315"/>
      <c r="BQ61" s="1316"/>
      <c r="BR61" s="1316"/>
      <c r="BS61" s="1315"/>
      <c r="BT61" s="1315"/>
      <c r="BU61" s="1315"/>
      <c r="BV61" s="1315"/>
      <c r="BW61" s="1315"/>
      <c r="BX61" s="1315"/>
      <c r="BY61" s="1315"/>
      <c r="BZ61" s="1315"/>
      <c r="CA61" s="1315"/>
      <c r="CB61" s="1315"/>
      <c r="CC61" s="1316"/>
      <c r="CD61" s="1316"/>
      <c r="CE61" s="1315"/>
      <c r="CF61" s="1315"/>
      <c r="CG61" s="1315"/>
      <c r="CH61" s="1315"/>
      <c r="CI61" s="1315"/>
      <c r="CJ61" s="1315"/>
      <c r="CK61" s="1315"/>
      <c r="CL61" s="1315"/>
      <c r="CM61" s="1315"/>
      <c r="CN61" s="1315"/>
      <c r="CO61" s="1316"/>
      <c r="CP61" s="1316"/>
      <c r="CQ61" s="1315"/>
      <c r="CR61" s="1315"/>
      <c r="CS61" s="1315"/>
      <c r="CT61" s="1315"/>
      <c r="CU61" s="1315"/>
      <c r="CV61" s="1315"/>
      <c r="CW61" s="1315"/>
      <c r="CX61" s="1315"/>
      <c r="CY61" s="1315"/>
      <c r="CZ61" s="1315"/>
      <c r="DA61" s="1316"/>
      <c r="DB61" s="1316"/>
      <c r="DC61" s="1316"/>
      <c r="DD61" s="1317"/>
      <c r="DE61" s="1310"/>
    </row>
    <row r="62" spans="1:109" x14ac:dyDescent="0.1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71"/>
    </row>
    <row r="63" spans="1:109" ht="17.25" x14ac:dyDescent="0.15">
      <c r="B63" s="1318" t="s">
        <v>610</v>
      </c>
    </row>
    <row r="64" spans="1:109" x14ac:dyDescent="0.15">
      <c r="B64" s="1278"/>
      <c r="G64" s="1285"/>
      <c r="I64" s="1319"/>
      <c r="J64" s="1319"/>
      <c r="K64" s="1319"/>
      <c r="L64" s="1319"/>
      <c r="M64" s="1319"/>
      <c r="N64" s="1320"/>
      <c r="AM64" s="1285"/>
      <c r="AN64" s="1285" t="s">
        <v>603</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x14ac:dyDescent="0.15">
      <c r="B65" s="1278"/>
      <c r="AN65" s="1287" t="s">
        <v>611</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1278"/>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1278"/>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1278"/>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1278"/>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1278"/>
      <c r="H70" s="1321"/>
      <c r="I70" s="1321"/>
      <c r="J70" s="1322"/>
      <c r="K70" s="1322"/>
      <c r="L70" s="1323"/>
      <c r="M70" s="1322"/>
      <c r="N70" s="1323"/>
      <c r="AN70" s="1296"/>
      <c r="AO70" s="1296"/>
      <c r="AP70" s="1296"/>
      <c r="AZ70" s="1296"/>
      <c r="BA70" s="1296"/>
      <c r="BB70" s="1296"/>
      <c r="BL70" s="1296"/>
      <c r="BM70" s="1296"/>
      <c r="BN70" s="1296"/>
      <c r="BX70" s="1296"/>
      <c r="BY70" s="1296"/>
      <c r="BZ70" s="1296"/>
      <c r="CJ70" s="1296"/>
      <c r="CK70" s="1296"/>
      <c r="CL70" s="1296"/>
      <c r="CV70" s="1296"/>
      <c r="CW70" s="1296"/>
      <c r="CX70" s="1296"/>
    </row>
    <row r="71" spans="2:107" x14ac:dyDescent="0.15">
      <c r="B71" s="1278"/>
      <c r="G71" s="1324"/>
      <c r="I71" s="1325"/>
      <c r="J71" s="1322"/>
      <c r="K71" s="1322"/>
      <c r="L71" s="1323"/>
      <c r="M71" s="1322"/>
      <c r="N71" s="1323"/>
      <c r="AM71" s="1324"/>
      <c r="AN71" s="1271" t="s">
        <v>605</v>
      </c>
    </row>
    <row r="72" spans="2:107" x14ac:dyDescent="0.15">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555</v>
      </c>
      <c r="BQ72" s="1303"/>
      <c r="BR72" s="1303"/>
      <c r="BS72" s="1303"/>
      <c r="BT72" s="1303"/>
      <c r="BU72" s="1303"/>
      <c r="BV72" s="1303"/>
      <c r="BW72" s="1303"/>
      <c r="BX72" s="1303" t="s">
        <v>556</v>
      </c>
      <c r="BY72" s="1303"/>
      <c r="BZ72" s="1303"/>
      <c r="CA72" s="1303"/>
      <c r="CB72" s="1303"/>
      <c r="CC72" s="1303"/>
      <c r="CD72" s="1303"/>
      <c r="CE72" s="1303"/>
      <c r="CF72" s="1303" t="s">
        <v>557</v>
      </c>
      <c r="CG72" s="1303"/>
      <c r="CH72" s="1303"/>
      <c r="CI72" s="1303"/>
      <c r="CJ72" s="1303"/>
      <c r="CK72" s="1303"/>
      <c r="CL72" s="1303"/>
      <c r="CM72" s="1303"/>
      <c r="CN72" s="1303" t="s">
        <v>558</v>
      </c>
      <c r="CO72" s="1303"/>
      <c r="CP72" s="1303"/>
      <c r="CQ72" s="1303"/>
      <c r="CR72" s="1303"/>
      <c r="CS72" s="1303"/>
      <c r="CT72" s="1303"/>
      <c r="CU72" s="1303"/>
      <c r="CV72" s="1303" t="s">
        <v>559</v>
      </c>
      <c r="CW72" s="1303"/>
      <c r="CX72" s="1303"/>
      <c r="CY72" s="1303"/>
      <c r="CZ72" s="1303"/>
      <c r="DA72" s="1303"/>
      <c r="DB72" s="1303"/>
      <c r="DC72" s="1303"/>
    </row>
    <row r="73" spans="2:107" x14ac:dyDescent="0.15">
      <c r="B73" s="1278"/>
      <c r="G73" s="1304"/>
      <c r="H73" s="1304"/>
      <c r="I73" s="1304"/>
      <c r="J73" s="1304"/>
      <c r="K73" s="1326"/>
      <c r="L73" s="1326"/>
      <c r="M73" s="1326"/>
      <c r="N73" s="1326"/>
      <c r="AM73" s="1296"/>
      <c r="AN73" s="1307" t="s">
        <v>606</v>
      </c>
      <c r="AO73" s="1307"/>
      <c r="AP73" s="1307"/>
      <c r="AQ73" s="1307"/>
      <c r="AR73" s="1307"/>
      <c r="AS73" s="1307"/>
      <c r="AT73" s="1307"/>
      <c r="AU73" s="1307"/>
      <c r="AV73" s="1307"/>
      <c r="AW73" s="1307"/>
      <c r="AX73" s="1307"/>
      <c r="AY73" s="1307"/>
      <c r="AZ73" s="1307"/>
      <c r="BA73" s="1307"/>
      <c r="BB73" s="1307" t="s">
        <v>607</v>
      </c>
      <c r="BC73" s="1307"/>
      <c r="BD73" s="1307"/>
      <c r="BE73" s="1307"/>
      <c r="BF73" s="1307"/>
      <c r="BG73" s="1307"/>
      <c r="BH73" s="1307"/>
      <c r="BI73" s="1307"/>
      <c r="BJ73" s="1307"/>
      <c r="BK73" s="1307"/>
      <c r="BL73" s="1307"/>
      <c r="BM73" s="1307"/>
      <c r="BN73" s="1307"/>
      <c r="BO73" s="1307"/>
      <c r="BP73" s="1309">
        <v>65.8</v>
      </c>
      <c r="BQ73" s="1309"/>
      <c r="BR73" s="1309"/>
      <c r="BS73" s="1309"/>
      <c r="BT73" s="1309"/>
      <c r="BU73" s="1309"/>
      <c r="BV73" s="1309"/>
      <c r="BW73" s="1309"/>
      <c r="BX73" s="1309">
        <v>51.7</v>
      </c>
      <c r="BY73" s="1309"/>
      <c r="BZ73" s="1309"/>
      <c r="CA73" s="1309"/>
      <c r="CB73" s="1309"/>
      <c r="CC73" s="1309"/>
      <c r="CD73" s="1309"/>
      <c r="CE73" s="1309"/>
      <c r="CF73" s="1309">
        <v>50.6</v>
      </c>
      <c r="CG73" s="1309"/>
      <c r="CH73" s="1309"/>
      <c r="CI73" s="1309"/>
      <c r="CJ73" s="1309"/>
      <c r="CK73" s="1309"/>
      <c r="CL73" s="1309"/>
      <c r="CM73" s="1309"/>
      <c r="CN73" s="1309">
        <v>41.8</v>
      </c>
      <c r="CO73" s="1309"/>
      <c r="CP73" s="1309"/>
      <c r="CQ73" s="1309"/>
      <c r="CR73" s="1309"/>
      <c r="CS73" s="1309"/>
      <c r="CT73" s="1309"/>
      <c r="CU73" s="1309"/>
      <c r="CV73" s="1309">
        <v>35.200000000000003</v>
      </c>
      <c r="CW73" s="1309"/>
      <c r="CX73" s="1309"/>
      <c r="CY73" s="1309"/>
      <c r="CZ73" s="1309"/>
      <c r="DA73" s="1309"/>
      <c r="DB73" s="1309"/>
      <c r="DC73" s="1309"/>
    </row>
    <row r="74" spans="2:107" x14ac:dyDescent="0.15">
      <c r="B74" s="1278"/>
      <c r="G74" s="1304"/>
      <c r="H74" s="1304"/>
      <c r="I74" s="1304"/>
      <c r="J74" s="1304"/>
      <c r="K74" s="1326"/>
      <c r="L74" s="1326"/>
      <c r="M74" s="1326"/>
      <c r="N74" s="1326"/>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612</v>
      </c>
      <c r="BC75" s="1307"/>
      <c r="BD75" s="1307"/>
      <c r="BE75" s="1307"/>
      <c r="BF75" s="1307"/>
      <c r="BG75" s="1307"/>
      <c r="BH75" s="1307"/>
      <c r="BI75" s="1307"/>
      <c r="BJ75" s="1307"/>
      <c r="BK75" s="1307"/>
      <c r="BL75" s="1307"/>
      <c r="BM75" s="1307"/>
      <c r="BN75" s="1307"/>
      <c r="BO75" s="1307"/>
      <c r="BP75" s="1309">
        <v>7.5</v>
      </c>
      <c r="BQ75" s="1309"/>
      <c r="BR75" s="1309"/>
      <c r="BS75" s="1309"/>
      <c r="BT75" s="1309"/>
      <c r="BU75" s="1309"/>
      <c r="BV75" s="1309"/>
      <c r="BW75" s="1309"/>
      <c r="BX75" s="1309">
        <v>6.9</v>
      </c>
      <c r="BY75" s="1309"/>
      <c r="BZ75" s="1309"/>
      <c r="CA75" s="1309"/>
      <c r="CB75" s="1309"/>
      <c r="CC75" s="1309"/>
      <c r="CD75" s="1309"/>
      <c r="CE75" s="1309"/>
      <c r="CF75" s="1309">
        <v>6.4</v>
      </c>
      <c r="CG75" s="1309"/>
      <c r="CH75" s="1309"/>
      <c r="CI75" s="1309"/>
      <c r="CJ75" s="1309"/>
      <c r="CK75" s="1309"/>
      <c r="CL75" s="1309"/>
      <c r="CM75" s="1309"/>
      <c r="CN75" s="1309">
        <v>5.5</v>
      </c>
      <c r="CO75" s="1309"/>
      <c r="CP75" s="1309"/>
      <c r="CQ75" s="1309"/>
      <c r="CR75" s="1309"/>
      <c r="CS75" s="1309"/>
      <c r="CT75" s="1309"/>
      <c r="CU75" s="1309"/>
      <c r="CV75" s="1309">
        <v>5.6</v>
      </c>
      <c r="CW75" s="1309"/>
      <c r="CX75" s="1309"/>
      <c r="CY75" s="1309"/>
      <c r="CZ75" s="1309"/>
      <c r="DA75" s="1309"/>
      <c r="DB75" s="1309"/>
      <c r="DC75" s="1309"/>
    </row>
    <row r="76" spans="2:107" x14ac:dyDescent="0.15">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1278"/>
      <c r="G77" s="1297"/>
      <c r="H77" s="1297"/>
      <c r="I77" s="1297"/>
      <c r="J77" s="1297"/>
      <c r="K77" s="1326"/>
      <c r="L77" s="1326"/>
      <c r="M77" s="1326"/>
      <c r="N77" s="1326"/>
      <c r="AN77" s="1303" t="s">
        <v>609</v>
      </c>
      <c r="AO77" s="1303"/>
      <c r="AP77" s="1303"/>
      <c r="AQ77" s="1303"/>
      <c r="AR77" s="1303"/>
      <c r="AS77" s="1303"/>
      <c r="AT77" s="1303"/>
      <c r="AU77" s="1303"/>
      <c r="AV77" s="1303"/>
      <c r="AW77" s="1303"/>
      <c r="AX77" s="1303"/>
      <c r="AY77" s="1303"/>
      <c r="AZ77" s="1303"/>
      <c r="BA77" s="1303"/>
      <c r="BB77" s="1307" t="s">
        <v>607</v>
      </c>
      <c r="BC77" s="1307"/>
      <c r="BD77" s="1307"/>
      <c r="BE77" s="1307"/>
      <c r="BF77" s="1307"/>
      <c r="BG77" s="1307"/>
      <c r="BH77" s="1307"/>
      <c r="BI77" s="1307"/>
      <c r="BJ77" s="1307"/>
      <c r="BK77" s="1307"/>
      <c r="BL77" s="1307"/>
      <c r="BM77" s="1307"/>
      <c r="BN77" s="1307"/>
      <c r="BO77" s="1307"/>
      <c r="BP77" s="1309">
        <v>45.1</v>
      </c>
      <c r="BQ77" s="1309"/>
      <c r="BR77" s="1309"/>
      <c r="BS77" s="1309"/>
      <c r="BT77" s="1309"/>
      <c r="BU77" s="1309"/>
      <c r="BV77" s="1309"/>
      <c r="BW77" s="1309"/>
      <c r="BX77" s="1309">
        <v>37.4</v>
      </c>
      <c r="BY77" s="1309"/>
      <c r="BZ77" s="1309"/>
      <c r="CA77" s="1309"/>
      <c r="CB77" s="1309"/>
      <c r="CC77" s="1309"/>
      <c r="CD77" s="1309"/>
      <c r="CE77" s="1309"/>
      <c r="CF77" s="1309">
        <v>31</v>
      </c>
      <c r="CG77" s="1309"/>
      <c r="CH77" s="1309"/>
      <c r="CI77" s="1309"/>
      <c r="CJ77" s="1309"/>
      <c r="CK77" s="1309"/>
      <c r="CL77" s="1309"/>
      <c r="CM77" s="1309"/>
      <c r="CN77" s="1309">
        <v>30</v>
      </c>
      <c r="CO77" s="1309"/>
      <c r="CP77" s="1309"/>
      <c r="CQ77" s="1309"/>
      <c r="CR77" s="1309"/>
      <c r="CS77" s="1309"/>
      <c r="CT77" s="1309"/>
      <c r="CU77" s="1309"/>
      <c r="CV77" s="1309">
        <v>23.1</v>
      </c>
      <c r="CW77" s="1309"/>
      <c r="CX77" s="1309"/>
      <c r="CY77" s="1309"/>
      <c r="CZ77" s="1309"/>
      <c r="DA77" s="1309"/>
      <c r="DB77" s="1309"/>
      <c r="DC77" s="1309"/>
    </row>
    <row r="78" spans="2:107" x14ac:dyDescent="0.15">
      <c r="B78" s="1278"/>
      <c r="G78" s="1297"/>
      <c r="H78" s="1297"/>
      <c r="I78" s="1297"/>
      <c r="J78" s="1297"/>
      <c r="K78" s="1326"/>
      <c r="L78" s="1326"/>
      <c r="M78" s="1326"/>
      <c r="N78" s="1326"/>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1278"/>
      <c r="G79" s="1297"/>
      <c r="H79" s="1297"/>
      <c r="I79" s="1311"/>
      <c r="J79" s="1311"/>
      <c r="K79" s="1327"/>
      <c r="L79" s="1327"/>
      <c r="M79" s="1327"/>
      <c r="N79" s="1327"/>
      <c r="AN79" s="1303"/>
      <c r="AO79" s="1303"/>
      <c r="AP79" s="1303"/>
      <c r="AQ79" s="1303"/>
      <c r="AR79" s="1303"/>
      <c r="AS79" s="1303"/>
      <c r="AT79" s="1303"/>
      <c r="AU79" s="1303"/>
      <c r="AV79" s="1303"/>
      <c r="AW79" s="1303"/>
      <c r="AX79" s="1303"/>
      <c r="AY79" s="1303"/>
      <c r="AZ79" s="1303"/>
      <c r="BA79" s="1303"/>
      <c r="BB79" s="1307" t="s">
        <v>612</v>
      </c>
      <c r="BC79" s="1307"/>
      <c r="BD79" s="1307"/>
      <c r="BE79" s="1307"/>
      <c r="BF79" s="1307"/>
      <c r="BG79" s="1307"/>
      <c r="BH79" s="1307"/>
      <c r="BI79" s="1307"/>
      <c r="BJ79" s="1307"/>
      <c r="BK79" s="1307"/>
      <c r="BL79" s="1307"/>
      <c r="BM79" s="1307"/>
      <c r="BN79" s="1307"/>
      <c r="BO79" s="1307"/>
      <c r="BP79" s="1309">
        <v>7.1</v>
      </c>
      <c r="BQ79" s="1309"/>
      <c r="BR79" s="1309"/>
      <c r="BS79" s="1309"/>
      <c r="BT79" s="1309"/>
      <c r="BU79" s="1309"/>
      <c r="BV79" s="1309"/>
      <c r="BW79" s="1309"/>
      <c r="BX79" s="1309">
        <v>6.3</v>
      </c>
      <c r="BY79" s="1309"/>
      <c r="BZ79" s="1309"/>
      <c r="CA79" s="1309"/>
      <c r="CB79" s="1309"/>
      <c r="CC79" s="1309"/>
      <c r="CD79" s="1309"/>
      <c r="CE79" s="1309"/>
      <c r="CF79" s="1309">
        <v>5.2</v>
      </c>
      <c r="CG79" s="1309"/>
      <c r="CH79" s="1309"/>
      <c r="CI79" s="1309"/>
      <c r="CJ79" s="1309"/>
      <c r="CK79" s="1309"/>
      <c r="CL79" s="1309"/>
      <c r="CM79" s="1309"/>
      <c r="CN79" s="1309">
        <v>5</v>
      </c>
      <c r="CO79" s="1309"/>
      <c r="CP79" s="1309"/>
      <c r="CQ79" s="1309"/>
      <c r="CR79" s="1309"/>
      <c r="CS79" s="1309"/>
      <c r="CT79" s="1309"/>
      <c r="CU79" s="1309"/>
      <c r="CV79" s="1309">
        <v>4.2</v>
      </c>
      <c r="CW79" s="1309"/>
      <c r="CX79" s="1309"/>
      <c r="CY79" s="1309"/>
      <c r="CZ79" s="1309"/>
      <c r="DA79" s="1309"/>
      <c r="DB79" s="1309"/>
      <c r="DC79" s="1309"/>
    </row>
    <row r="80" spans="2:107" x14ac:dyDescent="0.15">
      <c r="B80" s="1278"/>
      <c r="G80" s="1297"/>
      <c r="H80" s="1297"/>
      <c r="I80" s="1311"/>
      <c r="J80" s="1311"/>
      <c r="K80" s="1327"/>
      <c r="L80" s="1327"/>
      <c r="M80" s="1327"/>
      <c r="N80" s="1327"/>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1278"/>
    </row>
    <row r="82" spans="2:109" ht="17.25" x14ac:dyDescent="0.15">
      <c r="B82" s="1278"/>
      <c r="K82" s="1328"/>
      <c r="L82" s="1328"/>
      <c r="M82" s="1328"/>
      <c r="N82" s="1328"/>
      <c r="AQ82" s="1328"/>
      <c r="AR82" s="1328"/>
      <c r="AS82" s="1328"/>
      <c r="AT82" s="1328"/>
      <c r="BC82" s="1328"/>
      <c r="BD82" s="1328"/>
      <c r="BE82" s="1328"/>
      <c r="BF82" s="1328"/>
      <c r="BO82" s="1328"/>
      <c r="BP82" s="1328"/>
      <c r="BQ82" s="1328"/>
      <c r="BR82" s="1328"/>
      <c r="CA82" s="1328"/>
      <c r="CB82" s="1328"/>
      <c r="CC82" s="1328"/>
      <c r="CD82" s="1328"/>
      <c r="CM82" s="1328"/>
      <c r="CN82" s="1328"/>
      <c r="CO82" s="1328"/>
      <c r="CP82" s="1328"/>
      <c r="CY82" s="1328"/>
      <c r="CZ82" s="1328"/>
      <c r="DA82" s="1328"/>
      <c r="DB82" s="1328"/>
      <c r="DC82" s="1328"/>
    </row>
    <row r="83" spans="2:109" x14ac:dyDescent="0.15">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x14ac:dyDescent="0.15">
      <c r="DD84" s="1271"/>
      <c r="DE84" s="1271"/>
    </row>
    <row r="85" spans="2:109" x14ac:dyDescent="0.15">
      <c r="DD85" s="1271"/>
      <c r="DE85" s="1271"/>
    </row>
    <row r="86" spans="2:109" hidden="1" x14ac:dyDescent="0.15">
      <c r="DD86" s="1271"/>
      <c r="DE86" s="1271"/>
    </row>
    <row r="87" spans="2:109" hidden="1" x14ac:dyDescent="0.15">
      <c r="K87" s="1329"/>
      <c r="AQ87" s="1329"/>
      <c r="BC87" s="1329"/>
      <c r="BO87" s="1329"/>
      <c r="CA87" s="1329"/>
      <c r="CM87" s="1329"/>
      <c r="CY87" s="1329"/>
      <c r="DD87" s="1271"/>
      <c r="DE87" s="1271"/>
    </row>
    <row r="88" spans="2:109" hidden="1" x14ac:dyDescent="0.15">
      <c r="DD88" s="1271"/>
      <c r="DE88" s="1271"/>
    </row>
    <row r="89" spans="2:109" hidden="1" x14ac:dyDescent="0.15">
      <c r="DD89" s="1271"/>
      <c r="DE89" s="1271"/>
    </row>
    <row r="90" spans="2:109" hidden="1" x14ac:dyDescent="0.15">
      <c r="DD90" s="1271"/>
      <c r="DE90" s="1271"/>
    </row>
    <row r="91" spans="2:109"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pans="108:109" ht="13.5" hidden="1" customHeight="1" x14ac:dyDescent="0.15">
      <c r="DD97" s="1271"/>
      <c r="DE97" s="1271"/>
    </row>
    <row r="98" spans="108:109" ht="13.5" hidden="1" customHeight="1" x14ac:dyDescent="0.15">
      <c r="DD98" s="1271"/>
      <c r="DE98" s="1271"/>
    </row>
    <row r="99" spans="108:109" ht="13.5" hidden="1" customHeight="1" x14ac:dyDescent="0.15">
      <c r="DD99" s="1271"/>
      <c r="DE99" s="1271"/>
    </row>
    <row r="100" spans="108:109" ht="13.5" hidden="1" customHeight="1" x14ac:dyDescent="0.15">
      <c r="DD100" s="1271"/>
      <c r="DE100" s="1271"/>
    </row>
    <row r="101" spans="108:109" ht="13.5" hidden="1" customHeight="1" x14ac:dyDescent="0.15">
      <c r="DD101" s="1271"/>
      <c r="DE101" s="1271"/>
    </row>
    <row r="102" spans="108:109" ht="13.5" hidden="1" customHeight="1" x14ac:dyDescent="0.15">
      <c r="DD102" s="1271"/>
      <c r="DE102" s="1271"/>
    </row>
    <row r="103" spans="108:109" ht="13.5" hidden="1" customHeight="1" x14ac:dyDescent="0.15">
      <c r="DD103" s="1271"/>
      <c r="DE103" s="1271"/>
    </row>
    <row r="104" spans="108:109" ht="13.5" hidden="1" customHeight="1" x14ac:dyDescent="0.15">
      <c r="DD104" s="1271"/>
      <c r="DE104" s="1271"/>
    </row>
    <row r="105" spans="108:109" ht="13.5" hidden="1" customHeight="1" x14ac:dyDescent="0.15">
      <c r="DD105" s="1271"/>
      <c r="DE105" s="1271"/>
    </row>
    <row r="106" spans="108:109" ht="13.5" hidden="1" customHeight="1" x14ac:dyDescent="0.15">
      <c r="DD106" s="1271"/>
      <c r="DE106" s="1271"/>
    </row>
    <row r="107" spans="108:109" ht="13.5" hidden="1" customHeight="1" x14ac:dyDescent="0.15">
      <c r="DD107" s="1271"/>
      <c r="DE107" s="1271"/>
    </row>
    <row r="108" spans="108:109" ht="13.5" hidden="1" customHeight="1" x14ac:dyDescent="0.15">
      <c r="DD108" s="1271"/>
      <c r="DE108" s="1271"/>
    </row>
    <row r="109" spans="108:109" ht="13.5" hidden="1" customHeight="1" x14ac:dyDescent="0.15">
      <c r="DD109" s="1271"/>
      <c r="DE109" s="1271"/>
    </row>
    <row r="110" spans="108:109" ht="13.5" hidden="1" customHeight="1" x14ac:dyDescent="0.15">
      <c r="DD110" s="1271"/>
      <c r="DE110" s="1271"/>
    </row>
    <row r="111" spans="108:109" ht="13.5" hidden="1" customHeight="1" x14ac:dyDescent="0.15">
      <c r="DD111" s="1271"/>
      <c r="DE111" s="1271"/>
    </row>
    <row r="112" spans="108:109" ht="13.5" hidden="1" customHeight="1" x14ac:dyDescent="0.15">
      <c r="DD112" s="1271"/>
      <c r="DE112" s="1271"/>
    </row>
    <row r="113" spans="108:109" ht="13.5" hidden="1" customHeight="1" x14ac:dyDescent="0.15">
      <c r="DD113" s="1271"/>
      <c r="DE113" s="1271"/>
    </row>
    <row r="114" spans="108:109" ht="13.5" hidden="1" customHeight="1" x14ac:dyDescent="0.15">
      <c r="DD114" s="1271"/>
      <c r="DE114" s="1271"/>
    </row>
    <row r="115" spans="108:109" ht="13.5" hidden="1" customHeight="1" x14ac:dyDescent="0.15">
      <c r="DD115" s="1271"/>
      <c r="DE115" s="1271"/>
    </row>
    <row r="116" spans="108:109" ht="13.5" hidden="1" customHeight="1" x14ac:dyDescent="0.15">
      <c r="DD116" s="1271"/>
      <c r="DE116" s="1271"/>
    </row>
    <row r="117" spans="108:109" ht="13.5" hidden="1" customHeight="1" x14ac:dyDescent="0.15">
      <c r="DD117" s="1271"/>
      <c r="DE117" s="1271"/>
    </row>
    <row r="118" spans="108:109" ht="13.5" hidden="1" customHeight="1" x14ac:dyDescent="0.15">
      <c r="DD118" s="1271"/>
      <c r="DE118" s="1271"/>
    </row>
    <row r="119" spans="108:109" ht="13.5" hidden="1" customHeight="1" x14ac:dyDescent="0.15">
      <c r="DD119" s="1271"/>
      <c r="DE119" s="1271"/>
    </row>
    <row r="120" spans="108:109" ht="13.5" hidden="1" customHeight="1" x14ac:dyDescent="0.15">
      <c r="DD120" s="1271"/>
      <c r="DE120" s="1271"/>
    </row>
    <row r="121" spans="108:109" ht="13.5" hidden="1" customHeight="1" x14ac:dyDescent="0.15">
      <c r="DD121" s="1271"/>
      <c r="DE121" s="1271"/>
    </row>
    <row r="122" spans="108:109" ht="13.5" hidden="1" customHeight="1" x14ac:dyDescent="0.15">
      <c r="DD122" s="1271"/>
      <c r="DE122" s="1271"/>
    </row>
    <row r="123" spans="108:109" ht="13.5" hidden="1" customHeight="1" x14ac:dyDescent="0.15">
      <c r="DD123" s="1271"/>
      <c r="DE123" s="1271"/>
    </row>
    <row r="124" spans="108:109" ht="13.5" hidden="1" customHeight="1" x14ac:dyDescent="0.15">
      <c r="DD124" s="1271"/>
      <c r="DE124" s="1271"/>
    </row>
    <row r="125" spans="108:109" ht="13.5" hidden="1" customHeight="1" x14ac:dyDescent="0.15">
      <c r="DD125" s="1271"/>
      <c r="DE125" s="1271"/>
    </row>
    <row r="126" spans="108:109" ht="13.5" hidden="1" customHeight="1" x14ac:dyDescent="0.15">
      <c r="DD126" s="1271"/>
      <c r="DE126" s="1271"/>
    </row>
    <row r="127" spans="108:109" ht="13.5" hidden="1" customHeight="1" x14ac:dyDescent="0.15">
      <c r="DD127" s="1271"/>
      <c r="DE127" s="1271"/>
    </row>
    <row r="128" spans="108:109" ht="13.5" hidden="1" customHeight="1" x14ac:dyDescent="0.15">
      <c r="DD128" s="1271"/>
      <c r="DE128" s="1271"/>
    </row>
    <row r="129" spans="108:109" ht="13.5" hidden="1" customHeight="1" x14ac:dyDescent="0.15">
      <c r="DD129" s="1271"/>
      <c r="DE129" s="1271"/>
    </row>
    <row r="130" spans="108:109" ht="13.5" hidden="1" customHeight="1" x14ac:dyDescent="0.15">
      <c r="DD130" s="1271"/>
      <c r="DE130" s="1271"/>
    </row>
    <row r="131" spans="108:109" ht="13.5" hidden="1" customHeight="1" x14ac:dyDescent="0.15">
      <c r="DD131" s="1271"/>
      <c r="DE131" s="1271"/>
    </row>
    <row r="132" spans="108:109" ht="13.5" hidden="1" customHeight="1" x14ac:dyDescent="0.15">
      <c r="DD132" s="1271"/>
      <c r="DE132" s="1271"/>
    </row>
    <row r="133" spans="108:109" ht="13.5" hidden="1" customHeight="1" x14ac:dyDescent="0.15">
      <c r="DD133" s="1271"/>
      <c r="DE133" s="1271"/>
    </row>
    <row r="134" spans="108:109" ht="13.5" hidden="1" customHeight="1" x14ac:dyDescent="0.15">
      <c r="DD134" s="1271"/>
      <c r="DE134" s="1271"/>
    </row>
    <row r="135" spans="108:109" ht="13.5" hidden="1" customHeight="1" x14ac:dyDescent="0.15">
      <c r="DD135" s="1271"/>
      <c r="DE135" s="1271"/>
    </row>
    <row r="136" spans="108:109" ht="13.5" hidden="1" customHeight="1" x14ac:dyDescent="0.15">
      <c r="DD136" s="1271"/>
      <c r="DE136" s="1271"/>
    </row>
    <row r="137" spans="108:109" ht="13.5" hidden="1" customHeight="1" x14ac:dyDescent="0.15">
      <c r="DD137" s="1271"/>
      <c r="DE137" s="1271"/>
    </row>
    <row r="138" spans="108:109" ht="13.5" hidden="1" customHeight="1" x14ac:dyDescent="0.15">
      <c r="DD138" s="1271"/>
      <c r="DE138" s="1271"/>
    </row>
    <row r="139" spans="108:109" ht="13.5" hidden="1" customHeight="1" x14ac:dyDescent="0.15">
      <c r="DD139" s="1271"/>
      <c r="DE139" s="1271"/>
    </row>
    <row r="140" spans="108:109" ht="13.5" hidden="1" customHeight="1" x14ac:dyDescent="0.15">
      <c r="DD140" s="1271"/>
      <c r="DE140" s="1271"/>
    </row>
    <row r="141" spans="108:109" ht="13.5" hidden="1" customHeight="1" x14ac:dyDescent="0.15">
      <c r="DD141" s="1271"/>
      <c r="DE141" s="1271"/>
    </row>
    <row r="142" spans="108:109" ht="13.5" hidden="1" customHeight="1" x14ac:dyDescent="0.15">
      <c r="DD142" s="1271"/>
      <c r="DE142" s="1271"/>
    </row>
    <row r="143" spans="108:109" ht="13.5" hidden="1" customHeight="1" x14ac:dyDescent="0.15">
      <c r="DD143" s="1271"/>
      <c r="DE143" s="1271"/>
    </row>
    <row r="144" spans="108:109" ht="13.5" hidden="1" customHeight="1" x14ac:dyDescent="0.15">
      <c r="DD144" s="1271"/>
      <c r="DE144" s="1271"/>
    </row>
    <row r="145" spans="108:109" ht="13.5" hidden="1" customHeight="1" x14ac:dyDescent="0.15">
      <c r="DD145" s="1271"/>
      <c r="DE145" s="1271"/>
    </row>
    <row r="146" spans="108:109" ht="13.5" hidden="1" customHeight="1" x14ac:dyDescent="0.15">
      <c r="DD146" s="1271"/>
      <c r="DE146" s="1271"/>
    </row>
    <row r="147" spans="108:109" ht="13.5" hidden="1" customHeight="1" x14ac:dyDescent="0.15">
      <c r="DD147" s="1271"/>
      <c r="DE147" s="1271"/>
    </row>
    <row r="148" spans="108:109" ht="13.5" hidden="1" customHeight="1" x14ac:dyDescent="0.15">
      <c r="DD148" s="1271"/>
      <c r="DE148" s="1271"/>
    </row>
    <row r="149" spans="108:109" ht="13.5" hidden="1" customHeight="1" x14ac:dyDescent="0.15">
      <c r="DD149" s="1271"/>
      <c r="DE149" s="1271"/>
    </row>
    <row r="150" spans="108:109" ht="13.5" hidden="1" customHeight="1" x14ac:dyDescent="0.15">
      <c r="DD150" s="1271"/>
      <c r="DE150" s="1271"/>
    </row>
    <row r="151" spans="108:109" ht="13.5" hidden="1" customHeight="1" x14ac:dyDescent="0.15">
      <c r="DD151" s="1271"/>
      <c r="DE151" s="1271"/>
    </row>
    <row r="152" spans="108:109" ht="13.5" hidden="1" customHeight="1" x14ac:dyDescent="0.15">
      <c r="DD152" s="1271"/>
      <c r="DE152" s="1271"/>
    </row>
    <row r="153" spans="108:109" ht="13.5" hidden="1" customHeight="1" x14ac:dyDescent="0.15">
      <c r="DD153" s="1271"/>
      <c r="DE153" s="1271"/>
    </row>
    <row r="154" spans="108:109" ht="13.5" hidden="1" customHeight="1" x14ac:dyDescent="0.15">
      <c r="DD154" s="1271"/>
      <c r="DE154" s="1271"/>
    </row>
    <row r="155" spans="108:109" ht="13.5" hidden="1" customHeight="1" x14ac:dyDescent="0.15">
      <c r="DD155" s="1271"/>
      <c r="DE155" s="1271"/>
    </row>
    <row r="156" spans="108:109" ht="13.5" hidden="1" customHeight="1" x14ac:dyDescent="0.15">
      <c r="DD156" s="1271"/>
      <c r="DE156" s="1271"/>
    </row>
    <row r="157" spans="108:109" ht="13.5" hidden="1" customHeight="1" x14ac:dyDescent="0.15">
      <c r="DD157" s="1271"/>
      <c r="DE157" s="1271"/>
    </row>
    <row r="158" spans="108:109" ht="13.5" hidden="1" customHeight="1" x14ac:dyDescent="0.15">
      <c r="DD158" s="1271"/>
      <c r="DE158" s="1271"/>
    </row>
    <row r="159" spans="108:109" ht="13.5" hidden="1" customHeight="1" x14ac:dyDescent="0.15">
      <c r="DD159" s="1271"/>
      <c r="DE159" s="1271"/>
    </row>
    <row r="160" spans="108:109" ht="13.5" hidden="1" customHeight="1" x14ac:dyDescent="0.15">
      <c r="DD160" s="1271"/>
      <c r="DE160" s="127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nDb1zT9mGNTGHqUx4ebxfw+YaUrwwCkagx4v2DBBQANg3a8tSjduzsnRoH6CVrWyuypZDDxSCscOE5Wn/CfVg==" saltValue="9OeuR6D8+0kP6fMTM9sO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t63M4AxRC4KXDKI0kyXb1bA/fM7NfeX58gYMjBQURR39l3BkCvtDq6bBb/QpOSM38AqkTHOeeT/X6biuxHAKQ==" saltValue="xOic1kVKwDA2DMO+lrG4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fZleMHnsGPs/ptcNrGYfEJ59nkkvcfOpDfjuQuoDwzQGSPEuigtLDFd3EG6xR+FVRyrR3UzJXIy1OP7cyqbSA==" saltValue="QFOTwHGZRBh7fEfcJX0X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38110</v>
      </c>
      <c r="E3" s="161"/>
      <c r="F3" s="162">
        <v>41862</v>
      </c>
      <c r="G3" s="163"/>
      <c r="H3" s="164"/>
    </row>
    <row r="4" spans="1:8" x14ac:dyDescent="0.15">
      <c r="A4" s="165"/>
      <c r="B4" s="166"/>
      <c r="C4" s="167"/>
      <c r="D4" s="168">
        <v>26385</v>
      </c>
      <c r="E4" s="169"/>
      <c r="F4" s="170">
        <v>23710</v>
      </c>
      <c r="G4" s="171"/>
      <c r="H4" s="172"/>
    </row>
    <row r="5" spans="1:8" x14ac:dyDescent="0.15">
      <c r="A5" s="153" t="s">
        <v>547</v>
      </c>
      <c r="B5" s="158"/>
      <c r="C5" s="159"/>
      <c r="D5" s="160">
        <v>58273</v>
      </c>
      <c r="E5" s="161"/>
      <c r="F5" s="162">
        <v>43554</v>
      </c>
      <c r="G5" s="163"/>
      <c r="H5" s="164"/>
    </row>
    <row r="6" spans="1:8" x14ac:dyDescent="0.15">
      <c r="A6" s="165"/>
      <c r="B6" s="166"/>
      <c r="C6" s="167"/>
      <c r="D6" s="168">
        <v>22605</v>
      </c>
      <c r="E6" s="169"/>
      <c r="F6" s="170">
        <v>24811</v>
      </c>
      <c r="G6" s="171"/>
      <c r="H6" s="172"/>
    </row>
    <row r="7" spans="1:8" x14ac:dyDescent="0.15">
      <c r="A7" s="153" t="s">
        <v>548</v>
      </c>
      <c r="B7" s="158"/>
      <c r="C7" s="159"/>
      <c r="D7" s="160">
        <v>61210</v>
      </c>
      <c r="E7" s="161"/>
      <c r="F7" s="162">
        <v>42581</v>
      </c>
      <c r="G7" s="163"/>
      <c r="H7" s="164"/>
    </row>
    <row r="8" spans="1:8" x14ac:dyDescent="0.15">
      <c r="A8" s="165"/>
      <c r="B8" s="166"/>
      <c r="C8" s="167"/>
      <c r="D8" s="168">
        <v>41976</v>
      </c>
      <c r="E8" s="169"/>
      <c r="F8" s="170">
        <v>24354</v>
      </c>
      <c r="G8" s="171"/>
      <c r="H8" s="172"/>
    </row>
    <row r="9" spans="1:8" x14ac:dyDescent="0.15">
      <c r="A9" s="153" t="s">
        <v>549</v>
      </c>
      <c r="B9" s="158"/>
      <c r="C9" s="159"/>
      <c r="D9" s="160">
        <v>45597</v>
      </c>
      <c r="E9" s="161"/>
      <c r="F9" s="162">
        <v>45426</v>
      </c>
      <c r="G9" s="163"/>
      <c r="H9" s="164"/>
    </row>
    <row r="10" spans="1:8" x14ac:dyDescent="0.15">
      <c r="A10" s="165"/>
      <c r="B10" s="166"/>
      <c r="C10" s="167"/>
      <c r="D10" s="168">
        <v>25237</v>
      </c>
      <c r="E10" s="169"/>
      <c r="F10" s="170">
        <v>24508</v>
      </c>
      <c r="G10" s="171"/>
      <c r="H10" s="172"/>
    </row>
    <row r="11" spans="1:8" x14ac:dyDescent="0.15">
      <c r="A11" s="153" t="s">
        <v>550</v>
      </c>
      <c r="B11" s="158"/>
      <c r="C11" s="159"/>
      <c r="D11" s="160">
        <v>32809</v>
      </c>
      <c r="E11" s="161"/>
      <c r="F11" s="162">
        <v>45022</v>
      </c>
      <c r="G11" s="163"/>
      <c r="H11" s="164"/>
    </row>
    <row r="12" spans="1:8" x14ac:dyDescent="0.15">
      <c r="A12" s="165"/>
      <c r="B12" s="166"/>
      <c r="C12" s="173"/>
      <c r="D12" s="168">
        <v>21196</v>
      </c>
      <c r="E12" s="169"/>
      <c r="F12" s="170">
        <v>25247</v>
      </c>
      <c r="G12" s="171"/>
      <c r="H12" s="172"/>
    </row>
    <row r="13" spans="1:8" x14ac:dyDescent="0.15">
      <c r="A13" s="153"/>
      <c r="B13" s="158"/>
      <c r="C13" s="174"/>
      <c r="D13" s="175">
        <v>47200</v>
      </c>
      <c r="E13" s="176"/>
      <c r="F13" s="177">
        <v>43689</v>
      </c>
      <c r="G13" s="178"/>
      <c r="H13" s="164"/>
    </row>
    <row r="14" spans="1:8" x14ac:dyDescent="0.15">
      <c r="A14" s="165"/>
      <c r="B14" s="166"/>
      <c r="C14" s="167"/>
      <c r="D14" s="168">
        <v>27480</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4.8899999999999997</v>
      </c>
      <c r="C19" s="179">
        <f>ROUND(VALUE(SUBSTITUTE(実質収支比率等に係る経年分析!G$48,"▲","-")),2)</f>
        <v>5.03</v>
      </c>
      <c r="D19" s="179">
        <f>ROUND(VALUE(SUBSTITUTE(実質収支比率等に係る経年分析!H$48,"▲","-")),2)</f>
        <v>6.78</v>
      </c>
      <c r="E19" s="179">
        <f>ROUND(VALUE(SUBSTITUTE(実質収支比率等に係る経年分析!I$48,"▲","-")),2)</f>
        <v>4.8499999999999996</v>
      </c>
      <c r="F19" s="179">
        <f>ROUND(VALUE(SUBSTITUTE(実質収支比率等に係る経年分析!J$48,"▲","-")),2)</f>
        <v>4.1900000000000004</v>
      </c>
    </row>
    <row r="20" spans="1:11" x14ac:dyDescent="0.15">
      <c r="A20" s="179" t="s">
        <v>55</v>
      </c>
      <c r="B20" s="179">
        <f>ROUND(VALUE(SUBSTITUTE(実質収支比率等に係る経年分析!F$47,"▲","-")),2)</f>
        <v>18.920000000000002</v>
      </c>
      <c r="C20" s="179">
        <f>ROUND(VALUE(SUBSTITUTE(実質収支比率等に係る経年分析!G$47,"▲","-")),2)</f>
        <v>17.8</v>
      </c>
      <c r="D20" s="179">
        <f>ROUND(VALUE(SUBSTITUTE(実質収支比率等に係る経年分析!H$47,"▲","-")),2)</f>
        <v>19.12</v>
      </c>
      <c r="E20" s="179">
        <f>ROUND(VALUE(SUBSTITUTE(実質収支比率等に係る経年分析!I$47,"▲","-")),2)</f>
        <v>18.989999999999998</v>
      </c>
      <c r="F20" s="179">
        <f>ROUND(VALUE(SUBSTITUTE(実質収支比率等に係る経年分析!J$47,"▲","-")),2)</f>
        <v>25.98</v>
      </c>
    </row>
    <row r="21" spans="1:11" x14ac:dyDescent="0.15">
      <c r="A21" s="179" t="s">
        <v>56</v>
      </c>
      <c r="B21" s="179">
        <f>IF(ISNUMBER(VALUE(SUBSTITUTE(実質収支比率等に係る経年分析!F$49,"▲","-"))),ROUND(VALUE(SUBSTITUTE(実質収支比率等に係る経年分析!F$49,"▲","-")),2),NA())</f>
        <v>6.52</v>
      </c>
      <c r="C21" s="179">
        <f>IF(ISNUMBER(VALUE(SUBSTITUTE(実質収支比率等に係る経年分析!G$49,"▲","-"))),ROUND(VALUE(SUBSTITUTE(実質収支比率等に係る経年分析!G$49,"▲","-")),2),NA())</f>
        <v>-2.2000000000000002</v>
      </c>
      <c r="D21" s="179">
        <f>IF(ISNUMBER(VALUE(SUBSTITUTE(実質収支比率等に係る経年分析!H$49,"▲","-"))),ROUND(VALUE(SUBSTITUTE(実質収支比率等に係る経年分析!H$49,"▲","-")),2),NA())</f>
        <v>-2.67</v>
      </c>
      <c r="E21" s="179">
        <f>IF(ISNUMBER(VALUE(SUBSTITUTE(実質収支比率等に係る経年分析!I$49,"▲","-"))),ROUND(VALUE(SUBSTITUTE(実質収支比率等に係る経年分析!I$49,"▲","-")),2),NA())</f>
        <v>-6.23</v>
      </c>
      <c r="F21" s="179">
        <f>IF(ISNUMBER(VALUE(SUBSTITUTE(実質収支比率等に係る経年分析!J$49,"▲","-"))),ROUND(VALUE(SUBSTITUTE(実質収支比率等に係る経年分析!J$49,"▲","-")),2),NA())</f>
        <v>-1.6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4.62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4.2</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住宅新築資金等貸付特別会計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八王子山墓園特別会計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太陽光発電事業特別会計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0.83</v>
      </c>
    </row>
    <row r="35" spans="1:16" x14ac:dyDescent="0.15">
      <c r="A35" s="180" t="str">
        <f>IF(連結実質赤字比率に係る赤字・黒字の構成分析!C$35="",NA(),連結実質赤字比率に係る赤字・黒字の構成分析!C$35)</f>
        <v>下水道事業等会計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4.8499999999999996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4.9800000000000004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7283</v>
      </c>
      <c r="E42" s="181"/>
      <c r="F42" s="181"/>
      <c r="G42" s="181">
        <f>'実質公債費比率（分子）の構造'!L$52</f>
        <v>6997</v>
      </c>
      <c r="H42" s="181"/>
      <c r="I42" s="181"/>
      <c r="J42" s="181">
        <f>'実質公債費比率（分子）の構造'!M$52</f>
        <v>7127</v>
      </c>
      <c r="K42" s="181"/>
      <c r="L42" s="181"/>
      <c r="M42" s="181">
        <f>'実質公債費比率（分子）の構造'!N$52</f>
        <v>7066</v>
      </c>
      <c r="N42" s="181"/>
      <c r="O42" s="181"/>
      <c r="P42" s="181">
        <f>'実質公債費比率（分子）の構造'!O$52</f>
        <v>6999</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63</v>
      </c>
      <c r="C44" s="181"/>
      <c r="D44" s="181"/>
      <c r="E44" s="181">
        <f>'実質公債費比率（分子）の構造'!L$50</f>
        <v>62</v>
      </c>
      <c r="F44" s="181"/>
      <c r="G44" s="181"/>
      <c r="H44" s="181">
        <f>'実質公債費比率（分子）の構造'!M$50</f>
        <v>51</v>
      </c>
      <c r="I44" s="181"/>
      <c r="J44" s="181"/>
      <c r="K44" s="181">
        <f>'実質公債費比率（分子）の構造'!N$50</f>
        <v>47</v>
      </c>
      <c r="L44" s="181"/>
      <c r="M44" s="181"/>
      <c r="N44" s="181">
        <f>'実質公債費比率（分子）の構造'!O$50</f>
        <v>38</v>
      </c>
      <c r="O44" s="181"/>
      <c r="P44" s="181"/>
    </row>
    <row r="45" spans="1:16" x14ac:dyDescent="0.15">
      <c r="A45" s="181" t="s">
        <v>66</v>
      </c>
      <c r="B45" s="181">
        <f>'実質公債費比率（分子）の構造'!K$49</f>
        <v>114</v>
      </c>
      <c r="C45" s="181"/>
      <c r="D45" s="181"/>
      <c r="E45" s="181">
        <f>'実質公債費比率（分子）の構造'!L$49</f>
        <v>114</v>
      </c>
      <c r="F45" s="181"/>
      <c r="G45" s="181"/>
      <c r="H45" s="181">
        <f>'実質公債費比率（分子）の構造'!M$49</f>
        <v>114</v>
      </c>
      <c r="I45" s="181"/>
      <c r="J45" s="181"/>
      <c r="K45" s="181">
        <f>'実質公債費比率（分子）の構造'!N$49</f>
        <v>114</v>
      </c>
      <c r="L45" s="181"/>
      <c r="M45" s="181"/>
      <c r="N45" s="181">
        <f>'実質公債費比率（分子）の構造'!O$49</f>
        <v>114</v>
      </c>
      <c r="O45" s="181"/>
      <c r="P45" s="181"/>
    </row>
    <row r="46" spans="1:16" x14ac:dyDescent="0.15">
      <c r="A46" s="181" t="s">
        <v>67</v>
      </c>
      <c r="B46" s="181">
        <f>'実質公債費比率（分子）の構造'!K$48</f>
        <v>2044</v>
      </c>
      <c r="C46" s="181"/>
      <c r="D46" s="181"/>
      <c r="E46" s="181">
        <f>'実質公債費比率（分子）の構造'!L$48</f>
        <v>2040</v>
      </c>
      <c r="F46" s="181"/>
      <c r="G46" s="181"/>
      <c r="H46" s="181">
        <f>'実質公債費比率（分子）の構造'!M$48</f>
        <v>2008</v>
      </c>
      <c r="I46" s="181"/>
      <c r="J46" s="181"/>
      <c r="K46" s="181">
        <f>'実質公債費比率（分子）の構造'!N$48</f>
        <v>1708</v>
      </c>
      <c r="L46" s="181"/>
      <c r="M46" s="181"/>
      <c r="N46" s="181">
        <f>'実質公債費比率（分子）の構造'!O$48</f>
        <v>1661</v>
      </c>
      <c r="O46" s="181"/>
      <c r="P46" s="181"/>
    </row>
    <row r="47" spans="1:16" x14ac:dyDescent="0.15">
      <c r="A47" s="181" t="s">
        <v>68</v>
      </c>
      <c r="B47" s="181">
        <f>'実質公債費比率（分子）の構造'!K$47</f>
        <v>205</v>
      </c>
      <c r="C47" s="181"/>
      <c r="D47" s="181"/>
      <c r="E47" s="181">
        <f>'実質公債費比率（分子）の構造'!L$47</f>
        <v>221</v>
      </c>
      <c r="F47" s="181"/>
      <c r="G47" s="181"/>
      <c r="H47" s="181">
        <f>'実質公債費比率（分子）の構造'!M$47</f>
        <v>235</v>
      </c>
      <c r="I47" s="181"/>
      <c r="J47" s="181"/>
      <c r="K47" s="181">
        <f>'実質公債費比率（分子）の構造'!N$47</f>
        <v>83</v>
      </c>
      <c r="L47" s="181"/>
      <c r="M47" s="181"/>
      <c r="N47" s="181">
        <f>'実質公債費比率（分子）の構造'!O$47</f>
        <v>67</v>
      </c>
      <c r="O47" s="181"/>
      <c r="P47" s="181"/>
    </row>
    <row r="48" spans="1:16" x14ac:dyDescent="0.15">
      <c r="A48" s="181" t="s">
        <v>69</v>
      </c>
      <c r="B48" s="181" t="str">
        <f>'実質公債費比率（分子）の構造'!K$46</f>
        <v>-</v>
      </c>
      <c r="C48" s="181"/>
      <c r="D48" s="181"/>
      <c r="E48" s="181">
        <f>'実質公債費比率（分子）の構造'!L$46</f>
        <v>37</v>
      </c>
      <c r="F48" s="181"/>
      <c r="G48" s="181"/>
      <c r="H48" s="181">
        <f>'実質公債費比率（分子）の構造'!M$46</f>
        <v>67</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7641</v>
      </c>
      <c r="C49" s="181"/>
      <c r="D49" s="181"/>
      <c r="E49" s="181">
        <f>'実質公債費比率（分子）の構造'!L$45</f>
        <v>7045</v>
      </c>
      <c r="F49" s="181"/>
      <c r="G49" s="181"/>
      <c r="H49" s="181">
        <f>'実質公債費比率（分子）の構造'!M$45</f>
        <v>7250</v>
      </c>
      <c r="I49" s="181"/>
      <c r="J49" s="181"/>
      <c r="K49" s="181">
        <f>'実質公債費比率（分子）の構造'!N$45</f>
        <v>7461</v>
      </c>
      <c r="L49" s="181"/>
      <c r="M49" s="181"/>
      <c r="N49" s="181">
        <f>'実質公債費比率（分子）の構造'!O$45</f>
        <v>7410</v>
      </c>
      <c r="O49" s="181"/>
      <c r="P49" s="181"/>
    </row>
    <row r="50" spans="1:16" x14ac:dyDescent="0.15">
      <c r="A50" s="181" t="s">
        <v>71</v>
      </c>
      <c r="B50" s="181" t="e">
        <f>NA()</f>
        <v>#N/A</v>
      </c>
      <c r="C50" s="181">
        <f>IF(ISNUMBER('実質公債費比率（分子）の構造'!K$53),'実質公債費比率（分子）の構造'!K$53,NA())</f>
        <v>2784</v>
      </c>
      <c r="D50" s="181" t="e">
        <f>NA()</f>
        <v>#N/A</v>
      </c>
      <c r="E50" s="181" t="e">
        <f>NA()</f>
        <v>#N/A</v>
      </c>
      <c r="F50" s="181">
        <f>IF(ISNUMBER('実質公債費比率（分子）の構造'!L$53),'実質公債費比率（分子）の構造'!L$53,NA())</f>
        <v>2522</v>
      </c>
      <c r="G50" s="181" t="e">
        <f>NA()</f>
        <v>#N/A</v>
      </c>
      <c r="H50" s="181" t="e">
        <f>NA()</f>
        <v>#N/A</v>
      </c>
      <c r="I50" s="181">
        <f>IF(ISNUMBER('実質公債費比率（分子）の構造'!M$53),'実質公債費比率（分子）の構造'!M$53,NA())</f>
        <v>2598</v>
      </c>
      <c r="J50" s="181" t="e">
        <f>NA()</f>
        <v>#N/A</v>
      </c>
      <c r="K50" s="181" t="e">
        <f>NA()</f>
        <v>#N/A</v>
      </c>
      <c r="L50" s="181">
        <f>IF(ISNUMBER('実質公債費比率（分子）の構造'!N$53),'実質公債費比率（分子）の構造'!N$53,NA())</f>
        <v>2347</v>
      </c>
      <c r="M50" s="181" t="e">
        <f>NA()</f>
        <v>#N/A</v>
      </c>
      <c r="N50" s="181" t="e">
        <f>NA()</f>
        <v>#N/A</v>
      </c>
      <c r="O50" s="181">
        <f>IF(ISNUMBER('実質公債費比率（分子）の構造'!O$53),'実質公債費比率（分子）の構造'!O$53,NA())</f>
        <v>2291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66961</v>
      </c>
      <c r="E56" s="180"/>
      <c r="F56" s="180"/>
      <c r="G56" s="180">
        <f>'将来負担比率（分子）の構造'!J$52</f>
        <v>65366</v>
      </c>
      <c r="H56" s="180"/>
      <c r="I56" s="180"/>
      <c r="J56" s="180">
        <f>'将来負担比率（分子）の構造'!K$52</f>
        <v>65142</v>
      </c>
      <c r="K56" s="180"/>
      <c r="L56" s="180"/>
      <c r="M56" s="180">
        <f>'将来負担比率（分子）の構造'!L$52</f>
        <v>62148</v>
      </c>
      <c r="N56" s="180"/>
      <c r="O56" s="180"/>
      <c r="P56" s="180">
        <f>'将来負担比率（分子）の構造'!M$52</f>
        <v>59821</v>
      </c>
    </row>
    <row r="57" spans="1:16" x14ac:dyDescent="0.15">
      <c r="A57" s="180" t="s">
        <v>42</v>
      </c>
      <c r="B57" s="180"/>
      <c r="C57" s="180"/>
      <c r="D57" s="180">
        <f>'将来負担比率（分子）の構造'!I$51</f>
        <v>12824</v>
      </c>
      <c r="E57" s="180"/>
      <c r="F57" s="180"/>
      <c r="G57" s="180">
        <f>'将来負担比率（分子）の構造'!J$51</f>
        <v>12547</v>
      </c>
      <c r="H57" s="180"/>
      <c r="I57" s="180"/>
      <c r="J57" s="180">
        <f>'将来負担比率（分子）の構造'!K$51</f>
        <v>12503</v>
      </c>
      <c r="K57" s="180"/>
      <c r="L57" s="180"/>
      <c r="M57" s="180">
        <f>'将来負担比率（分子）の構造'!L$51</f>
        <v>10058</v>
      </c>
      <c r="N57" s="180"/>
      <c r="O57" s="180"/>
      <c r="P57" s="180">
        <f>'将来負担比率（分子）の構造'!M$51</f>
        <v>9962</v>
      </c>
    </row>
    <row r="58" spans="1:16" x14ac:dyDescent="0.15">
      <c r="A58" s="180" t="s">
        <v>41</v>
      </c>
      <c r="B58" s="180"/>
      <c r="C58" s="180"/>
      <c r="D58" s="180">
        <f>'将来負担比率（分子）の構造'!I$50</f>
        <v>10661</v>
      </c>
      <c r="E58" s="180"/>
      <c r="F58" s="180"/>
      <c r="G58" s="180">
        <f>'将来負担比率（分子）の構造'!J$50</f>
        <v>11053</v>
      </c>
      <c r="H58" s="180"/>
      <c r="I58" s="180"/>
      <c r="J58" s="180">
        <f>'将来負担比率（分子）の構造'!K$50</f>
        <v>13246</v>
      </c>
      <c r="K58" s="180"/>
      <c r="L58" s="180"/>
      <c r="M58" s="180">
        <f>'将来負担比率（分子）の構造'!L$50</f>
        <v>12798</v>
      </c>
      <c r="N58" s="180"/>
      <c r="O58" s="180"/>
      <c r="P58" s="180">
        <f>'将来負担比率（分子）の構造'!M$50</f>
        <v>14608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158</v>
      </c>
      <c r="C61" s="180"/>
      <c r="D61" s="180"/>
      <c r="E61" s="180">
        <f>'将来負担比率（分子）の構造'!J$46</f>
        <v>173</v>
      </c>
      <c r="F61" s="180"/>
      <c r="G61" s="180"/>
      <c r="H61" s="180">
        <f>'将来負担比率（分子）の構造'!K$46</f>
        <v>105</v>
      </c>
      <c r="I61" s="180"/>
      <c r="J61" s="180"/>
      <c r="K61" s="180">
        <f>'将来負担比率（分子）の構造'!L$46</f>
        <v>90</v>
      </c>
      <c r="L61" s="180"/>
      <c r="M61" s="180"/>
      <c r="N61" s="180">
        <f>'将来負担比率（分子）の構造'!M$46</f>
        <v>96</v>
      </c>
      <c r="O61" s="180"/>
      <c r="P61" s="180"/>
    </row>
    <row r="62" spans="1:16" x14ac:dyDescent="0.15">
      <c r="A62" s="180" t="s">
        <v>35</v>
      </c>
      <c r="B62" s="180">
        <f>'将来負担比率（分子）の構造'!I$45</f>
        <v>12798</v>
      </c>
      <c r="C62" s="180"/>
      <c r="D62" s="180"/>
      <c r="E62" s="180">
        <f>'将来負担比率（分子）の構造'!J$45</f>
        <v>12040</v>
      </c>
      <c r="F62" s="180"/>
      <c r="G62" s="180"/>
      <c r="H62" s="180">
        <f>'将来負担比率（分子）の構造'!K$45</f>
        <v>12178</v>
      </c>
      <c r="I62" s="180"/>
      <c r="J62" s="180"/>
      <c r="K62" s="180">
        <f>'将来負担比率（分子）の構造'!L$45</f>
        <v>11599</v>
      </c>
      <c r="L62" s="180"/>
      <c r="M62" s="180"/>
      <c r="N62" s="180">
        <f>'将来負担比率（分子）の構造'!M$45</f>
        <v>11488</v>
      </c>
      <c r="O62" s="180"/>
      <c r="P62" s="180"/>
    </row>
    <row r="63" spans="1:16" x14ac:dyDescent="0.15">
      <c r="A63" s="180" t="s">
        <v>34</v>
      </c>
      <c r="B63" s="180">
        <f>'将来負担比率（分子）の構造'!I$44</f>
        <v>443</v>
      </c>
      <c r="C63" s="180"/>
      <c r="D63" s="180"/>
      <c r="E63" s="180">
        <f>'将来負担比率（分子）の構造'!J$44</f>
        <v>335</v>
      </c>
      <c r="F63" s="180"/>
      <c r="G63" s="180"/>
      <c r="H63" s="180">
        <f>'将来負担比率（分子）の構造'!K$44</f>
        <v>225</v>
      </c>
      <c r="I63" s="180"/>
      <c r="J63" s="180"/>
      <c r="K63" s="180">
        <f>'将来負担比率（分子）の構造'!L$44</f>
        <v>113</v>
      </c>
      <c r="L63" s="180"/>
      <c r="M63" s="180"/>
      <c r="N63" s="180">
        <f>'将来負担比率（分子）の構造'!M$44</f>
        <v>629</v>
      </c>
      <c r="O63" s="180"/>
      <c r="P63" s="180"/>
    </row>
    <row r="64" spans="1:16" x14ac:dyDescent="0.15">
      <c r="A64" s="180" t="s">
        <v>33</v>
      </c>
      <c r="B64" s="180">
        <f>'将来負担比率（分子）の構造'!I$43</f>
        <v>26204</v>
      </c>
      <c r="C64" s="180"/>
      <c r="D64" s="180"/>
      <c r="E64" s="180">
        <f>'将来負担比率（分子）の構造'!J$43</f>
        <v>25384</v>
      </c>
      <c r="F64" s="180"/>
      <c r="G64" s="180"/>
      <c r="H64" s="180">
        <f>'将来負担比率（分子）の構造'!K$43</f>
        <v>26191</v>
      </c>
      <c r="I64" s="180"/>
      <c r="J64" s="180"/>
      <c r="K64" s="180">
        <f>'将来負担比率（分子）の構造'!L$43</f>
        <v>22394</v>
      </c>
      <c r="L64" s="180"/>
      <c r="M64" s="180"/>
      <c r="N64" s="180">
        <f>'将来負担比率（分子）の構造'!M$43</f>
        <v>20451</v>
      </c>
      <c r="O64" s="180"/>
      <c r="P64" s="180"/>
    </row>
    <row r="65" spans="1:16" x14ac:dyDescent="0.15">
      <c r="A65" s="180" t="s">
        <v>32</v>
      </c>
      <c r="B65" s="180">
        <f>'将来負担比率（分子）の構造'!I$42</f>
        <v>412</v>
      </c>
      <c r="C65" s="180"/>
      <c r="D65" s="180"/>
      <c r="E65" s="180">
        <f>'将来負担比率（分子）の構造'!J$42</f>
        <v>300</v>
      </c>
      <c r="F65" s="180"/>
      <c r="G65" s="180"/>
      <c r="H65" s="180">
        <f>'将来負担比率（分子）の構造'!K$42</f>
        <v>249</v>
      </c>
      <c r="I65" s="180"/>
      <c r="J65" s="180"/>
      <c r="K65" s="180">
        <f>'将来負担比率（分子）の構造'!L$42</f>
        <v>531</v>
      </c>
      <c r="L65" s="180"/>
      <c r="M65" s="180"/>
      <c r="N65" s="180">
        <f>'将来負担比率（分子）の構造'!M$42</f>
        <v>489</v>
      </c>
      <c r="O65" s="180"/>
      <c r="P65" s="180"/>
    </row>
    <row r="66" spans="1:16" x14ac:dyDescent="0.15">
      <c r="A66" s="180" t="s">
        <v>31</v>
      </c>
      <c r="B66" s="180">
        <f>'将来負担比率（分子）の構造'!I$41</f>
        <v>75485</v>
      </c>
      <c r="C66" s="180"/>
      <c r="D66" s="180"/>
      <c r="E66" s="180">
        <f>'将来負担比率（分子）の構造'!J$41</f>
        <v>73249</v>
      </c>
      <c r="F66" s="180"/>
      <c r="G66" s="180"/>
      <c r="H66" s="180">
        <f>'将来負担比率（分子）の構造'!K$41</f>
        <v>73000</v>
      </c>
      <c r="I66" s="180"/>
      <c r="J66" s="180"/>
      <c r="K66" s="180">
        <f>'将来負担比率（分子）の構造'!L$41</f>
        <v>69041</v>
      </c>
      <c r="L66" s="180"/>
      <c r="M66" s="180"/>
      <c r="N66" s="180">
        <f>'将来負担比率（分子）の構造'!M$41</f>
        <v>65140</v>
      </c>
      <c r="O66" s="180"/>
      <c r="P66" s="180"/>
    </row>
    <row r="67" spans="1:16" x14ac:dyDescent="0.15">
      <c r="A67" s="180" t="s">
        <v>75</v>
      </c>
      <c r="B67" s="180" t="e">
        <f>NA()</f>
        <v>#N/A</v>
      </c>
      <c r="C67" s="180">
        <f>IF(ISNUMBER('将来負担比率（分子）の構造'!I$53), IF('将来負担比率（分子）の構造'!I$53 &lt; 0, 0, '将来負担比率（分子）の構造'!I$53), NA())</f>
        <v>25053</v>
      </c>
      <c r="D67" s="180" t="e">
        <f>NA()</f>
        <v>#N/A</v>
      </c>
      <c r="E67" s="180" t="e">
        <f>NA()</f>
        <v>#N/A</v>
      </c>
      <c r="F67" s="180">
        <f>IF(ISNUMBER('将来負担比率（分子）の構造'!J$53), IF('将来負担比率（分子）の構造'!J$53 &lt; 0, 0, '将来負担比率（分子）の構造'!J$53), NA())</f>
        <v>22516</v>
      </c>
      <c r="G67" s="180" t="e">
        <f>NA()</f>
        <v>#N/A</v>
      </c>
      <c r="H67" s="180" t="e">
        <f>NA()</f>
        <v>#N/A</v>
      </c>
      <c r="I67" s="180">
        <f>IF(ISNUMBER('将来負担比率（分子）の構造'!K$53), IF('将来負担比率（分子）の構造'!K$53 &lt; 0, 0, '将来負担比率（分子）の構造'!K$53), NA())</f>
        <v>21057</v>
      </c>
      <c r="J67" s="180" t="e">
        <f>NA()</f>
        <v>#N/A</v>
      </c>
      <c r="K67" s="180" t="e">
        <f>NA()</f>
        <v>#N/A</v>
      </c>
      <c r="L67" s="180">
        <f>IF(ISNUMBER('将来負担比率（分子）の構造'!L$53), IF('将来負担比率（分子）の構造'!L$53 &lt; 0, 0, '将来負担比率（分子）の構造'!L$53), NA())</f>
        <v>18766</v>
      </c>
      <c r="M67" s="180" t="e">
        <f>NA()</f>
        <v>#N/A</v>
      </c>
      <c r="N67" s="180" t="e">
        <f>NA()</f>
        <v>#N/A</v>
      </c>
      <c r="O67" s="180">
        <f>IF(ISNUMBER('将来負担比率（分子）の構造'!M$53), IF('将来負担比率（分子）の構造'!M$53 &lt; 0, 0, '将来負担比率（分子）の構造'!M$53), NA())</f>
        <v>13902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9064</v>
      </c>
      <c r="C72" s="184">
        <f>基金残高に係る経年分析!G55</f>
        <v>9644</v>
      </c>
      <c r="D72" s="184">
        <f>基金残高に係る経年分析!H55</f>
        <v>11784</v>
      </c>
    </row>
    <row r="73" spans="1:16" x14ac:dyDescent="0.15">
      <c r="A73" s="183" t="s">
        <v>78</v>
      </c>
      <c r="B73" s="184">
        <f>基金残高に係る経年分析!F56</f>
        <v>2032</v>
      </c>
      <c r="C73" s="184">
        <f>基金残高に係る経年分析!G56</f>
        <v>1782</v>
      </c>
      <c r="D73" s="184">
        <f>基金残高に係る経年分析!H56</f>
        <v>1382</v>
      </c>
    </row>
    <row r="74" spans="1:16" x14ac:dyDescent="0.15">
      <c r="A74" s="183" t="s">
        <v>79</v>
      </c>
      <c r="B74" s="184">
        <f>基金残高に係る経年分析!F57</f>
        <v>1234</v>
      </c>
      <c r="C74" s="184">
        <f>基金残高に係る経年分析!G57</f>
        <v>316</v>
      </c>
      <c r="D74" s="184">
        <f>基金残高に係る経年分析!H57</f>
        <v>312</v>
      </c>
    </row>
  </sheetData>
  <sheetProtection algorithmName="SHA-512" hashValue="hna1qg5BNXkcEK4JNFWf+HZMI8s51lQa40s1h4F5FQ1i+HFjOdP4BbU/XEJjbXPcQlbju06lqJyIFqWBwr9jHg==" saltValue="L9yJv+shUc9lC+znXgnj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太田市</cp:lastModifiedBy>
  <cp:lastPrinted>2020-03-11T06:03:40Z</cp:lastPrinted>
  <dcterms:created xsi:type="dcterms:W3CDTF">2020-02-10T02:55:52Z</dcterms:created>
  <dcterms:modified xsi:type="dcterms:W3CDTF">2020-09-16T01:37:44Z</dcterms:modified>
  <cp:category/>
</cp:coreProperties>
</file>