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<sst xmlns="http://schemas.openxmlformats.org/spreadsheetml/2006/main" xmlns:r="http://schemas.openxmlformats.org/officeDocument/2006/relationships" count="552" uniqueCount="552">
  <si>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</si>
  <si>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</si>
  <si>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</si>
  <si>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</si>
  <si>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※1 令和2年度中に市町村合併した団体で、合併前の団体ごとの決算に基づく実質公債費比率を算出していない団体については、グラフを表記しない。</t>
    <rPh sb="3" eb="5">
      <t>レイワ</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</si>
  <si>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</si>
  <si>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</si>
  <si>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</si>
  <si>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</si>
  <si>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</si>
  <si>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</si>
  <si>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</si>
  <si>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</si>
  <si>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</si>
  <si>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</si>
  <si>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(A)－(B)</t>
  </si>
  <si>
    <t>(注釈)</t>
    <rPh sb="1" eb="2">
      <t>チュウ</t>
    </rPh>
    <rPh sb="2" eb="3">
      <t>シャク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</si>
  <si>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</si>
  <si>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</si>
  <si>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</si>
  <si>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</si>
  <si>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</si>
  <si>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</si>
  <si>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</si>
  <si>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</si>
  <si>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</si>
  <si>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</si>
  <si>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</si>
  <si>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</si>
  <si>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</si>
  <si>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</si>
  <si>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</si>
  <si>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※令和2年度中に市町村合併した団体で、合併前の団体ごとの決算に基づく将来負担比率を算出していない団体については、グラフを表記しない。</t>
    <rPh sb="1" eb="3">
      <t>レイワ</t>
    </rPh>
    <phoneticPr fontId="5"/>
  </si>
  <si>
    <t>都道府県支出金</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</si>
  <si>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</si>
  <si>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</si>
  <si>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</si>
  <si>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</si>
  <si>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</si>
  <si>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</si>
  <si>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</si>
  <si>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</si>
  <si>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</si>
  <si>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</si>
  <si>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</si>
  <si>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</si>
  <si>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</si>
  <si>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</si>
  <si>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</si>
  <si>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</si>
  <si>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</si>
  <si>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</si>
  <si>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</si>
  <si>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</si>
  <si>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</si>
  <si>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</si>
  <si>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</si>
  <si>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</si>
  <si>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</si>
  <si>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</si>
  <si>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</si>
  <si>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</si>
  <si>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</si>
  <si>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</si>
  <si>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</si>
  <si>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</si>
  <si>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</si>
  <si>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</si>
  <si>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</si>
  <si>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</si>
  <si>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</si>
  <si>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</si>
  <si>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</si>
  <si>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4"/>
  </si>
  <si>
    <t>利子補給に係るもの</t>
  </si>
  <si>
    <t>うち、健全化法施行規則附則第三条に係る負担見込額</t>
  </si>
  <si>
    <r>
      <t>(※</t>
    </r>
    <r>
      <rPr>
        <sz val="9"/>
        <color indexed="8"/>
        <rFont val="ＭＳ ゴシック"/>
      </rPr>
      <t>3)</t>
    </r>
  </si>
  <si>
    <t>太田市土地開発公社</t>
    <rPh sb="0" eb="3">
      <t>オオタシ</t>
    </rPh>
    <rPh sb="3" eb="5">
      <t>トチ</t>
    </rPh>
    <rPh sb="5" eb="7">
      <t>カイハツ</t>
    </rPh>
    <rPh sb="7" eb="9">
      <t>コウシャ</t>
    </rPh>
    <phoneticPr fontId="5"/>
  </si>
  <si>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</si>
  <si>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</si>
  <si>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</si>
  <si>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</si>
  <si>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</si>
  <si>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</si>
  <si>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</si>
  <si>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</si>
  <si>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</si>
  <si>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</si>
  <si>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</si>
  <si>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</si>
  <si>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八王子山墓園特別会計</t>
  </si>
  <si>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</si>
  <si>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</si>
  <si>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</si>
  <si>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</si>
  <si>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</si>
  <si>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</si>
  <si>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</si>
  <si>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</si>
  <si>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</si>
  <si>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</si>
  <si>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</si>
  <si>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</si>
  <si>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</si>
  <si>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</si>
  <si>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</si>
  <si>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</si>
  <si>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</si>
  <si>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</si>
  <si>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</si>
  <si>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</si>
  <si>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</si>
  <si>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</si>
  <si>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</si>
  <si>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</si>
  <si>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</si>
  <si>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</si>
  <si>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</si>
  <si>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</si>
  <si>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</si>
  <si>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</si>
  <si>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</si>
  <si>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</si>
  <si>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</si>
  <si>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</si>
  <si>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</si>
  <si>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</si>
  <si>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</si>
  <si>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</si>
  <si>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</si>
  <si>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5"/>
  </si>
  <si>
    <t>令和元年度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</si>
  <si>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</si>
  <si>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</si>
  <si>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</si>
  <si>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</si>
  <si>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</si>
  <si>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群馬県</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</si>
  <si>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</si>
  <si>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</si>
  <si>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施行時特例市</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</si>
  <si>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</si>
  <si>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</si>
  <si>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</si>
  <si>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</si>
  <si>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</si>
  <si>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</si>
  <si>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</si>
  <si>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5"/>
  </si>
  <si>
    <t>平成30年度(千円)</t>
    <rPh sb="0" eb="2">
      <t>ヘイセイ</t>
    </rPh>
    <rPh sb="4" eb="6">
      <t>ネンド</t>
    </rPh>
    <phoneticPr fontId="5"/>
  </si>
  <si>
    <t>地方税の状況（単位 千円・％）</t>
    <rPh sb="0" eb="2">
      <t>チホウ</t>
    </rPh>
    <rPh sb="2" eb="3">
      <t>ゼイ</t>
    </rPh>
    <rPh sb="4" eb="6">
      <t>ジョウキョウ</t>
    </rPh>
    <rPh sb="7" eb="9">
      <t>タンイ</t>
    </rPh>
    <rPh sb="10" eb="12">
      <t>センエン</t>
    </rPh>
    <phoneticPr fontId="5"/>
  </si>
  <si>
    <t>令和元年度(千円･％)</t>
    <rPh sb="0" eb="2">
      <t>レイワ</t>
    </rPh>
    <rPh sb="2" eb="3">
      <t>ガン</t>
    </rPh>
    <rPh sb="3" eb="5">
      <t>ネンド</t>
    </rPh>
    <rPh sb="6" eb="8">
      <t>センエン</t>
    </rPh>
    <phoneticPr fontId="5"/>
  </si>
  <si>
    <t>交通</t>
  </si>
  <si>
    <t>対比（％）</t>
    <rPh sb="0" eb="2">
      <t>タイヒ</t>
    </rPh>
    <phoneticPr fontId="5"/>
  </si>
  <si>
    <t>平成30年度(千円･％)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</si>
  <si>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</si>
  <si>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</si>
  <si>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</si>
  <si>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群馬県後期高齢者医療広域連合（事業会計）</t>
    <rPh sb="0" eb="3">
      <t>グンマケン</t>
    </rPh>
    <rPh sb="3" eb="14">
      <t>コウキコウレイシャイリョウコウイキレンゴウ</t>
    </rPh>
    <rPh sb="15" eb="17">
      <t>ジギョウ</t>
    </rPh>
    <rPh sb="17" eb="19">
      <t>カイケイ</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</si>
  <si>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</si>
  <si>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</si>
  <si>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</si>
  <si>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</si>
  <si>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</si>
  <si>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</si>
  <si>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太田市</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</si>
  <si>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</si>
  <si>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</si>
  <si>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1-5</t>
  </si>
  <si>
    <t>会計名</t>
    <rPh sb="0" eb="2">
      <t>カイケイ</t>
    </rPh>
    <rPh sb="2" eb="3">
      <t>メイ</t>
    </rPh>
    <phoneticPr fontId="5"/>
  </si>
  <si>
    <t>(Ｅ)</t>
  </si>
  <si>
    <t>歳入歳出差引</t>
  </si>
  <si>
    <t>　　(※1)</t>
  </si>
  <si>
    <t>首都</t>
    <rPh sb="0" eb="2">
      <t>シュト</t>
    </rPh>
    <phoneticPr fontId="5"/>
  </si>
  <si>
    <t>参考</t>
    <rPh sb="0" eb="2">
      <t>サンコウ</t>
    </rPh>
    <phoneticPr fontId="5"/>
  </si>
  <si>
    <t>○</t>
  </si>
  <si>
    <t>翌年度に繰越すべき財源</t>
  </si>
  <si>
    <t>標準財政規模</t>
    <rPh sb="0" eb="2">
      <t>ヒョウジュン</t>
    </rPh>
    <rPh sb="2" eb="4">
      <t>ザイセイ</t>
    </rPh>
    <rPh sb="4" eb="6">
      <t>キボ</t>
    </rPh>
    <phoneticPr fontId="5"/>
  </si>
  <si>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</si>
  <si>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</si>
  <si>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近畿</t>
    <rPh sb="0" eb="2">
      <t>キンキ</t>
    </rPh>
    <phoneticPr fontId="5"/>
  </si>
  <si>
    <t>(Ｃ)－(Ｄ)</t>
  </si>
  <si>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</si>
  <si>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</si>
  <si>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</si>
  <si>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</si>
  <si>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</si>
  <si>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t>歳入</t>
    <rPh sb="0" eb="2">
      <t>サイニュウ</t>
    </rPh>
    <phoneticPr fontId="32"/>
  </si>
  <si>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</si>
  <si>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</si>
  <si>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</si>
  <si>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</si>
  <si>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</si>
  <si>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</si>
  <si>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</si>
  <si>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</si>
  <si>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</si>
  <si>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5"/>
  </si>
  <si>
    <t>1.5</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</si>
  <si>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</si>
  <si>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</si>
  <si>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</si>
  <si>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</si>
  <si>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</si>
  <si>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</si>
  <si>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</si>
  <si>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</si>
  <si>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令02.01.01(人)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</si>
  <si>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</si>
  <si>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</si>
  <si>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</si>
  <si>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</si>
  <si>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</si>
  <si>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</si>
  <si>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</si>
  <si>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</si>
  <si>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</si>
  <si>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</si>
  <si>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</si>
  <si>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</si>
  <si>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</si>
  <si>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</si>
  <si>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</si>
  <si>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</si>
  <si>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</si>
  <si>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</si>
  <si>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一時借入金利子
（同一団体における会計間の現金運用に係る利子は除く）</t>
  </si>
  <si>
    <t>平31.01.01(人)</t>
    <rPh sb="0" eb="1">
      <t>ヘイ</t>
    </rPh>
    <phoneticPr fontId="5"/>
  </si>
  <si>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</si>
  <si>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</si>
  <si>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</si>
  <si>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</si>
  <si>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</si>
  <si>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-0.1</t>
  </si>
  <si>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</si>
  <si>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</si>
  <si>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-0.4</t>
  </si>
  <si>
    <t>国民健康保険特別会計</t>
  </si>
  <si>
    <t>職員の状況</t>
    <rPh sb="0" eb="2">
      <t>ショクイン</t>
    </rPh>
    <rPh sb="3" eb="5">
      <t>ジョウキョウ</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</si>
  <si>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</si>
  <si>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</si>
  <si>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</si>
  <si>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</si>
  <si>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</si>
  <si>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</si>
  <si>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</si>
  <si>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</si>
  <si>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</si>
  <si>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</si>
  <si>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</si>
  <si>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</si>
  <si>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</si>
  <si>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おおたコミュニティ放送</t>
    <rPh sb="9" eb="11">
      <t>ホウソウ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</si>
  <si>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</si>
  <si>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</si>
  <si>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</si>
  <si>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</si>
  <si>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</si>
  <si>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</si>
  <si>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</si>
  <si>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</si>
  <si>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</si>
  <si>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</si>
  <si>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</si>
  <si>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</si>
  <si>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</si>
  <si>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</si>
  <si>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</si>
  <si>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</si>
  <si>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</si>
  <si>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</si>
  <si>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</si>
  <si>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</si>
  <si>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 6.23</t>
  </si>
  <si>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</si>
  <si>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</si>
  <si>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</si>
  <si>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</si>
  <si>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</si>
  <si>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</si>
  <si>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</si>
  <si>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</si>
  <si>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</si>
  <si>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</si>
  <si>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</si>
  <si>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</si>
  <si>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</si>
  <si>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</si>
  <si>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</si>
  <si>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</si>
  <si>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</si>
  <si>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</si>
  <si>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</si>
  <si>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</si>
  <si>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</si>
  <si>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</si>
  <si>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</si>
  <si>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</si>
  <si>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</si>
  <si>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</si>
  <si>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</si>
  <si>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</si>
  <si>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</si>
  <si>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</si>
  <si>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</si>
  <si>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4"/>
  </si>
  <si>
    <t>群馬県太田市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</si>
  <si>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</si>
  <si>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</si>
  <si>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</si>
  <si>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</si>
  <si>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</si>
  <si>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</si>
  <si>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</si>
  <si>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</si>
  <si>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</si>
  <si>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</si>
  <si>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</si>
  <si>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</si>
  <si>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太陽光発電事業特別会計</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</si>
  <si>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</si>
  <si>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</si>
  <si>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</si>
  <si>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</si>
  <si>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</si>
  <si>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</si>
  <si>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</si>
  <si>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</si>
  <si>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</si>
  <si>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</si>
  <si>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</si>
  <si>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</si>
  <si>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</si>
  <si>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</si>
  <si>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</si>
  <si>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</si>
  <si>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</si>
  <si>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</si>
  <si>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</si>
  <si>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</si>
  <si>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</si>
  <si>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</si>
  <si>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</si>
  <si>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</si>
  <si>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</si>
  <si>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</si>
  <si>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</si>
  <si>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</si>
  <si>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</si>
  <si>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</si>
  <si>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</si>
  <si>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</si>
  <si>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</si>
  <si>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</si>
  <si>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</si>
  <si>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</si>
  <si>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</si>
  <si>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</si>
  <si>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</si>
  <si>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</si>
  <si>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</si>
  <si>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</si>
  <si>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</si>
  <si>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</si>
  <si>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</si>
  <si>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6"/>
  </si>
  <si>
    <t>目的税</t>
  </si>
  <si>
    <t>前年度繰上充用金</t>
  </si>
  <si>
    <t>　軽自動車税減収補塡特例交付金</t>
    <rPh sb="8" eb="10">
      <t>ホテン</t>
    </rPh>
    <phoneticPr fontId="34"/>
  </si>
  <si>
    <t>　法定目的税</t>
  </si>
  <si>
    <t>経常損益</t>
  </si>
  <si>
    <t>　子ども・子育て支援臨時交付金</t>
  </si>
  <si>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</si>
  <si>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</si>
  <si>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</si>
  <si>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</si>
  <si>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</si>
  <si>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</si>
  <si>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</si>
  <si>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</si>
  <si>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</si>
  <si>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</si>
  <si>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</si>
  <si>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5"/>
  </si>
  <si>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</si>
  <si>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</si>
  <si>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</si>
  <si>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</si>
  <si>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</si>
  <si>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</si>
  <si>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</si>
  <si>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</si>
  <si>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</si>
  <si>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</si>
  <si>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</si>
  <si>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</si>
  <si>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</si>
  <si>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</si>
  <si>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</si>
  <si>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</si>
  <si>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</si>
  <si>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</si>
  <si>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</si>
  <si>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</si>
  <si>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</si>
  <si>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</si>
  <si>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</si>
  <si>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</si>
  <si>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</si>
  <si>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宝泉南部土地区画整理事業基金</t>
    <rPh sb="0" eb="2">
      <t>ホウセン</t>
    </rPh>
    <rPh sb="2" eb="4">
      <t>ナンブ</t>
    </rPh>
    <rPh sb="4" eb="6">
      <t>トチ</t>
    </rPh>
    <rPh sb="6" eb="8">
      <t>クカク</t>
    </rPh>
    <rPh sb="8" eb="10">
      <t>セイリ</t>
    </rPh>
    <rPh sb="10" eb="12">
      <t>ジギョウ</t>
    </rPh>
    <rPh sb="12" eb="14">
      <t>キキン</t>
    </rPh>
    <phoneticPr fontId="5"/>
  </si>
  <si>
    <t>下水道</t>
  </si>
  <si>
    <t>財政再生基準</t>
  </si>
  <si>
    <t>再差引収支</t>
    <rPh sb="0" eb="1">
      <t>サイ</t>
    </rPh>
    <rPh sb="1" eb="3">
      <t>サシヒキ</t>
    </rPh>
    <rPh sb="3" eb="5">
      <t>シュウシ</t>
    </rPh>
    <phoneticPr fontId="5"/>
  </si>
  <si>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</si>
  <si>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</si>
  <si>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</si>
  <si>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</si>
  <si>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</si>
  <si>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</si>
  <si>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</si>
  <si>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</si>
  <si>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</si>
  <si>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</si>
  <si>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</si>
  <si>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</si>
  <si>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</si>
  <si>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</si>
  <si>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</si>
  <si>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</si>
  <si>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</si>
  <si>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地域産学官連携ものづくり研究機構</t>
    <rPh sb="0" eb="2">
      <t>チイキ</t>
    </rPh>
    <rPh sb="2" eb="5">
      <t>サンガクカン</t>
    </rPh>
    <rPh sb="5" eb="7">
      <t>レンケイ</t>
    </rPh>
    <rPh sb="12" eb="14">
      <t>ケンキュウ</t>
    </rPh>
    <rPh sb="14" eb="16">
      <t>キコウ</t>
    </rPh>
    <phoneticPr fontId="5"/>
  </si>
  <si>
    <t>　うち単独</t>
  </si>
  <si>
    <t>実質公債費比率</t>
    <rPh sb="0" eb="2">
      <t>ジッシツ</t>
    </rPh>
    <rPh sb="2" eb="5">
      <t>コウサイヒ</t>
    </rPh>
    <rPh sb="5" eb="7">
      <t>ヒリツ</t>
    </rPh>
    <phoneticPr fontId="35"/>
  </si>
  <si>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</si>
  <si>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</si>
  <si>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</si>
  <si>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笹川清奨学基金</t>
    <rPh sb="0" eb="2">
      <t>ササガワ</t>
    </rPh>
    <rPh sb="2" eb="3">
      <t>キヨシ</t>
    </rPh>
    <rPh sb="3" eb="5">
      <t>ショウガク</t>
    </rPh>
    <rPh sb="5" eb="7">
      <t>キキン</t>
    </rPh>
    <phoneticPr fontId="5"/>
  </si>
  <si>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</si>
  <si>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</si>
  <si>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</si>
  <si>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</si>
  <si>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</si>
  <si>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</si>
  <si>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</si>
  <si>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</si>
  <si>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</si>
  <si>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</si>
  <si>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</si>
  <si>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</si>
  <si>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</si>
  <si>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</si>
  <si>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</si>
  <si>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下水道事業等会計</t>
  </si>
  <si>
    <t>住宅新築資金等貸付特別会計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</si>
  <si>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</si>
  <si>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</si>
  <si>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</si>
  <si>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</si>
  <si>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</si>
  <si>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</si>
  <si>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</si>
  <si>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法適用企業</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</si>
  <si>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</si>
  <si>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</si>
  <si>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</si>
  <si>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</si>
  <si>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</si>
  <si>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</si>
  <si>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</si>
  <si>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</si>
  <si>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</si>
  <si>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将来負担比率</t>
    <rPh sb="0" eb="2">
      <t>ショウライ</t>
    </rPh>
    <rPh sb="2" eb="4">
      <t>フタン</t>
    </rPh>
    <rPh sb="4" eb="6">
      <t>ヒリツ</t>
    </rPh>
    <phoneticPr fontId="35"/>
  </si>
  <si>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</si>
  <si>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</si>
  <si>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</si>
  <si>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</si>
  <si>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</si>
  <si>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</si>
  <si>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</si>
  <si>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</si>
  <si>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</si>
  <si>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</si>
  <si>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</si>
  <si>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</si>
  <si>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</si>
  <si>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</si>
  <si>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</si>
  <si>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</si>
  <si>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</si>
  <si>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</si>
  <si>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</si>
  <si>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</si>
  <si>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</si>
  <si>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</si>
  <si>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 7.62</t>
  </si>
  <si>
    <t>公社・
三セク等</t>
    <rPh sb="0" eb="2">
      <t>コウシャ</t>
    </rPh>
    <rPh sb="4" eb="5">
      <t>サン</t>
    </rPh>
    <rPh sb="7" eb="8">
      <t>トウ</t>
    </rPh>
    <phoneticPr fontId="5"/>
  </si>
  <si>
    <t>健全化判断比率</t>
    <rPh sb="0" eb="3">
      <t>ケンゼンカ</t>
    </rPh>
    <rPh sb="3" eb="5">
      <t>ハンダン</t>
    </rPh>
    <rPh sb="5" eb="7">
      <t>ヒリツ</t>
    </rPh>
    <phoneticPr fontId="35"/>
  </si>
  <si>
    <t>令和元年度</t>
    <rPh sb="0" eb="3">
      <t>レイワガン</t>
    </rPh>
    <rPh sb="3" eb="5">
      <t>ネンド</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</si>
  <si>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</si>
  <si>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</si>
  <si>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群馬県後期高齢者医療広域連合（一般会計）</t>
    <rPh sb="0" eb="3">
      <t>グンマケン</t>
    </rPh>
    <rPh sb="3" eb="14">
      <t>コウキコウレイシャイリョウコウイキレンゴウ</t>
    </rPh>
    <rPh sb="15" eb="17">
      <t>イッパン</t>
    </rPh>
    <rPh sb="17" eb="19">
      <t>カイケイ</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</si>
  <si>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</si>
  <si>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</si>
  <si>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</si>
  <si>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</si>
  <si>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</si>
  <si>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</si>
  <si>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</si>
  <si>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</si>
  <si>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</si>
  <si>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</si>
  <si>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</si>
  <si>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38"/>
  </si>
  <si>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</si>
  <si>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</si>
  <si>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</si>
  <si>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</si>
  <si>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</si>
  <si>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</si>
  <si>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</si>
  <si>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</si>
  <si>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</si>
  <si>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</si>
  <si>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</si>
  <si>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</si>
  <si>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</si>
  <si>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H28</t>
  </si>
  <si>
    <t>H30</t>
  </si>
  <si>
    <t>R01</t>
  </si>
  <si>
    <t>▲ 2.20</t>
  </si>
  <si>
    <t>▲ 2.67</t>
  </si>
  <si>
    <t>▲ 1.60</t>
  </si>
  <si>
    <t>その他会計（赤字）</t>
  </si>
  <si>
    <t>（百万円）</t>
  </si>
  <si>
    <t>H27末</t>
  </si>
  <si>
    <t>H26末</t>
  </si>
  <si>
    <t>H28末</t>
  </si>
  <si>
    <t>H29末</t>
  </si>
  <si>
    <t>H30末</t>
  </si>
  <si>
    <t>太田市外三町広域清掃組合</t>
    <rPh sb="0" eb="3">
      <t>オオタシ</t>
    </rPh>
    <rPh sb="3" eb="4">
      <t>ホカ</t>
    </rPh>
    <rPh sb="4" eb="12">
      <t>サンチョウコウイキセイソウクミアイ</t>
    </rPh>
    <phoneticPr fontId="5"/>
  </si>
  <si>
    <t>群馬県市町村総合事務組合</t>
    <rPh sb="0" eb="3">
      <t>グンマケン</t>
    </rPh>
    <rPh sb="3" eb="6">
      <t>シチョウソン</t>
    </rPh>
    <rPh sb="6" eb="8">
      <t>ソウゴウ</t>
    </rPh>
    <rPh sb="8" eb="10">
      <t>ジム</t>
    </rPh>
    <rPh sb="10" eb="12">
      <t>クミアイ</t>
    </rPh>
    <phoneticPr fontId="5"/>
  </si>
  <si>
    <t>群馬県市町村会館管理組合</t>
    <rPh sb="0" eb="3">
      <t>グンマケン</t>
    </rPh>
    <rPh sb="3" eb="6">
      <t>シチョウソン</t>
    </rPh>
    <rPh sb="6" eb="8">
      <t>カイカン</t>
    </rPh>
    <rPh sb="8" eb="10">
      <t>カンリ</t>
    </rPh>
    <rPh sb="10" eb="12">
      <t>クミアイ</t>
    </rPh>
    <phoneticPr fontId="5"/>
  </si>
  <si>
    <t>群馬東部水道企業団</t>
    <rPh sb="0" eb="2">
      <t>グンマ</t>
    </rPh>
    <rPh sb="2" eb="4">
      <t>トウブ</t>
    </rPh>
    <rPh sb="4" eb="6">
      <t>スイドウ</t>
    </rPh>
    <rPh sb="6" eb="8">
      <t>キギョウ</t>
    </rPh>
    <rPh sb="8" eb="9">
      <t>ダン</t>
    </rPh>
    <phoneticPr fontId="5"/>
  </si>
  <si>
    <t>太田市健診センター</t>
    <rPh sb="0" eb="3">
      <t>オオタシ</t>
    </rPh>
    <rPh sb="3" eb="5">
      <t>ケンシン</t>
    </rPh>
    <phoneticPr fontId="5"/>
  </si>
  <si>
    <t>太田市文化スポーツ振興財団</t>
    <rPh sb="0" eb="3">
      <t>オオタシ</t>
    </rPh>
    <rPh sb="3" eb="5">
      <t>ブンカ</t>
    </rPh>
    <rPh sb="9" eb="11">
      <t>シンコウ</t>
    </rPh>
    <rPh sb="11" eb="13">
      <t>ザイダン</t>
    </rPh>
    <phoneticPr fontId="5"/>
  </si>
  <si>
    <t>夢麦酒太田</t>
    <rPh sb="0" eb="1">
      <t>ユメ</t>
    </rPh>
    <rPh sb="1" eb="2">
      <t>ムギ</t>
    </rPh>
    <rPh sb="2" eb="3">
      <t>サケ</t>
    </rPh>
    <rPh sb="3" eb="5">
      <t>オオタ</t>
    </rPh>
    <phoneticPr fontId="5"/>
  </si>
  <si>
    <t>田園都市未来新田</t>
    <rPh sb="0" eb="2">
      <t>デンエン</t>
    </rPh>
    <rPh sb="2" eb="4">
      <t>トシ</t>
    </rPh>
    <rPh sb="4" eb="6">
      <t>ミライ</t>
    </rPh>
    <rPh sb="6" eb="8">
      <t>ニッタ</t>
    </rPh>
    <phoneticPr fontId="5"/>
  </si>
  <si>
    <t>太田国際貨物ターミナル</t>
    <rPh sb="0" eb="2">
      <t>オオタ</t>
    </rPh>
    <rPh sb="2" eb="4">
      <t>コクサイ</t>
    </rPh>
    <rPh sb="4" eb="6">
      <t>カモツ</t>
    </rPh>
    <phoneticPr fontId="5"/>
  </si>
  <si>
    <t>太田市行政管理公社</t>
    <rPh sb="0" eb="3">
      <t>オオタシ</t>
    </rPh>
    <rPh sb="3" eb="5">
      <t>ギョウセイ</t>
    </rPh>
    <rPh sb="5" eb="7">
      <t>カンリ</t>
    </rPh>
    <rPh sb="7" eb="9">
      <t>コウシャ</t>
    </rPh>
    <phoneticPr fontId="5"/>
  </si>
  <si>
    <t>福祉振興基金</t>
    <rPh sb="0" eb="2">
      <t>フクシ</t>
    </rPh>
    <rPh sb="2" eb="4">
      <t>シンコウ</t>
    </rPh>
    <rPh sb="4" eb="6">
      <t>キキン</t>
    </rPh>
    <phoneticPr fontId="5"/>
  </si>
  <si>
    <t>東矢島土地区画整理事業基金</t>
    <rPh sb="0" eb="1">
      <t>ヒガシ</t>
    </rPh>
    <rPh sb="1" eb="3">
      <t>ヤジマ</t>
    </rPh>
    <rPh sb="3" eb="5">
      <t>トチ</t>
    </rPh>
    <rPh sb="5" eb="7">
      <t>クカク</t>
    </rPh>
    <rPh sb="7" eb="9">
      <t>セイリ</t>
    </rPh>
    <rPh sb="9" eb="11">
      <t>ジギョウ</t>
    </rPh>
    <rPh sb="11" eb="13">
      <t>キキン</t>
    </rPh>
    <phoneticPr fontId="5"/>
  </si>
  <si>
    <t>東毛林間学校基金</t>
    <rPh sb="0" eb="2">
      <t>トウモウ</t>
    </rPh>
    <rPh sb="2" eb="4">
      <t>リンカン</t>
    </rPh>
    <rPh sb="4" eb="6">
      <t>ガッコウ</t>
    </rPh>
    <rPh sb="6" eb="8">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</si>
</sst>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9">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Fill="1" applyBorder="1" applyAlignment="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Fill="1" applyBorder="1" applyAlignment="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Fill="1" applyBorder="1" applyAlignment="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58273</c:v>
                </c:pt>
                <c:pt idx="1">
                  <c:v>61210</c:v>
                </c:pt>
                <c:pt idx="2">
                  <c:v>45597</c:v>
                </c:pt>
                <c:pt idx="3">
                  <c:v>32809</c:v>
                </c:pt>
                <c:pt idx="4">
                  <c:v>31846</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5.03</c:v>
                </c:pt>
                <c:pt idx="1">
                  <c:v>6.78</c:v>
                </c:pt>
                <c:pt idx="2">
                  <c:v>4.8499999999999996</c:v>
                </c:pt>
                <c:pt idx="3">
                  <c:v>4.1900000000000004</c:v>
                </c:pt>
                <c:pt idx="4">
                  <c:v>4.2699999999999996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17.8</c:v>
                </c:pt>
                <c:pt idx="1">
                  <c:v>19.12</c:v>
                </c:pt>
                <c:pt idx="2">
                  <c:v>18.989999999999998</c:v>
                </c:pt>
                <c:pt idx="3">
                  <c:v>25.98</c:v>
                </c:pt>
                <c:pt idx="4">
                  <c:v>21.81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-2.2000000000000002</c:v>
                </c:pt>
                <c:pt idx="1">
                  <c:v>-2.67</c:v>
                </c:pt>
                <c:pt idx="2">
                  <c:v>-6.23</c:v>
                </c:pt>
                <c:pt idx="3">
                  <c:v>-1.6</c:v>
                </c:pt>
                <c:pt idx="4">
                  <c:v>-7.62</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4.2</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3.e-002</c:v>
                </c:pt>
                <c:pt idx="2">
                  <c:v>#N/A</c:v>
                </c:pt>
                <c:pt idx="3">
                  <c:v>1.e-002</c:v>
                </c:pt>
                <c:pt idx="4">
                  <c:v>#N/A</c:v>
                </c:pt>
                <c:pt idx="5">
                  <c:v>0</c:v>
                </c:pt>
                <c:pt idx="6">
                  <c:v>#N/A</c:v>
                </c:pt>
                <c:pt idx="7">
                  <c:v>0</c:v>
                </c:pt>
                <c:pt idx="8">
                  <c:v>#N/A</c:v>
                </c:pt>
                <c:pt idx="9">
                  <c:v>0</c:v>
                </c:pt>
              </c:numCache>
            </c:numRef>
          </c:val>
        </c:ser>
        <c:ser>
          <c:idx val="3"/>
          <c:order val="3"/>
          <c:tx>
            <c:strRef>
              <c:f>データシート!$A$30</c:f>
              <c:strCache>
                <c:ptCount val="1"/>
                <c:pt idx="0">
                  <c:v>八王子山墓園特別会計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1.e-002</c:v>
                </c:pt>
                <c:pt idx="2">
                  <c:v>#N/A</c:v>
                </c:pt>
                <c:pt idx="3">
                  <c:v>2.e-002</c:v>
                </c:pt>
                <c:pt idx="4">
                  <c:v>#N/A</c:v>
                </c:pt>
                <c:pt idx="5">
                  <c:v>1.e-002</c:v>
                </c:pt>
                <c:pt idx="6">
                  <c:v>#N/A</c:v>
                </c:pt>
                <c:pt idx="7">
                  <c:v>1.e-002</c:v>
                </c:pt>
                <c:pt idx="8">
                  <c:v>#N/A</c:v>
                </c:pt>
                <c:pt idx="9">
                  <c:v>1.e-002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1.e-002</c:v>
                </c:pt>
                <c:pt idx="2">
                  <c:v>#N/A</c:v>
                </c:pt>
                <c:pt idx="3">
                  <c:v>1.e-002</c:v>
                </c:pt>
                <c:pt idx="4">
                  <c:v>#N/A</c:v>
                </c:pt>
                <c:pt idx="5">
                  <c:v>1.e-002</c:v>
                </c:pt>
                <c:pt idx="6">
                  <c:v>#N/A</c:v>
                </c:pt>
                <c:pt idx="7">
                  <c:v>1.e-002</c:v>
                </c:pt>
                <c:pt idx="8">
                  <c:v>#N/A</c:v>
                </c:pt>
                <c:pt idx="9">
                  <c:v>2.e-002</c:v>
                </c:pt>
              </c:numCache>
            </c:numRef>
          </c:val>
        </c:ser>
        <c:ser>
          <c:idx val="5"/>
          <c:order val="5"/>
          <c:tx>
            <c:strRef>
              <c:f>データシート!$A$32</c:f>
              <c:strCache>
                <c:ptCount val="1"/>
                <c:pt idx="0">
                  <c:v>太陽光発電事業特別会計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4.e-002</c:v>
                </c:pt>
                <c:pt idx="2">
                  <c:v>#N/A</c:v>
                </c:pt>
                <c:pt idx="3">
                  <c:v>4.e-002</c:v>
                </c:pt>
                <c:pt idx="4">
                  <c:v>#N/A</c:v>
                </c:pt>
                <c:pt idx="5">
                  <c:v>5.e-002</c:v>
                </c:pt>
                <c:pt idx="6">
                  <c:v>#N/A</c:v>
                </c:pt>
                <c:pt idx="7">
                  <c:v>4.e-002</c:v>
                </c:pt>
                <c:pt idx="8">
                  <c:v>#N/A</c:v>
                </c:pt>
                <c:pt idx="9">
                  <c:v>4.e-002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1.e-002</c:v>
                </c:pt>
                <c:pt idx="2">
                  <c:v>#N/A</c:v>
                </c:pt>
                <c:pt idx="3">
                  <c:v>0</c:v>
                </c:pt>
                <c:pt idx="4">
                  <c:v>#N/A</c:v>
                </c:pt>
                <c:pt idx="5">
                  <c:v>0.15</c:v>
                </c:pt>
                <c:pt idx="6">
                  <c:v>#N/A</c:v>
                </c:pt>
                <c:pt idx="7">
                  <c:v>0.2</c:v>
                </c:pt>
                <c:pt idx="8">
                  <c:v>#N/A</c:v>
                </c:pt>
                <c:pt idx="9">
                  <c:v>0.47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0.71</c:v>
                </c:pt>
                <c:pt idx="2">
                  <c:v>#N/A</c:v>
                </c:pt>
                <c:pt idx="3">
                  <c:v>0.81</c:v>
                </c:pt>
                <c:pt idx="4">
                  <c:v>#N/A</c:v>
                </c:pt>
                <c:pt idx="5">
                  <c:v>0.9</c:v>
                </c:pt>
                <c:pt idx="6">
                  <c:v>#N/A</c:v>
                </c:pt>
                <c:pt idx="7">
                  <c:v>0.83</c:v>
                </c:pt>
                <c:pt idx="8">
                  <c:v>#N/A</c:v>
                </c:pt>
                <c:pt idx="9">
                  <c:v>0.78</c:v>
                </c:pt>
              </c:numCache>
            </c:numRef>
          </c:val>
        </c:ser>
        <c:ser>
          <c:idx val="8"/>
          <c:order val="8"/>
          <c:tx>
            <c:strRef>
              <c:f>データシート!$A$35</c:f>
              <c:strCache>
                <c:ptCount val="1"/>
                <c:pt idx="0">
                  <c:v>下水道事業等会計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1.52</c:v>
                </c:pt>
                <c:pt idx="2">
                  <c:v>#N/A</c:v>
                </c:pt>
                <c:pt idx="3">
                  <c:v>1.77</c:v>
                </c:pt>
                <c:pt idx="4">
                  <c:v>#N/A</c:v>
                </c:pt>
                <c:pt idx="5">
                  <c:v>1.52</c:v>
                </c:pt>
                <c:pt idx="6">
                  <c:v>#N/A</c:v>
                </c:pt>
                <c:pt idx="7">
                  <c:v>2.09</c:v>
                </c:pt>
                <c:pt idx="8">
                  <c:v>#N/A</c:v>
                </c:pt>
                <c:pt idx="9">
                  <c:v>1.9300000000000002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4.9800000000000004</c:v>
                </c:pt>
                <c:pt idx="2">
                  <c:v>#N/A</c:v>
                </c:pt>
                <c:pt idx="3">
                  <c:v>6.74</c:v>
                </c:pt>
                <c:pt idx="4">
                  <c:v>#N/A</c:v>
                </c:pt>
                <c:pt idx="5">
                  <c:v>4.83</c:v>
                </c:pt>
                <c:pt idx="6">
                  <c:v>#N/A</c:v>
                </c:pt>
                <c:pt idx="7">
                  <c:v>4.16</c:v>
                </c:pt>
                <c:pt idx="8">
                  <c:v>#N/A</c:v>
                </c:pt>
                <c:pt idx="9">
                  <c:v>4.24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6997</c:v>
                </c:pt>
                <c:pt idx="5">
                  <c:v>7127</c:v>
                </c:pt>
                <c:pt idx="8">
                  <c:v>7066</c:v>
                </c:pt>
                <c:pt idx="11">
                  <c:v>6999</c:v>
                </c:pt>
                <c:pt idx="14">
                  <c:v>6716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62</c:v>
                </c:pt>
                <c:pt idx="3">
                  <c:v>51</c:v>
                </c:pt>
                <c:pt idx="6">
                  <c:v>47</c:v>
                </c:pt>
                <c:pt idx="9">
                  <c:v>38</c:v>
                </c:pt>
                <c:pt idx="12">
                  <c:v>32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114</c:v>
                </c:pt>
                <c:pt idx="3">
                  <c:v>114</c:v>
                </c:pt>
                <c:pt idx="6">
                  <c:v>114</c:v>
                </c:pt>
                <c:pt idx="9">
                  <c:v>114</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2040</c:v>
                </c:pt>
                <c:pt idx="3">
                  <c:v>2008</c:v>
                </c:pt>
                <c:pt idx="6">
                  <c:v>1708</c:v>
                </c:pt>
                <c:pt idx="9">
                  <c:v>1661</c:v>
                </c:pt>
                <c:pt idx="12">
                  <c:v>1444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221</c:v>
                </c:pt>
                <c:pt idx="3">
                  <c:v>235</c:v>
                </c:pt>
                <c:pt idx="6">
                  <c:v>83</c:v>
                </c:pt>
                <c:pt idx="9">
                  <c:v>67</c:v>
                </c:pt>
                <c:pt idx="12">
                  <c:v>50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37</c:v>
                </c:pt>
                <c:pt idx="3">
                  <c:v>67</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7045</c:v>
                </c:pt>
                <c:pt idx="3">
                  <c:v>7250</c:v>
                </c:pt>
                <c:pt idx="6">
                  <c:v>7461</c:v>
                </c:pt>
                <c:pt idx="9">
                  <c:v>7410</c:v>
                </c:pt>
                <c:pt idx="12">
                  <c:v>7360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2522</c:v>
                </c:pt>
                <c:pt idx="2">
                  <c:v>#N/A</c:v>
                </c:pt>
                <c:pt idx="3">
                  <c:v>#N/A</c:v>
                </c:pt>
                <c:pt idx="4">
                  <c:v>2598</c:v>
                </c:pt>
                <c:pt idx="5">
                  <c:v>#N/A</c:v>
                </c:pt>
                <c:pt idx="6">
                  <c:v>#N/A</c:v>
                </c:pt>
                <c:pt idx="7">
                  <c:v>2347</c:v>
                </c:pt>
                <c:pt idx="8">
                  <c:v>#N/A</c:v>
                </c:pt>
                <c:pt idx="9">
                  <c:v>#N/A</c:v>
                </c:pt>
                <c:pt idx="10">
                  <c:v>2291</c:v>
                </c:pt>
                <c:pt idx="11">
                  <c:v>#N/A</c:v>
                </c:pt>
                <c:pt idx="12">
                  <c:v>#N/A</c:v>
                </c:pt>
                <c:pt idx="13">
                  <c:v>2171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65366</c:v>
                </c:pt>
                <c:pt idx="5">
                  <c:v>65142</c:v>
                </c:pt>
                <c:pt idx="8">
                  <c:v>62148</c:v>
                </c:pt>
                <c:pt idx="11">
                  <c:v>59821</c:v>
                </c:pt>
                <c:pt idx="14">
                  <c:v>60653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12547</c:v>
                </c:pt>
                <c:pt idx="5">
                  <c:v>12503</c:v>
                </c:pt>
                <c:pt idx="8">
                  <c:v>10058</c:v>
                </c:pt>
                <c:pt idx="11">
                  <c:v>9962</c:v>
                </c:pt>
                <c:pt idx="14">
                  <c:v>10426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11053</c:v>
                </c:pt>
                <c:pt idx="5">
                  <c:v>13246</c:v>
                </c:pt>
                <c:pt idx="8">
                  <c:v>12798</c:v>
                </c:pt>
                <c:pt idx="11">
                  <c:v>14608</c:v>
                </c:pt>
                <c:pt idx="14">
                  <c:v>12507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173</c:v>
                </c:pt>
                <c:pt idx="3">
                  <c:v>105</c:v>
                </c:pt>
                <c:pt idx="6">
                  <c:v>90</c:v>
                </c:pt>
                <c:pt idx="9">
                  <c:v>96</c:v>
                </c:pt>
                <c:pt idx="12">
                  <c:v>38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12040</c:v>
                </c:pt>
                <c:pt idx="3">
                  <c:v>12178</c:v>
                </c:pt>
                <c:pt idx="6">
                  <c:v>11599</c:v>
                </c:pt>
                <c:pt idx="9">
                  <c:v>11488</c:v>
                </c:pt>
                <c:pt idx="12">
                  <c:v>11518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335</c:v>
                </c:pt>
                <c:pt idx="3">
                  <c:v>225</c:v>
                </c:pt>
                <c:pt idx="6">
                  <c:v>113</c:v>
                </c:pt>
                <c:pt idx="9">
                  <c:v>629</c:v>
                </c:pt>
                <c:pt idx="12">
                  <c:v>1763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25384</c:v>
                </c:pt>
                <c:pt idx="3">
                  <c:v>26191</c:v>
                </c:pt>
                <c:pt idx="6">
                  <c:v>22394</c:v>
                </c:pt>
                <c:pt idx="9">
                  <c:v>20451</c:v>
                </c:pt>
                <c:pt idx="12">
                  <c:v>18381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300</c:v>
                </c:pt>
                <c:pt idx="3">
                  <c:v>249</c:v>
                </c:pt>
                <c:pt idx="6">
                  <c:v>531</c:v>
                </c:pt>
                <c:pt idx="9">
                  <c:v>489</c:v>
                </c:pt>
                <c:pt idx="12">
                  <c:v>458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73249</c:v>
                </c:pt>
                <c:pt idx="3">
                  <c:v>73000</c:v>
                </c:pt>
                <c:pt idx="6">
                  <c:v>69041</c:v>
                </c:pt>
                <c:pt idx="9">
                  <c:v>65140</c:v>
                </c:pt>
                <c:pt idx="12">
                  <c:v>60833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22516</c:v>
                </c:pt>
                <c:pt idx="2">
                  <c:v>#N/A</c:v>
                </c:pt>
                <c:pt idx="3">
                  <c:v>#N/A</c:v>
                </c:pt>
                <c:pt idx="4">
                  <c:v>21057</c:v>
                </c:pt>
                <c:pt idx="5">
                  <c:v>#N/A</c:v>
                </c:pt>
                <c:pt idx="6">
                  <c:v>#N/A</c:v>
                </c:pt>
                <c:pt idx="7">
                  <c:v>18766</c:v>
                </c:pt>
                <c:pt idx="8">
                  <c:v>#N/A</c:v>
                </c:pt>
                <c:pt idx="9">
                  <c:v>#N/A</c:v>
                </c:pt>
                <c:pt idx="10">
                  <c:v>13902</c:v>
                </c:pt>
                <c:pt idx="11">
                  <c:v>#N/A</c:v>
                </c:pt>
                <c:pt idx="12">
                  <c:v>#N/A</c:v>
                </c:pt>
                <c:pt idx="13">
                  <c:v>9406</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9644</c:v>
                </c:pt>
                <c:pt idx="1">
                  <c:v>11784</c:v>
                </c:pt>
                <c:pt idx="2">
                  <c:v>9947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1782</c:v>
                </c:pt>
                <c:pt idx="1">
                  <c:v>1382</c:v>
                </c:pt>
                <c:pt idx="2">
                  <c:v>1183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316</c:v>
                </c:pt>
                <c:pt idx="1">
                  <c:v>312</c:v>
                </c:pt>
                <c:pt idx="2">
                  <c:v>314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410200" y="4591050"/>
          <a:ext cx="3054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520940" y="5886450"/>
          <a:ext cx="12890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173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372110</xdr:colOff>
      <xdr:row>3</xdr:row>
      <xdr:rowOff>123825</xdr:rowOff>
    </xdr:to>
    <xdr:sp macro="" textlink="">
      <xdr:nvSpPr>
        <xdr:cNvPr id="3" name="年度ボックス"/>
        <xdr:cNvSpPr>
          <a:spLocks noChangeArrowheads="1"/>
        </xdr:cNvSpPr>
      </xdr:nvSpPr>
      <xdr:spPr>
        <a:xfrm>
          <a:off x="10784840" y="190500"/>
          <a:ext cx="2536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10285" y="190500"/>
          <a:ext cx="37820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群馬県太田市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0380" y="7591425"/>
          <a:ext cx="744474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0632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0632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0632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0632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0632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0632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0632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0632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0632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6824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3101320" y="7600315"/>
          <a:ext cx="440055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1320" y="7591425"/>
          <a:ext cx="88011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43256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276860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5780" y="7934325"/>
          <a:ext cx="413321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a:ea typeface="ＭＳ Ｐゴシック"/>
              <a:cs typeface="+mn-cs"/>
            </a:rPr>
            <a:t>元利償還金は平成</a:t>
          </a:r>
          <a:r>
            <a:rPr kumimoji="1" lang="en-US" altLang="ja-JP" sz="1100">
              <a:solidFill>
                <a:schemeClr val="dk1"/>
              </a:solidFill>
              <a:effectLst/>
              <a:latin typeface="ＭＳ Ｐゴシック"/>
              <a:ea typeface="ＭＳ Ｐゴシック"/>
              <a:cs typeface="+mn-cs"/>
            </a:rPr>
            <a:t>26</a:t>
          </a:r>
          <a:r>
            <a:rPr kumimoji="1" lang="ja-JP" altLang="ja-JP" sz="1100">
              <a:solidFill>
                <a:schemeClr val="dk1"/>
              </a:solidFill>
              <a:effectLst/>
              <a:latin typeface="ＭＳ Ｐゴシック"/>
              <a:ea typeface="ＭＳ Ｐゴシック"/>
              <a:cs typeface="+mn-cs"/>
            </a:rPr>
            <a:t>年度の大規模な地方債繰上償還により平成</a:t>
          </a:r>
          <a:r>
            <a:rPr kumimoji="1" lang="en-US" altLang="ja-JP" sz="1100">
              <a:solidFill>
                <a:schemeClr val="dk1"/>
              </a:solidFill>
              <a:effectLst/>
              <a:latin typeface="ＭＳ Ｐゴシック"/>
              <a:ea typeface="ＭＳ Ｐゴシック"/>
              <a:cs typeface="+mn-cs"/>
            </a:rPr>
            <a:t>27</a:t>
          </a:r>
          <a:r>
            <a:rPr kumimoji="1" lang="ja-JP" altLang="ja-JP" sz="1100">
              <a:solidFill>
                <a:schemeClr val="dk1"/>
              </a:solidFill>
              <a:effectLst/>
              <a:latin typeface="ＭＳ Ｐゴシック"/>
              <a:ea typeface="ＭＳ Ｐゴシック"/>
              <a:cs typeface="+mn-cs"/>
            </a:rPr>
            <a:t>年度の償還額が大幅に減少した。臨時財政対策債の元利償還金は増加しているが、全体では減少傾向にある。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公営企業債の元利償還金に対する繰入金は、平成</a:t>
          </a:r>
          <a:r>
            <a:rPr kumimoji="1" lang="en-US" altLang="ja-JP" sz="1100">
              <a:solidFill>
                <a:schemeClr val="dk1"/>
              </a:solidFill>
              <a:effectLst/>
              <a:latin typeface="ＭＳ Ｐゴシック"/>
              <a:ea typeface="ＭＳ Ｐゴシック"/>
              <a:cs typeface="+mn-cs"/>
            </a:rPr>
            <a:t>29</a:t>
          </a:r>
          <a:r>
            <a:rPr kumimoji="1" lang="ja-JP" altLang="ja-JP" sz="1100">
              <a:solidFill>
                <a:schemeClr val="dk1"/>
              </a:solidFill>
              <a:effectLst/>
              <a:latin typeface="ＭＳ Ｐゴシック"/>
              <a:ea typeface="ＭＳ Ｐゴシック"/>
              <a:cs typeface="+mn-cs"/>
            </a:rPr>
            <a:t>年度に下水道事業に係る繰出基準の解釈に変更があったことにより、大幅な減となっている。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年度（単年）との比較では、「償還元金を超えない借入」により元利償還金、公営企業債の元利償還金に対する繰入金ともに減少傾向にあること、</a:t>
          </a:r>
          <a:r>
            <a:rPr kumimoji="1" lang="ja-JP" altLang="en-US" sz="1100">
              <a:solidFill>
                <a:schemeClr val="dk1"/>
              </a:solidFill>
              <a:effectLst/>
              <a:latin typeface="ＭＳ Ｐゴシック"/>
              <a:ea typeface="ＭＳ Ｐゴシック"/>
              <a:cs typeface="+mn-cs"/>
            </a:rPr>
            <a:t>組合等が起こした地方債の元利償還金に対する負担金の大幅な減少があったことから、</a:t>
          </a:r>
          <a:r>
            <a:rPr kumimoji="1" lang="ja-JP" altLang="ja-JP" sz="1100">
              <a:solidFill>
                <a:schemeClr val="dk1"/>
              </a:solidFill>
              <a:effectLst/>
              <a:latin typeface="ＭＳ Ｐゴシック"/>
              <a:ea typeface="ＭＳ Ｐゴシック"/>
              <a:cs typeface="+mn-cs"/>
            </a:rPr>
            <a:t>分子は減となっている。</a:t>
          </a:r>
          <a:endParaRPr lang="ja-JP" altLang="ja-JP" sz="1400">
            <a:effectLst/>
            <a:latin typeface="ＭＳ Ｐゴシック"/>
            <a:ea typeface="ＭＳ Ｐ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0380" y="12106275"/>
          <a:ext cx="744474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227330</xdr:colOff>
      <xdr:row>57</xdr:row>
      <xdr:rowOff>382905</xdr:rowOff>
    </xdr:to>
    <xdr:sp macro="" textlink="">
      <xdr:nvSpPr>
        <xdr:cNvPr id="22" name="Rectangle 87"/>
        <xdr:cNvSpPr>
          <a:spLocks noChangeArrowheads="1"/>
        </xdr:cNvSpPr>
      </xdr:nvSpPr>
      <xdr:spPr>
        <a:xfrm>
          <a:off x="13101320" y="12115800"/>
          <a:ext cx="442785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6085" y="12106275"/>
          <a:ext cx="80899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6095" y="12325985"/>
          <a:ext cx="422084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ＭＳ Ｐゴシック"/>
              <a:ea typeface="ＭＳ Ｐゴシック"/>
              <a:cs typeface="+mn-cs"/>
            </a:rPr>
            <a:t>本市では満期一括償還地方債の発行翌年度から</a:t>
          </a:r>
          <a:r>
            <a:rPr kumimoji="1" lang="en-US" altLang="ja-JP" sz="1100">
              <a:solidFill>
                <a:schemeClr val="dk1"/>
              </a:solidFill>
              <a:effectLst/>
              <a:latin typeface="ＭＳ Ｐゴシック"/>
              <a:ea typeface="ＭＳ Ｐゴシック"/>
              <a:cs typeface="+mn-cs"/>
            </a:rPr>
            <a:t>5</a:t>
          </a:r>
          <a:r>
            <a:rPr kumimoji="1" lang="ja-JP" altLang="ja-JP" sz="1100">
              <a:solidFill>
                <a:schemeClr val="dk1"/>
              </a:solidFill>
              <a:effectLst/>
              <a:latin typeface="ＭＳ Ｐゴシック"/>
              <a:ea typeface="ＭＳ Ｐゴシック"/>
              <a:cs typeface="+mn-cs"/>
            </a:rPr>
            <a:t>年間、発行額の</a:t>
          </a:r>
          <a:r>
            <a:rPr kumimoji="1" lang="en-US" altLang="ja-JP" sz="1100">
              <a:solidFill>
                <a:schemeClr val="dk1"/>
              </a:solidFill>
              <a:effectLst/>
              <a:latin typeface="ＭＳ Ｐゴシック"/>
              <a:ea typeface="ＭＳ Ｐゴシック"/>
              <a:cs typeface="+mn-cs"/>
            </a:rPr>
            <a:t>5</a:t>
          </a:r>
          <a:r>
            <a:rPr kumimoji="1" lang="ja-JP" altLang="ja-JP" sz="1100">
              <a:solidFill>
                <a:schemeClr val="dk1"/>
              </a:solidFill>
              <a:effectLst/>
              <a:latin typeface="ＭＳ Ｐゴシック"/>
              <a:ea typeface="ＭＳ Ｐゴシック"/>
              <a:cs typeface="+mn-cs"/>
            </a:rPr>
            <a:t>％を減債基金に毎年度積立し、</a:t>
          </a:r>
          <a:r>
            <a:rPr kumimoji="1" lang="en-US" altLang="ja-JP" sz="1100">
              <a:solidFill>
                <a:schemeClr val="dk1"/>
              </a:solidFill>
              <a:effectLst/>
              <a:latin typeface="ＭＳ Ｐゴシック"/>
              <a:ea typeface="ＭＳ Ｐゴシック"/>
              <a:cs typeface="+mn-cs"/>
            </a:rPr>
            <a:t>5</a:t>
          </a:r>
          <a:r>
            <a:rPr kumimoji="1" lang="ja-JP" altLang="ja-JP" sz="1100">
              <a:solidFill>
                <a:schemeClr val="dk1"/>
              </a:solidFill>
              <a:effectLst/>
              <a:latin typeface="ＭＳ Ｐゴシック"/>
              <a:ea typeface="ＭＳ Ｐゴシック"/>
              <a:cs typeface="+mn-cs"/>
            </a:rPr>
            <a:t>年後にそれまで積み立てた分を取り崩し、不足分については借換債を発行することで一括償還している。減債基金積立相当額の積立ルールでは発行額の</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分の</a:t>
          </a:r>
          <a:r>
            <a:rPr kumimoji="1" lang="en-US" altLang="ja-JP" sz="1100">
              <a:solidFill>
                <a:schemeClr val="dk1"/>
              </a:solidFill>
              <a:effectLst/>
              <a:latin typeface="ＭＳ Ｐゴシック"/>
              <a:ea typeface="ＭＳ Ｐゴシック"/>
              <a:cs typeface="+mn-cs"/>
            </a:rPr>
            <a:t>1</a:t>
          </a:r>
          <a:r>
            <a:rPr kumimoji="1" lang="ja-JP" altLang="ja-JP" sz="1100">
              <a:solidFill>
                <a:schemeClr val="dk1"/>
              </a:solidFill>
              <a:effectLst/>
              <a:latin typeface="ＭＳ Ｐゴシック"/>
              <a:ea typeface="ＭＳ Ｐゴシック"/>
              <a:cs typeface="+mn-cs"/>
            </a:rPr>
            <a:t>を積み立てる設定であるため、基金残高と積立相当額に乖離が生じている。</a:t>
          </a:r>
          <a:endParaRPr lang="ja-JP" altLang="ja-JP" sz="1000">
            <a:effectLst/>
            <a:latin typeface="ＭＳ Ｐゴシック"/>
            <a:ea typeface="ＭＳ Ｐゴシック"/>
          </a:endParaRPr>
        </a:p>
        <a:p>
          <a:endParaRPr kumimoji="1" lang="ja-JP" altLang="en-US" sz="1000">
            <a:latin typeface="ＭＳ Ｐゴシック"/>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3008610" y="7572375"/>
          <a:ext cx="4644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67665" y="7604125"/>
          <a:ext cx="242125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77465"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77465"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77465"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77465"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77465"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77465"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77465"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77465"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77465"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77465"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77465"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06040"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584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671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629285</xdr:colOff>
      <xdr:row>3</xdr:row>
      <xdr:rowOff>123825</xdr:rowOff>
    </xdr:to>
    <xdr:sp macro="" textlink="">
      <xdr:nvSpPr>
        <xdr:cNvPr id="19" name="年度ボックス"/>
        <xdr:cNvSpPr>
          <a:spLocks noChangeArrowheads="1"/>
        </xdr:cNvSpPr>
      </xdr:nvSpPr>
      <xdr:spPr>
        <a:xfrm>
          <a:off x="10820400" y="238125"/>
          <a:ext cx="25412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61415" y="238125"/>
          <a:ext cx="37915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群馬県太田市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0380" y="7591425"/>
          <a:ext cx="597408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933450</xdr:colOff>
      <xdr:row>5</xdr:row>
      <xdr:rowOff>133985</xdr:rowOff>
    </xdr:to>
    <xdr:sp macro="" textlink="">
      <xdr:nvSpPr>
        <xdr:cNvPr id="22" name="テキスト ボックス 6"/>
        <xdr:cNvSpPr txBox="1">
          <a:spLocks noChangeArrowheads="1"/>
        </xdr:cNvSpPr>
      </xdr:nvSpPr>
      <xdr:spPr>
        <a:xfrm>
          <a:off x="614680" y="705485"/>
          <a:ext cx="177673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18415</xdr:colOff>
      <xdr:row>52</xdr:row>
      <xdr:rowOff>247650</xdr:rowOff>
    </xdr:to>
    <xdr:sp macro="" textlink="" fLocksText="0">
      <xdr:nvSpPr>
        <xdr:cNvPr id="23" name="テキスト ボックス 22"/>
        <xdr:cNvSpPr txBox="1"/>
      </xdr:nvSpPr>
      <xdr:spPr>
        <a:xfrm>
          <a:off x="13122910" y="7962900"/>
          <a:ext cx="441579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a:ea typeface="ＭＳ Ｐゴシック"/>
              <a:cs typeface="+mn-cs"/>
            </a:rPr>
            <a:t>市債の現在高については、臨時財政対策債を含む市債発行額が償還額を下回ったため減少となった。</a:t>
          </a:r>
          <a:endParaRPr lang="ja-JP" altLang="ja-JP" sz="1400">
            <a:effectLst/>
            <a:latin typeface="ＭＳ Ｐゴシック"/>
            <a:ea typeface="ＭＳ Ｐゴシック"/>
          </a:endParaRPr>
        </a:p>
        <a:p>
          <a:pPr eaLnBrk="1" fontAlgn="auto" latinLnBrk="0" hangingPunct="1"/>
          <a:r>
            <a:rPr kumimoji="1" lang="ja-JP" altLang="ja-JP" sz="1100">
              <a:solidFill>
                <a:schemeClr val="dk1"/>
              </a:solidFill>
              <a:effectLst/>
              <a:latin typeface="ＭＳ Ｐゴシック"/>
              <a:ea typeface="ＭＳ Ｐゴシック"/>
              <a:cs typeface="+mn-cs"/>
            </a:rPr>
            <a:t>公営企業債等繰入見込額については、平成</a:t>
          </a:r>
          <a:r>
            <a:rPr kumimoji="1" lang="en-US" altLang="ja-JP" sz="1100">
              <a:solidFill>
                <a:schemeClr val="dk1"/>
              </a:solidFill>
              <a:effectLst/>
              <a:latin typeface="ＭＳ Ｐゴシック"/>
              <a:ea typeface="ＭＳ Ｐゴシック"/>
              <a:cs typeface="+mn-cs"/>
            </a:rPr>
            <a:t>29</a:t>
          </a:r>
          <a:r>
            <a:rPr kumimoji="1" lang="ja-JP" altLang="ja-JP" sz="1100">
              <a:solidFill>
                <a:schemeClr val="dk1"/>
              </a:solidFill>
              <a:effectLst/>
              <a:latin typeface="ＭＳ Ｐゴシック"/>
              <a:ea typeface="ＭＳ Ｐゴシック"/>
              <a:cs typeface="+mn-cs"/>
            </a:rPr>
            <a:t>年度に下水道事業に係る繰出基準の解釈に変更があったことで大幅な減となり、</a:t>
          </a:r>
          <a:r>
            <a:rPr kumimoji="1" lang="ja-JP" altLang="en-US" sz="1100">
              <a:solidFill>
                <a:schemeClr val="dk1"/>
              </a:solidFill>
              <a:effectLst/>
              <a:latin typeface="ＭＳ Ｐゴシック"/>
              <a:ea typeface="ＭＳ Ｐゴシック"/>
              <a:cs typeface="+mn-cs"/>
            </a:rPr>
            <a:t>令和元年度</a:t>
          </a:r>
          <a:r>
            <a:rPr kumimoji="1" lang="ja-JP" altLang="ja-JP" sz="1100">
              <a:solidFill>
                <a:schemeClr val="dk1"/>
              </a:solidFill>
              <a:effectLst/>
              <a:latin typeface="ＭＳ Ｐゴシック"/>
              <a:ea typeface="ＭＳ Ｐゴシック"/>
              <a:cs typeface="+mn-cs"/>
            </a:rPr>
            <a:t>においても減少傾向にある。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組合等負担等見込額については、清掃施設の新炉建設に係る</a:t>
          </a:r>
          <a:r>
            <a:rPr kumimoji="1" lang="ja-JP" altLang="en-US" sz="1100">
              <a:solidFill>
                <a:schemeClr val="dk1"/>
              </a:solidFill>
              <a:effectLst/>
              <a:latin typeface="ＭＳ Ｐゴシック"/>
              <a:ea typeface="ＭＳ Ｐゴシック"/>
              <a:cs typeface="+mn-cs"/>
            </a:rPr>
            <a:t>清掃組合の借入額</a:t>
          </a:r>
          <a:r>
            <a:rPr kumimoji="1" lang="ja-JP" altLang="ja-JP" sz="1100">
              <a:solidFill>
                <a:schemeClr val="dk1"/>
              </a:solidFill>
              <a:effectLst/>
              <a:latin typeface="ＭＳ Ｐゴシック"/>
              <a:ea typeface="ＭＳ Ｐゴシック"/>
              <a:cs typeface="+mn-cs"/>
            </a:rPr>
            <a:t>が増加したことなどから、大幅な増となっている。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組合等負担等見込額などの増に比べ市債の現在高や公営企業債等繰入見込額などの減が上回ったことから、将来負担比率の分子は前年度に比べ減となっている。</a:t>
          </a:r>
          <a:endParaRPr lang="ja-JP" altLang="ja-JP" sz="1400">
            <a:effectLst/>
            <a:latin typeface="ＭＳ Ｐゴシック"/>
            <a:ea typeface="ＭＳ Ｐゴシック"/>
          </a:endParaRPr>
        </a:p>
        <a:p>
          <a:endParaRPr kumimoji="1" lang="ja-JP" altLang="en-US" sz="1400">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30580" y="12411075"/>
          <a:ext cx="695960"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30580" y="13754100"/>
          <a:ext cx="695960"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5628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31190" y="11934825"/>
          <a:ext cx="72599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8331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6605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群馬県太田市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35966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30580" y="13087985"/>
          <a:ext cx="695960"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8331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8331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財政調整</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基金</a:t>
          </a: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については、</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30</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年度では</a:t>
          </a: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市税（個人市民税や法人市民税など）の増収などにより決算剰余金積立額が取り崩し額を上回ったことから</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29</a:t>
          </a: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年度に比べ増加している。</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令和元年度では景気変動等による市税収入の減収により取り崩し額が決算剰余金積立額を上回ったため平成</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30</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年度に比べ減少している。</a:t>
          </a:r>
          <a:endParaRPr kumimoji="0" lang="ja-JP"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減債基金については、大型施設の建設に伴う地方債の償還に備え平成</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28</a:t>
          </a: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年度に</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20</a:t>
          </a: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億円</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を積み立て、平成</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29</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年度以降取り崩しているため減少。</a:t>
          </a:r>
          <a:endParaRPr kumimoji="0" lang="ja-JP"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その他特定目的基金においては、野球場建設基金（平成</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29</a:t>
          </a: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年度に廃止）約</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9</a:t>
          </a: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億円全額を平成</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29</a:t>
          </a: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年度に取り崩したことから、</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29</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年度は</a:t>
          </a: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28</a:t>
          </a: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年度に比べ大幅</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に減少。平成</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29</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年度以降は大きな変動はない。</a:t>
          </a:r>
          <a:endPar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財政調整金、減債基金、その他特定目的基金ともに、中長期的には減少傾向にある</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が、基金全体のうち主となる財政調整基金について、健全な財政運営により適正な残高の維持に努めていく。</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6459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8331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8331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・福祉振興基金：福祉事業又は指定目的に伴う事業</a:t>
          </a:r>
          <a:endParaRPr kumimoji="0" lang="ja-JP"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・東矢島土地区画整理事業基金：東矢島土地区画整理事業</a:t>
          </a:r>
          <a:endParaRPr kumimoji="0" lang="ja-JP"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森林環境譲与税基金：令和元年度新設により皆増。</a:t>
          </a:r>
          <a:endParaRPr kumimoji="0" lang="ja-JP"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福祉振興基金</a:t>
          </a: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令和元年東日本台風に伴う寄付金により積立金が増。</a:t>
          </a:r>
          <a:endParaRPr kumimoji="0" lang="ja-JP"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・土地区画整理事業基金については、事業の進捗に伴い増減していく。</a:t>
          </a:r>
          <a:endParaRPr kumimoji="0" lang="ja-JP"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・その他の基金については、大きな変動要因は無い。</a:t>
          </a:r>
          <a:endPar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6459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8331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8331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・景気の変動による法人市民税等の変動</a:t>
          </a:r>
          <a:endParaRPr kumimoji="0" lang="ja-JP"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・法人市民税法人税割の税率改正による市税収入の減</a:t>
          </a:r>
          <a:endParaRPr kumimoji="0" lang="ja-JP"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・合併特例債の発行終了（充当率の減）</a:t>
          </a:r>
          <a:endParaRPr kumimoji="0" lang="ja-JP"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景気変動や</a:t>
          </a: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税率改正による市税収入の減などの影響が大きく、今後は減少していく見込み</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であるが、健全な財政運営により適正な残高の維持に努めていく。</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6459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8331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8331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28</a:t>
          </a: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年度に</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積立てた</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20</a:t>
          </a: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億円</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を取り崩していっているため減少している。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新市民会館などの公共施設建設に伴う借入により令和</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2</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年度に地方債償還額がピークを迎えるため、令和元年度以降も計画的に取り崩していく予定である。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6459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14375" y="419100"/>
          <a:ext cx="125063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9888200" y="406400"/>
          <a:ext cx="38703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9913600" y="431800"/>
          <a:ext cx="38258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9939000" y="457200"/>
          <a:ext cx="37719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群馬県太田市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135475" y="406400"/>
          <a:ext cx="26225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160875" y="431800"/>
          <a:ext cx="25781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186275" y="457200"/>
          <a:ext cx="25209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15975" y="1206500"/>
          <a:ext cx="950277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39800" y="1238250"/>
          <a:ext cx="13747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54250" y="1238250"/>
          <a:ext cx="12509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224,415
212,728
175.54
78,869,741
76,221,541
1,946,639
45,599,184
60,656,992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565525" y="1238250"/>
          <a:ext cx="15017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067300" y="1257300"/>
          <a:ext cx="20002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067550" y="1257300"/>
          <a:ext cx="12509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5.4
23.4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382000" y="1257300"/>
          <a:ext cx="62547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067300" y="2095500"/>
          <a:ext cx="20002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131050" y="2095500"/>
          <a:ext cx="3378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556875" y="1206500"/>
          <a:ext cx="141287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788650" y="1270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788650" y="15367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788650" y="1866900"/>
          <a:ext cx="12509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633075" y="1358900"/>
          <a:ext cx="168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715625"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633075" y="1841500"/>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715625"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633075" y="2222500"/>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668000" y="13081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668000" y="15748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52475"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8445"/>
    <xdr:sp macro="" textlink="">
      <xdr:nvSpPr>
        <xdr:cNvPr id="30" name="テキスト ボックス 29"/>
        <xdr:cNvSpPr txBox="1"/>
      </xdr:nvSpPr>
      <xdr:spPr>
        <a:xfrm>
          <a:off x="752475" y="3263900"/>
          <a:ext cx="91884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752475" y="35179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52475"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52475"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09915" cy="259080"/>
    <xdr:sp macro="" textlink="">
      <xdr:nvSpPr>
        <xdr:cNvPr id="34" name="テキスト ボックス 33"/>
        <xdr:cNvSpPr txBox="1"/>
      </xdr:nvSpPr>
      <xdr:spPr>
        <a:xfrm>
          <a:off x="752475" y="4279900"/>
          <a:ext cx="820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8445"/>
    <xdr:sp macro="" textlink="">
      <xdr:nvSpPr>
        <xdr:cNvPr id="35" name="テキスト ボックス 34"/>
        <xdr:cNvSpPr txBox="1"/>
      </xdr:nvSpPr>
      <xdr:spPr>
        <a:xfrm>
          <a:off x="752475" y="4533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52475" y="501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7513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128645" y="535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816600" y="52705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816600" y="54610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442200"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442200"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880475"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880475"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52475" y="577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943600" y="577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5943600" y="577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067425" y="6096000"/>
          <a:ext cx="569277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ＭＳ Ｐゴシック"/>
              <a:ea typeface="ＭＳ Ｐゴシック"/>
              <a:cs typeface="+mn-cs"/>
            </a:rPr>
            <a:t>昨年度よりも</a:t>
          </a:r>
          <a:r>
            <a:rPr kumimoji="1" lang="en-US" altLang="ja-JP" sz="1100">
              <a:solidFill>
                <a:schemeClr val="dk1"/>
              </a:solidFill>
              <a:effectLst/>
              <a:latin typeface="ＭＳ Ｐゴシック"/>
              <a:ea typeface="ＭＳ Ｐゴシック"/>
              <a:cs typeface="+mn-cs"/>
            </a:rPr>
            <a:t>0.01</a:t>
          </a:r>
          <a:r>
            <a:rPr kumimoji="1" lang="ja-JP" altLang="ja-JP" sz="1100">
              <a:solidFill>
                <a:schemeClr val="dk1"/>
              </a:solidFill>
              <a:effectLst/>
              <a:latin typeface="ＭＳ Ｐゴシック"/>
              <a:ea typeface="ＭＳ Ｐゴシック"/>
              <a:cs typeface="+mn-cs"/>
            </a:rPr>
            <a:t>ポイント低下した。類似団体平均を</a:t>
          </a:r>
          <a:r>
            <a:rPr kumimoji="1" lang="en-US" altLang="ja-JP" sz="1100">
              <a:solidFill>
                <a:schemeClr val="dk1"/>
              </a:solidFill>
              <a:effectLst/>
              <a:latin typeface="ＭＳ Ｐゴシック"/>
              <a:ea typeface="ＭＳ Ｐゴシック"/>
              <a:cs typeface="+mn-cs"/>
            </a:rPr>
            <a:t>0.13</a:t>
          </a:r>
          <a:r>
            <a:rPr kumimoji="1" lang="ja-JP" altLang="ja-JP" sz="1100">
              <a:solidFill>
                <a:schemeClr val="dk1"/>
              </a:solidFill>
              <a:effectLst/>
              <a:latin typeface="ＭＳ Ｐゴシック"/>
              <a:ea typeface="ＭＳ Ｐゴシック"/>
              <a:cs typeface="+mn-cs"/>
            </a:rPr>
            <a:t>ポイント上回り、全国平均及び群馬県内平均を上回っている。市税（個人市民税や法人市民税など）に支えられ、類似団体と比べても高い財政力指数を維持している。今後も、自主財源の確保などにより財政基盤の強化に努める。</a:t>
          </a:r>
          <a:endParaRPr lang="ja-JP" altLang="ja-JP" sz="14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52475" y="819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52475" y="77089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52475" y="72263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8445"/>
    <xdr:sp macro="" textlink="">
      <xdr:nvSpPr>
        <xdr:cNvPr id="54" name="テキスト ボックス 53"/>
        <xdr:cNvSpPr txBox="1"/>
      </xdr:nvSpPr>
      <xdr:spPr>
        <a:xfrm>
          <a:off x="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52475" y="67437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8445"/>
    <xdr:sp macro="" textlink="">
      <xdr:nvSpPr>
        <xdr:cNvPr id="56" name="テキスト ボックス 55"/>
        <xdr:cNvSpPr txBox="1"/>
      </xdr:nvSpPr>
      <xdr:spPr>
        <a:xfrm>
          <a:off x="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52475" y="62611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52475" y="577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52475" y="577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64770</xdr:rowOff>
    </xdr:from>
    <xdr:to xmlns:xdr="http://schemas.openxmlformats.org/drawingml/2006/spreadsheetDrawing">
      <xdr:col>23</xdr:col>
      <xdr:colOff>133350</xdr:colOff>
      <xdr:row>44</xdr:row>
      <xdr:rowOff>116840</xdr:rowOff>
    </xdr:to>
    <xdr:cxnSp macro="">
      <xdr:nvCxnSpPr>
        <xdr:cNvPr id="62" name="直線コネクタ 61"/>
        <xdr:cNvCxnSpPr/>
      </xdr:nvCxnSpPr>
      <xdr:spPr>
        <a:xfrm flipV="1">
          <a:off x="4879975" y="6236970"/>
          <a:ext cx="0" cy="1423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88900</xdr:rowOff>
    </xdr:from>
    <xdr:ext cx="762000" cy="258445"/>
    <xdr:sp macro="" textlink="">
      <xdr:nvSpPr>
        <xdr:cNvPr id="63" name="財政力最小値テキスト"/>
        <xdr:cNvSpPr txBox="1"/>
      </xdr:nvSpPr>
      <xdr:spPr>
        <a:xfrm>
          <a:off x="4965700" y="7632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116840</xdr:rowOff>
    </xdr:from>
    <xdr:to xmlns:xdr="http://schemas.openxmlformats.org/drawingml/2006/spreadsheetDrawing">
      <xdr:col>24</xdr:col>
      <xdr:colOff>12700</xdr:colOff>
      <xdr:row>44</xdr:row>
      <xdr:rowOff>116840</xdr:rowOff>
    </xdr:to>
    <xdr:cxnSp macro="">
      <xdr:nvCxnSpPr>
        <xdr:cNvPr id="64" name="直線コネクタ 63"/>
        <xdr:cNvCxnSpPr/>
      </xdr:nvCxnSpPr>
      <xdr:spPr>
        <a:xfrm>
          <a:off x="4791075" y="766064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151130</xdr:rowOff>
    </xdr:from>
    <xdr:ext cx="762000" cy="259080"/>
    <xdr:sp macro="" textlink="">
      <xdr:nvSpPr>
        <xdr:cNvPr id="65" name="財政力最大値テキスト"/>
        <xdr:cNvSpPr txBox="1"/>
      </xdr:nvSpPr>
      <xdr:spPr>
        <a:xfrm>
          <a:off x="496570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64770</xdr:rowOff>
    </xdr:from>
    <xdr:to xmlns:xdr="http://schemas.openxmlformats.org/drawingml/2006/spreadsheetDrawing">
      <xdr:col>24</xdr:col>
      <xdr:colOff>12700</xdr:colOff>
      <xdr:row>36</xdr:row>
      <xdr:rowOff>64770</xdr:rowOff>
    </xdr:to>
    <xdr:cxnSp macro="">
      <xdr:nvCxnSpPr>
        <xdr:cNvPr id="66" name="直線コネクタ 65"/>
        <xdr:cNvCxnSpPr/>
      </xdr:nvCxnSpPr>
      <xdr:spPr>
        <a:xfrm>
          <a:off x="4791075" y="623697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38</xdr:row>
      <xdr:rowOff>132080</xdr:rowOff>
    </xdr:from>
    <xdr:to xmlns:xdr="http://schemas.openxmlformats.org/drawingml/2006/spreadsheetDrawing">
      <xdr:col>23</xdr:col>
      <xdr:colOff>133350</xdr:colOff>
      <xdr:row>38</xdr:row>
      <xdr:rowOff>156210</xdr:rowOff>
    </xdr:to>
    <xdr:cxnSp macro="">
      <xdr:nvCxnSpPr>
        <xdr:cNvPr id="67" name="直線コネクタ 66"/>
        <xdr:cNvCxnSpPr/>
      </xdr:nvCxnSpPr>
      <xdr:spPr>
        <a:xfrm>
          <a:off x="4054475" y="6647180"/>
          <a:ext cx="8255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48260</xdr:rowOff>
    </xdr:from>
    <xdr:ext cx="762000" cy="259080"/>
    <xdr:sp macro="" textlink="">
      <xdr:nvSpPr>
        <xdr:cNvPr id="68" name="財政力平均値テキスト"/>
        <xdr:cNvSpPr txBox="1"/>
      </xdr:nvSpPr>
      <xdr:spPr>
        <a:xfrm>
          <a:off x="4965700" y="6906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76200</xdr:rowOff>
    </xdr:from>
    <xdr:to xmlns:xdr="http://schemas.openxmlformats.org/drawingml/2006/spreadsheetDrawing">
      <xdr:col>23</xdr:col>
      <xdr:colOff>184150</xdr:colOff>
      <xdr:row>41</xdr:row>
      <xdr:rowOff>6350</xdr:rowOff>
    </xdr:to>
    <xdr:sp macro="" textlink="">
      <xdr:nvSpPr>
        <xdr:cNvPr id="69" name="フローチャート: 判断 68"/>
        <xdr:cNvSpPr/>
      </xdr:nvSpPr>
      <xdr:spPr>
        <a:xfrm>
          <a:off x="4829175"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38</xdr:row>
      <xdr:rowOff>83820</xdr:rowOff>
    </xdr:from>
    <xdr:to xmlns:xdr="http://schemas.openxmlformats.org/drawingml/2006/spreadsheetDrawing">
      <xdr:col>19</xdr:col>
      <xdr:colOff>133350</xdr:colOff>
      <xdr:row>38</xdr:row>
      <xdr:rowOff>132080</xdr:rowOff>
    </xdr:to>
    <xdr:cxnSp macro="">
      <xdr:nvCxnSpPr>
        <xdr:cNvPr id="70" name="直線コネクタ 69"/>
        <xdr:cNvCxnSpPr/>
      </xdr:nvCxnSpPr>
      <xdr:spPr>
        <a:xfrm>
          <a:off x="3178175" y="6598920"/>
          <a:ext cx="8763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124460</xdr:rowOff>
    </xdr:from>
    <xdr:to xmlns:xdr="http://schemas.openxmlformats.org/drawingml/2006/spreadsheetDrawing">
      <xdr:col>19</xdr:col>
      <xdr:colOff>184150</xdr:colOff>
      <xdr:row>41</xdr:row>
      <xdr:rowOff>54610</xdr:rowOff>
    </xdr:to>
    <xdr:sp macro="" textlink="">
      <xdr:nvSpPr>
        <xdr:cNvPr id="71" name="フローチャート: 判断 70"/>
        <xdr:cNvSpPr/>
      </xdr:nvSpPr>
      <xdr:spPr>
        <a:xfrm>
          <a:off x="4003675"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39370</xdr:rowOff>
    </xdr:from>
    <xdr:ext cx="736600" cy="259080"/>
    <xdr:sp macro="" textlink="">
      <xdr:nvSpPr>
        <xdr:cNvPr id="72" name="テキスト ボックス 71"/>
        <xdr:cNvSpPr txBox="1"/>
      </xdr:nvSpPr>
      <xdr:spPr>
        <a:xfrm>
          <a:off x="3679825" y="7068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38</xdr:row>
      <xdr:rowOff>83820</xdr:rowOff>
    </xdr:from>
    <xdr:to xmlns:xdr="http://schemas.openxmlformats.org/drawingml/2006/spreadsheetDrawing">
      <xdr:col>15</xdr:col>
      <xdr:colOff>82550</xdr:colOff>
      <xdr:row>39</xdr:row>
      <xdr:rowOff>33020</xdr:rowOff>
    </xdr:to>
    <xdr:cxnSp macro="">
      <xdr:nvCxnSpPr>
        <xdr:cNvPr id="73" name="直線コネクタ 72"/>
        <xdr:cNvCxnSpPr/>
      </xdr:nvCxnSpPr>
      <xdr:spPr>
        <a:xfrm flipV="1">
          <a:off x="2301875" y="6598920"/>
          <a:ext cx="8763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1270</xdr:rowOff>
    </xdr:from>
    <xdr:to xmlns:xdr="http://schemas.openxmlformats.org/drawingml/2006/spreadsheetDrawing">
      <xdr:col>15</xdr:col>
      <xdr:colOff>133350</xdr:colOff>
      <xdr:row>41</xdr:row>
      <xdr:rowOff>102870</xdr:rowOff>
    </xdr:to>
    <xdr:sp macro="" textlink="">
      <xdr:nvSpPr>
        <xdr:cNvPr id="74" name="フローチャート: 判断 73"/>
        <xdr:cNvSpPr/>
      </xdr:nvSpPr>
      <xdr:spPr>
        <a:xfrm>
          <a:off x="3127375"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87630</xdr:rowOff>
    </xdr:from>
    <xdr:ext cx="761365" cy="258445"/>
    <xdr:sp macro="" textlink="">
      <xdr:nvSpPr>
        <xdr:cNvPr id="75" name="テキスト ボックス 74"/>
        <xdr:cNvSpPr txBox="1"/>
      </xdr:nvSpPr>
      <xdr:spPr>
        <a:xfrm>
          <a:off x="2803525" y="71170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39</xdr:row>
      <xdr:rowOff>33020</xdr:rowOff>
    </xdr:from>
    <xdr:to xmlns:xdr="http://schemas.openxmlformats.org/drawingml/2006/spreadsheetDrawing">
      <xdr:col>11</xdr:col>
      <xdr:colOff>31750</xdr:colOff>
      <xdr:row>39</xdr:row>
      <xdr:rowOff>105410</xdr:rowOff>
    </xdr:to>
    <xdr:cxnSp macro="">
      <xdr:nvCxnSpPr>
        <xdr:cNvPr id="76" name="直線コネクタ 75"/>
        <xdr:cNvCxnSpPr/>
      </xdr:nvCxnSpPr>
      <xdr:spPr>
        <a:xfrm flipV="1">
          <a:off x="1428750" y="6719570"/>
          <a:ext cx="87312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25400</xdr:rowOff>
    </xdr:from>
    <xdr:to xmlns:xdr="http://schemas.openxmlformats.org/drawingml/2006/spreadsheetDrawing">
      <xdr:col>11</xdr:col>
      <xdr:colOff>82550</xdr:colOff>
      <xdr:row>41</xdr:row>
      <xdr:rowOff>127000</xdr:rowOff>
    </xdr:to>
    <xdr:sp macro="" textlink="">
      <xdr:nvSpPr>
        <xdr:cNvPr id="77" name="フローチャート: 判断 76"/>
        <xdr:cNvSpPr/>
      </xdr:nvSpPr>
      <xdr:spPr>
        <a:xfrm>
          <a:off x="2254250" y="70548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111760</xdr:rowOff>
    </xdr:from>
    <xdr:ext cx="761365" cy="258445"/>
    <xdr:sp macro="" textlink="">
      <xdr:nvSpPr>
        <xdr:cNvPr id="78" name="テキスト ボックス 77"/>
        <xdr:cNvSpPr txBox="1"/>
      </xdr:nvSpPr>
      <xdr:spPr>
        <a:xfrm>
          <a:off x="1927225" y="7141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97790</xdr:rowOff>
    </xdr:from>
    <xdr:to xmlns:xdr="http://schemas.openxmlformats.org/drawingml/2006/spreadsheetDrawing">
      <xdr:col>7</xdr:col>
      <xdr:colOff>31750</xdr:colOff>
      <xdr:row>42</xdr:row>
      <xdr:rowOff>27940</xdr:rowOff>
    </xdr:to>
    <xdr:sp macro="" textlink="">
      <xdr:nvSpPr>
        <xdr:cNvPr id="79" name="フローチャート: 判断 78"/>
        <xdr:cNvSpPr/>
      </xdr:nvSpPr>
      <xdr:spPr>
        <a:xfrm>
          <a:off x="1377950" y="71272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12700</xdr:rowOff>
    </xdr:from>
    <xdr:ext cx="761365" cy="259080"/>
    <xdr:sp macro="" textlink="">
      <xdr:nvSpPr>
        <xdr:cNvPr id="80" name="テキスト ボックス 79"/>
        <xdr:cNvSpPr txBox="1"/>
      </xdr:nvSpPr>
      <xdr:spPr>
        <a:xfrm>
          <a:off x="1050925" y="7213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1" name="テキスト ボックス 80"/>
        <xdr:cNvSpPr txBox="1"/>
      </xdr:nvSpPr>
      <xdr:spPr>
        <a:xfrm>
          <a:off x="46672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2" name="テキスト ボックス 81"/>
        <xdr:cNvSpPr txBox="1"/>
      </xdr:nvSpPr>
      <xdr:spPr>
        <a:xfrm>
          <a:off x="38417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3" name="テキスト ボックス 82"/>
        <xdr:cNvSpPr txBox="1"/>
      </xdr:nvSpPr>
      <xdr:spPr>
        <a:xfrm>
          <a:off x="29654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4" name="テキスト ボックス 83"/>
        <xdr:cNvSpPr txBox="1"/>
      </xdr:nvSpPr>
      <xdr:spPr>
        <a:xfrm>
          <a:off x="20891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21602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38</xdr:row>
      <xdr:rowOff>105410</xdr:rowOff>
    </xdr:from>
    <xdr:to xmlns:xdr="http://schemas.openxmlformats.org/drawingml/2006/spreadsheetDrawing">
      <xdr:col>23</xdr:col>
      <xdr:colOff>184150</xdr:colOff>
      <xdr:row>39</xdr:row>
      <xdr:rowOff>35560</xdr:rowOff>
    </xdr:to>
    <xdr:sp macro="" textlink="">
      <xdr:nvSpPr>
        <xdr:cNvPr id="86" name="楕円 85"/>
        <xdr:cNvSpPr/>
      </xdr:nvSpPr>
      <xdr:spPr>
        <a:xfrm>
          <a:off x="4829175"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37</xdr:row>
      <xdr:rowOff>121920</xdr:rowOff>
    </xdr:from>
    <xdr:ext cx="762000" cy="258445"/>
    <xdr:sp macro="" textlink="">
      <xdr:nvSpPr>
        <xdr:cNvPr id="87" name="財政力該当値テキスト"/>
        <xdr:cNvSpPr txBox="1"/>
      </xdr:nvSpPr>
      <xdr:spPr>
        <a:xfrm>
          <a:off x="4965700" y="6465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38</xdr:row>
      <xdr:rowOff>81280</xdr:rowOff>
    </xdr:from>
    <xdr:to xmlns:xdr="http://schemas.openxmlformats.org/drawingml/2006/spreadsheetDrawing">
      <xdr:col>19</xdr:col>
      <xdr:colOff>184150</xdr:colOff>
      <xdr:row>39</xdr:row>
      <xdr:rowOff>11430</xdr:rowOff>
    </xdr:to>
    <xdr:sp macro="" textlink="">
      <xdr:nvSpPr>
        <xdr:cNvPr id="88" name="楕円 87"/>
        <xdr:cNvSpPr/>
      </xdr:nvSpPr>
      <xdr:spPr>
        <a:xfrm>
          <a:off x="4003675"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37</xdr:row>
      <xdr:rowOff>21590</xdr:rowOff>
    </xdr:from>
    <xdr:ext cx="736600" cy="259080"/>
    <xdr:sp macro="" textlink="">
      <xdr:nvSpPr>
        <xdr:cNvPr id="89" name="テキスト ボックス 88"/>
        <xdr:cNvSpPr txBox="1"/>
      </xdr:nvSpPr>
      <xdr:spPr>
        <a:xfrm>
          <a:off x="3679825" y="6365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38</xdr:row>
      <xdr:rowOff>33020</xdr:rowOff>
    </xdr:from>
    <xdr:to xmlns:xdr="http://schemas.openxmlformats.org/drawingml/2006/spreadsheetDrawing">
      <xdr:col>15</xdr:col>
      <xdr:colOff>133350</xdr:colOff>
      <xdr:row>38</xdr:row>
      <xdr:rowOff>134620</xdr:rowOff>
    </xdr:to>
    <xdr:sp macro="" textlink="">
      <xdr:nvSpPr>
        <xdr:cNvPr id="90" name="楕円 89"/>
        <xdr:cNvSpPr/>
      </xdr:nvSpPr>
      <xdr:spPr>
        <a:xfrm>
          <a:off x="3127375"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36</xdr:row>
      <xdr:rowOff>144780</xdr:rowOff>
    </xdr:from>
    <xdr:ext cx="761365" cy="258445"/>
    <xdr:sp macro="" textlink="">
      <xdr:nvSpPr>
        <xdr:cNvPr id="91" name="テキスト ボックス 90"/>
        <xdr:cNvSpPr txBox="1"/>
      </xdr:nvSpPr>
      <xdr:spPr>
        <a:xfrm>
          <a:off x="2803525" y="63169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38</xdr:row>
      <xdr:rowOff>153670</xdr:rowOff>
    </xdr:from>
    <xdr:to xmlns:xdr="http://schemas.openxmlformats.org/drawingml/2006/spreadsheetDrawing">
      <xdr:col>11</xdr:col>
      <xdr:colOff>82550</xdr:colOff>
      <xdr:row>39</xdr:row>
      <xdr:rowOff>83820</xdr:rowOff>
    </xdr:to>
    <xdr:sp macro="" textlink="">
      <xdr:nvSpPr>
        <xdr:cNvPr id="92" name="楕円 91"/>
        <xdr:cNvSpPr/>
      </xdr:nvSpPr>
      <xdr:spPr>
        <a:xfrm>
          <a:off x="2254250" y="66687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93980</xdr:rowOff>
    </xdr:from>
    <xdr:ext cx="761365" cy="259080"/>
    <xdr:sp macro="" textlink="">
      <xdr:nvSpPr>
        <xdr:cNvPr id="93" name="テキスト ボックス 92"/>
        <xdr:cNvSpPr txBox="1"/>
      </xdr:nvSpPr>
      <xdr:spPr>
        <a:xfrm>
          <a:off x="1927225" y="6437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54610</xdr:rowOff>
    </xdr:from>
    <xdr:to xmlns:xdr="http://schemas.openxmlformats.org/drawingml/2006/spreadsheetDrawing">
      <xdr:col>7</xdr:col>
      <xdr:colOff>31750</xdr:colOff>
      <xdr:row>39</xdr:row>
      <xdr:rowOff>156210</xdr:rowOff>
    </xdr:to>
    <xdr:sp macro="" textlink="">
      <xdr:nvSpPr>
        <xdr:cNvPr id="94" name="楕円 93"/>
        <xdr:cNvSpPr/>
      </xdr:nvSpPr>
      <xdr:spPr>
        <a:xfrm>
          <a:off x="1377950" y="674116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37</xdr:row>
      <xdr:rowOff>166370</xdr:rowOff>
    </xdr:from>
    <xdr:ext cx="761365" cy="258445"/>
    <xdr:sp macro="" textlink="">
      <xdr:nvSpPr>
        <xdr:cNvPr id="95" name="テキスト ボックス 94"/>
        <xdr:cNvSpPr txBox="1"/>
      </xdr:nvSpPr>
      <xdr:spPr>
        <a:xfrm>
          <a:off x="1050925" y="65100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52475" y="882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7" name="テキスト ボックス 96"/>
        <xdr:cNvSpPr txBox="1"/>
      </xdr:nvSpPr>
      <xdr:spPr>
        <a:xfrm>
          <a:off x="16681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8" name="テキスト ボックス 97"/>
        <xdr:cNvSpPr txBox="1"/>
      </xdr:nvSpPr>
      <xdr:spPr>
        <a:xfrm>
          <a:off x="321183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816600" y="90805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816600" y="92710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442200"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442200"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8880475"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8880475"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52475" y="958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5943600" y="958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7" name="正方形/長方形 106"/>
        <xdr:cNvSpPr/>
      </xdr:nvSpPr>
      <xdr:spPr>
        <a:xfrm>
          <a:off x="5943600" y="958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8" name="テキスト ボックス 107"/>
        <xdr:cNvSpPr txBox="1"/>
      </xdr:nvSpPr>
      <xdr:spPr>
        <a:xfrm>
          <a:off x="6067425" y="9906000"/>
          <a:ext cx="569277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昨年度よりも</a:t>
          </a:r>
          <a:r>
            <a:rPr kumimoji="1" lang="en-US" altLang="ja-JP" sz="1100">
              <a:solidFill>
                <a:schemeClr val="dk1"/>
              </a:solidFill>
              <a:effectLst/>
              <a:latin typeface="ＭＳ Ｐゴシック"/>
              <a:ea typeface="ＭＳ Ｐゴシック"/>
              <a:cs typeface="+mn-cs"/>
            </a:rPr>
            <a:t>8.6</a:t>
          </a:r>
          <a:r>
            <a:rPr kumimoji="1" lang="ja-JP" altLang="ja-JP" sz="1100">
              <a:solidFill>
                <a:schemeClr val="dk1"/>
              </a:solidFill>
              <a:effectLst/>
              <a:latin typeface="ＭＳ Ｐゴシック"/>
              <a:ea typeface="ＭＳ Ｐゴシック"/>
              <a:cs typeface="+mn-cs"/>
            </a:rPr>
            <a:t>ポイント</a:t>
          </a:r>
          <a:r>
            <a:rPr kumimoji="1" lang="ja-JP" altLang="en-US" sz="1100">
              <a:solidFill>
                <a:schemeClr val="dk1"/>
              </a:solidFill>
              <a:effectLst/>
              <a:latin typeface="ＭＳ Ｐゴシック"/>
              <a:ea typeface="ＭＳ Ｐゴシック"/>
              <a:cs typeface="+mn-cs"/>
            </a:rPr>
            <a:t>悪化</a:t>
          </a:r>
          <a:r>
            <a:rPr kumimoji="1" lang="ja-JP" altLang="ja-JP" sz="1100">
              <a:solidFill>
                <a:schemeClr val="dk1"/>
              </a:solidFill>
              <a:effectLst/>
              <a:latin typeface="ＭＳ Ｐゴシック"/>
              <a:ea typeface="ＭＳ Ｐゴシック"/>
              <a:cs typeface="+mn-cs"/>
            </a:rPr>
            <a:t>した。類似団体平均を</a:t>
          </a:r>
          <a:r>
            <a:rPr kumimoji="1" lang="en-US" altLang="ja-JP" sz="1100">
              <a:solidFill>
                <a:schemeClr val="dk1"/>
              </a:solidFill>
              <a:effectLst/>
              <a:latin typeface="ＭＳ Ｐゴシック"/>
              <a:ea typeface="ＭＳ Ｐゴシック"/>
              <a:cs typeface="+mn-cs"/>
            </a:rPr>
            <a:t>6.4</a:t>
          </a:r>
          <a:r>
            <a:rPr kumimoji="1" lang="ja-JP" altLang="ja-JP" sz="1100">
              <a:solidFill>
                <a:schemeClr val="dk1"/>
              </a:solidFill>
              <a:effectLst/>
              <a:latin typeface="ＭＳ Ｐゴシック"/>
              <a:ea typeface="ＭＳ Ｐゴシック"/>
              <a:cs typeface="+mn-cs"/>
            </a:rPr>
            <a:t>ポイント</a:t>
          </a:r>
          <a:r>
            <a:rPr kumimoji="1" lang="ja-JP" altLang="en-US" sz="1100">
              <a:solidFill>
                <a:schemeClr val="dk1"/>
              </a:solidFill>
              <a:effectLst/>
              <a:latin typeface="ＭＳ Ｐゴシック"/>
              <a:ea typeface="ＭＳ Ｐゴシック"/>
              <a:cs typeface="+mn-cs"/>
            </a:rPr>
            <a:t>上</a:t>
          </a:r>
          <a:r>
            <a:rPr kumimoji="1" lang="ja-JP" altLang="ja-JP" sz="1100">
              <a:solidFill>
                <a:schemeClr val="dk1"/>
              </a:solidFill>
              <a:effectLst/>
              <a:latin typeface="ＭＳ Ｐゴシック"/>
              <a:ea typeface="ＭＳ Ｐゴシック"/>
              <a:cs typeface="+mn-cs"/>
            </a:rPr>
            <a:t>回り、全国平均及び群馬県内平均を</a:t>
          </a:r>
          <a:r>
            <a:rPr kumimoji="1" lang="ja-JP" altLang="en-US" sz="1100">
              <a:solidFill>
                <a:schemeClr val="dk1"/>
              </a:solidFill>
              <a:effectLst/>
              <a:latin typeface="ＭＳ Ｐゴシック"/>
              <a:ea typeface="ＭＳ Ｐゴシック"/>
              <a:cs typeface="+mn-cs"/>
            </a:rPr>
            <a:t>上</a:t>
          </a:r>
          <a:r>
            <a:rPr kumimoji="1" lang="ja-JP" altLang="ja-JP" sz="1100">
              <a:solidFill>
                <a:schemeClr val="dk1"/>
              </a:solidFill>
              <a:effectLst/>
              <a:latin typeface="ＭＳ Ｐゴシック"/>
              <a:ea typeface="ＭＳ Ｐゴシック"/>
              <a:cs typeface="+mn-cs"/>
            </a:rPr>
            <a:t>回っている。</a:t>
          </a:r>
          <a:endParaRPr lang="ja-JP" altLang="ja-JP" sz="1400">
            <a:effectLst/>
            <a:latin typeface="ＭＳ Ｐゴシック"/>
            <a:ea typeface="ＭＳ Ｐゴシック"/>
          </a:endParaRPr>
        </a:p>
        <a:p>
          <a:r>
            <a:rPr kumimoji="1" lang="ja-JP" altLang="en-US" sz="1100">
              <a:solidFill>
                <a:schemeClr val="dk1"/>
              </a:solidFill>
              <a:effectLst/>
              <a:latin typeface="ＭＳ Ｐゴシック"/>
              <a:ea typeface="ＭＳ Ｐゴシック"/>
              <a:cs typeface="+mn-cs"/>
            </a:rPr>
            <a:t>分子が</a:t>
          </a:r>
          <a:r>
            <a:rPr kumimoji="1" lang="en-US" altLang="ja-JP" sz="1100">
              <a:solidFill>
                <a:schemeClr val="dk1"/>
              </a:solidFill>
              <a:effectLst/>
              <a:latin typeface="ＭＳ Ｐゴシック"/>
              <a:ea typeface="ＭＳ Ｐゴシック"/>
              <a:cs typeface="+mn-cs"/>
            </a:rPr>
            <a:t>123</a:t>
          </a:r>
          <a:r>
            <a:rPr kumimoji="1" lang="ja-JP" altLang="en-US" sz="1100">
              <a:solidFill>
                <a:schemeClr val="dk1"/>
              </a:solidFill>
              <a:effectLst/>
              <a:latin typeface="ＭＳ Ｐゴシック"/>
              <a:ea typeface="ＭＳ Ｐゴシック"/>
              <a:cs typeface="+mn-cs"/>
            </a:rPr>
            <a:t>百万円ほど増加したほか、</a:t>
          </a:r>
          <a:r>
            <a:rPr kumimoji="1" lang="ja-JP" altLang="ja-JP" sz="1100">
              <a:solidFill>
                <a:schemeClr val="dk1"/>
              </a:solidFill>
              <a:effectLst/>
              <a:latin typeface="ＭＳ Ｐゴシック"/>
              <a:ea typeface="ＭＳ Ｐゴシック"/>
              <a:cs typeface="+mn-cs"/>
            </a:rPr>
            <a:t>法人市民税の大幅な減を主な要因として</a:t>
          </a:r>
          <a:r>
            <a:rPr kumimoji="1" lang="ja-JP" altLang="en-US" sz="1100">
              <a:solidFill>
                <a:schemeClr val="dk1"/>
              </a:solidFill>
              <a:effectLst/>
              <a:latin typeface="ＭＳ Ｐゴシック"/>
              <a:ea typeface="ＭＳ Ｐゴシック"/>
              <a:cs typeface="+mn-cs"/>
            </a:rPr>
            <a:t>分母が</a:t>
          </a:r>
          <a:r>
            <a:rPr kumimoji="1" lang="en-US" altLang="ja-JP" sz="1100">
              <a:solidFill>
                <a:schemeClr val="dk1"/>
              </a:solidFill>
              <a:effectLst/>
              <a:latin typeface="ＭＳ Ｐゴシック"/>
              <a:ea typeface="ＭＳ Ｐゴシック"/>
              <a:cs typeface="+mn-cs"/>
            </a:rPr>
            <a:t>2,327</a:t>
          </a:r>
          <a:r>
            <a:rPr kumimoji="1" lang="ja-JP" altLang="en-US" sz="1100">
              <a:solidFill>
                <a:schemeClr val="dk1"/>
              </a:solidFill>
              <a:effectLst/>
              <a:latin typeface="ＭＳ Ｐゴシック"/>
              <a:ea typeface="ＭＳ Ｐゴシック"/>
              <a:cs typeface="+mn-cs"/>
            </a:rPr>
            <a:t>百万円減少したことにより悪化となった。</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今後についても、</a:t>
          </a:r>
          <a:r>
            <a:rPr kumimoji="1" lang="ja-JP" altLang="en-US" sz="1100">
              <a:solidFill>
                <a:schemeClr val="dk1"/>
              </a:solidFill>
              <a:effectLst/>
              <a:latin typeface="ＭＳ Ｐゴシック"/>
              <a:ea typeface="ＭＳ Ｐゴシック"/>
              <a:cs typeface="+mn-cs"/>
            </a:rPr>
            <a:t>新型コロナウイルス感染症拡大に伴う景気の落ち込みにより税収は厳しい状況が予想されるため、自主財源の確保とともに公共施設の適正な維持管理など</a:t>
          </a:r>
          <a:r>
            <a:rPr kumimoji="1" lang="ja-JP" altLang="ja-JP" sz="1100">
              <a:solidFill>
                <a:schemeClr val="dk1"/>
              </a:solidFill>
              <a:effectLst/>
              <a:latin typeface="ＭＳ Ｐゴシック"/>
              <a:ea typeface="ＭＳ Ｐゴシック"/>
              <a:cs typeface="+mn-cs"/>
            </a:rPr>
            <a:t>経常的経費</a:t>
          </a:r>
          <a:r>
            <a:rPr kumimoji="1" lang="ja-JP" altLang="en-US" sz="1100">
              <a:solidFill>
                <a:schemeClr val="dk1"/>
              </a:solidFill>
              <a:effectLst/>
              <a:latin typeface="ＭＳ Ｐゴシック"/>
              <a:ea typeface="ＭＳ Ｐゴシック"/>
              <a:cs typeface="+mn-cs"/>
            </a:rPr>
            <a:t>の削減に努める。</a:t>
          </a:r>
          <a:endParaRPr lang="ja-JP" altLang="ja-JP" sz="14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09" name="テキスト ボックス 108"/>
        <xdr:cNvSpPr txBox="1"/>
      </xdr:nvSpPr>
      <xdr:spPr>
        <a:xfrm>
          <a:off x="714375"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52475" y="1200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1" name="テキスト ボックス 110"/>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2" name="直線コネクタ 111"/>
        <xdr:cNvCxnSpPr/>
      </xdr:nvCxnSpPr>
      <xdr:spPr>
        <a:xfrm>
          <a:off x="752475" y="115189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3" name="テキスト ボックス 112"/>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4" name="直線コネクタ 113"/>
        <xdr:cNvCxnSpPr/>
      </xdr:nvCxnSpPr>
      <xdr:spPr>
        <a:xfrm>
          <a:off x="752475" y="110363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5" name="テキスト ボックス 114"/>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6" name="直線コネクタ 115"/>
        <xdr:cNvCxnSpPr/>
      </xdr:nvCxnSpPr>
      <xdr:spPr>
        <a:xfrm>
          <a:off x="752475" y="105537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7" name="テキスト ボックス 116"/>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18" name="直線コネクタ 117"/>
        <xdr:cNvCxnSpPr/>
      </xdr:nvCxnSpPr>
      <xdr:spPr>
        <a:xfrm>
          <a:off x="752475" y="100711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19" name="テキスト ボックス 118"/>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0" name="直線コネクタ 119"/>
        <xdr:cNvCxnSpPr/>
      </xdr:nvCxnSpPr>
      <xdr:spPr>
        <a:xfrm>
          <a:off x="752475" y="958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2" name="財政構造の弾力性グラフ枠"/>
        <xdr:cNvSpPr/>
      </xdr:nvSpPr>
      <xdr:spPr>
        <a:xfrm>
          <a:off x="752475" y="958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60</xdr:row>
      <xdr:rowOff>15875</xdr:rowOff>
    </xdr:from>
    <xdr:to xmlns:xdr="http://schemas.openxmlformats.org/drawingml/2006/spreadsheetDrawing">
      <xdr:col>23</xdr:col>
      <xdr:colOff>133350</xdr:colOff>
      <xdr:row>67</xdr:row>
      <xdr:rowOff>123190</xdr:rowOff>
    </xdr:to>
    <xdr:cxnSp macro="">
      <xdr:nvCxnSpPr>
        <xdr:cNvPr id="123" name="直線コネクタ 122"/>
        <xdr:cNvCxnSpPr/>
      </xdr:nvCxnSpPr>
      <xdr:spPr>
        <a:xfrm flipV="1">
          <a:off x="4879975" y="10302875"/>
          <a:ext cx="0" cy="1307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95250</xdr:rowOff>
    </xdr:from>
    <xdr:ext cx="762000" cy="259080"/>
    <xdr:sp macro="" textlink="">
      <xdr:nvSpPr>
        <xdr:cNvPr id="124" name="財政構造の弾力性最小値テキスト"/>
        <xdr:cNvSpPr txBox="1"/>
      </xdr:nvSpPr>
      <xdr:spPr>
        <a:xfrm>
          <a:off x="4965700" y="1158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123190</xdr:rowOff>
    </xdr:from>
    <xdr:to xmlns:xdr="http://schemas.openxmlformats.org/drawingml/2006/spreadsheetDrawing">
      <xdr:col>24</xdr:col>
      <xdr:colOff>12700</xdr:colOff>
      <xdr:row>67</xdr:row>
      <xdr:rowOff>123190</xdr:rowOff>
    </xdr:to>
    <xdr:cxnSp macro="">
      <xdr:nvCxnSpPr>
        <xdr:cNvPr id="125" name="直線コネクタ 124"/>
        <xdr:cNvCxnSpPr/>
      </xdr:nvCxnSpPr>
      <xdr:spPr>
        <a:xfrm>
          <a:off x="4791075" y="1161034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102235</xdr:rowOff>
    </xdr:from>
    <xdr:ext cx="762000" cy="258445"/>
    <xdr:sp macro="" textlink="">
      <xdr:nvSpPr>
        <xdr:cNvPr id="126" name="財政構造の弾力性最大値テキスト"/>
        <xdr:cNvSpPr txBox="1"/>
      </xdr:nvSpPr>
      <xdr:spPr>
        <a:xfrm>
          <a:off x="4965700" y="10046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60</xdr:row>
      <xdr:rowOff>15875</xdr:rowOff>
    </xdr:from>
    <xdr:to xmlns:xdr="http://schemas.openxmlformats.org/drawingml/2006/spreadsheetDrawing">
      <xdr:col>24</xdr:col>
      <xdr:colOff>12700</xdr:colOff>
      <xdr:row>60</xdr:row>
      <xdr:rowOff>15875</xdr:rowOff>
    </xdr:to>
    <xdr:cxnSp macro="">
      <xdr:nvCxnSpPr>
        <xdr:cNvPr id="127" name="直線コネクタ 126"/>
        <xdr:cNvCxnSpPr/>
      </xdr:nvCxnSpPr>
      <xdr:spPr>
        <a:xfrm>
          <a:off x="4791075" y="1030287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87630</xdr:rowOff>
    </xdr:from>
    <xdr:to xmlns:xdr="http://schemas.openxmlformats.org/drawingml/2006/spreadsheetDrawing">
      <xdr:col>23</xdr:col>
      <xdr:colOff>133350</xdr:colOff>
      <xdr:row>66</xdr:row>
      <xdr:rowOff>160020</xdr:rowOff>
    </xdr:to>
    <xdr:cxnSp macro="">
      <xdr:nvCxnSpPr>
        <xdr:cNvPr id="128" name="直線コネクタ 127"/>
        <xdr:cNvCxnSpPr/>
      </xdr:nvCxnSpPr>
      <xdr:spPr>
        <a:xfrm>
          <a:off x="4054475" y="11060430"/>
          <a:ext cx="825500" cy="415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159385</xdr:rowOff>
    </xdr:from>
    <xdr:ext cx="762000" cy="258445"/>
    <xdr:sp macro="" textlink="">
      <xdr:nvSpPr>
        <xdr:cNvPr id="129" name="財政構造の弾力性平均値テキスト"/>
        <xdr:cNvSpPr txBox="1"/>
      </xdr:nvSpPr>
      <xdr:spPr>
        <a:xfrm>
          <a:off x="4965700" y="109607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143510</xdr:rowOff>
    </xdr:from>
    <xdr:to xmlns:xdr="http://schemas.openxmlformats.org/drawingml/2006/spreadsheetDrawing">
      <xdr:col>23</xdr:col>
      <xdr:colOff>184150</xdr:colOff>
      <xdr:row>65</xdr:row>
      <xdr:rowOff>73025</xdr:rowOff>
    </xdr:to>
    <xdr:sp macro="" textlink="">
      <xdr:nvSpPr>
        <xdr:cNvPr id="130" name="フローチャート: 判断 129"/>
        <xdr:cNvSpPr/>
      </xdr:nvSpPr>
      <xdr:spPr>
        <a:xfrm>
          <a:off x="4829175" y="11116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87630</xdr:rowOff>
    </xdr:from>
    <xdr:to xmlns:xdr="http://schemas.openxmlformats.org/drawingml/2006/spreadsheetDrawing">
      <xdr:col>19</xdr:col>
      <xdr:colOff>133350</xdr:colOff>
      <xdr:row>65</xdr:row>
      <xdr:rowOff>75565</xdr:rowOff>
    </xdr:to>
    <xdr:cxnSp macro="">
      <xdr:nvCxnSpPr>
        <xdr:cNvPr id="131" name="直線コネクタ 130"/>
        <xdr:cNvCxnSpPr/>
      </xdr:nvCxnSpPr>
      <xdr:spPr>
        <a:xfrm flipV="1">
          <a:off x="3178175" y="11060430"/>
          <a:ext cx="8763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109220</xdr:rowOff>
    </xdr:from>
    <xdr:to xmlns:xdr="http://schemas.openxmlformats.org/drawingml/2006/spreadsheetDrawing">
      <xdr:col>19</xdr:col>
      <xdr:colOff>184150</xdr:colOff>
      <xdr:row>65</xdr:row>
      <xdr:rowOff>39370</xdr:rowOff>
    </xdr:to>
    <xdr:sp macro="" textlink="">
      <xdr:nvSpPr>
        <xdr:cNvPr id="132" name="フローチャート: 判断 131"/>
        <xdr:cNvSpPr/>
      </xdr:nvSpPr>
      <xdr:spPr>
        <a:xfrm>
          <a:off x="4003675"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24130</xdr:rowOff>
    </xdr:from>
    <xdr:ext cx="736600" cy="259080"/>
    <xdr:sp macro="" textlink="">
      <xdr:nvSpPr>
        <xdr:cNvPr id="133" name="テキスト ボックス 132"/>
        <xdr:cNvSpPr txBox="1"/>
      </xdr:nvSpPr>
      <xdr:spPr>
        <a:xfrm>
          <a:off x="3679825" y="11168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60960</xdr:rowOff>
    </xdr:from>
    <xdr:to xmlns:xdr="http://schemas.openxmlformats.org/drawingml/2006/spreadsheetDrawing">
      <xdr:col>15</xdr:col>
      <xdr:colOff>82550</xdr:colOff>
      <xdr:row>65</xdr:row>
      <xdr:rowOff>75565</xdr:rowOff>
    </xdr:to>
    <xdr:cxnSp macro="">
      <xdr:nvCxnSpPr>
        <xdr:cNvPr id="134" name="直線コネクタ 133"/>
        <xdr:cNvCxnSpPr/>
      </xdr:nvCxnSpPr>
      <xdr:spPr>
        <a:xfrm>
          <a:off x="2301875" y="10862310"/>
          <a:ext cx="876300" cy="357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123825</xdr:rowOff>
    </xdr:from>
    <xdr:to xmlns:xdr="http://schemas.openxmlformats.org/drawingml/2006/spreadsheetDrawing">
      <xdr:col>15</xdr:col>
      <xdr:colOff>133350</xdr:colOff>
      <xdr:row>65</xdr:row>
      <xdr:rowOff>53975</xdr:rowOff>
    </xdr:to>
    <xdr:sp macro="" textlink="">
      <xdr:nvSpPr>
        <xdr:cNvPr id="135" name="フローチャート: 判断 134"/>
        <xdr:cNvSpPr/>
      </xdr:nvSpPr>
      <xdr:spPr>
        <a:xfrm>
          <a:off x="3127375" y="1109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64135</xdr:rowOff>
    </xdr:from>
    <xdr:ext cx="761365" cy="258445"/>
    <xdr:sp macro="" textlink="">
      <xdr:nvSpPr>
        <xdr:cNvPr id="136" name="テキスト ボックス 135"/>
        <xdr:cNvSpPr txBox="1"/>
      </xdr:nvSpPr>
      <xdr:spPr>
        <a:xfrm>
          <a:off x="2803525" y="108654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60960</xdr:rowOff>
    </xdr:from>
    <xdr:to xmlns:xdr="http://schemas.openxmlformats.org/drawingml/2006/spreadsheetDrawing">
      <xdr:col>11</xdr:col>
      <xdr:colOff>31750</xdr:colOff>
      <xdr:row>64</xdr:row>
      <xdr:rowOff>58420</xdr:rowOff>
    </xdr:to>
    <xdr:cxnSp macro="">
      <xdr:nvCxnSpPr>
        <xdr:cNvPr id="137" name="直線コネクタ 136"/>
        <xdr:cNvCxnSpPr/>
      </xdr:nvCxnSpPr>
      <xdr:spPr>
        <a:xfrm flipV="1">
          <a:off x="1428750" y="10862310"/>
          <a:ext cx="873125"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143510</xdr:rowOff>
    </xdr:from>
    <xdr:to xmlns:xdr="http://schemas.openxmlformats.org/drawingml/2006/spreadsheetDrawing">
      <xdr:col>11</xdr:col>
      <xdr:colOff>82550</xdr:colOff>
      <xdr:row>65</xdr:row>
      <xdr:rowOff>73025</xdr:rowOff>
    </xdr:to>
    <xdr:sp macro="" textlink="">
      <xdr:nvSpPr>
        <xdr:cNvPr id="138" name="フローチャート: 判断 137"/>
        <xdr:cNvSpPr/>
      </xdr:nvSpPr>
      <xdr:spPr>
        <a:xfrm>
          <a:off x="2254250" y="1111631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57785</xdr:rowOff>
    </xdr:from>
    <xdr:ext cx="761365" cy="259080"/>
    <xdr:sp macro="" textlink="">
      <xdr:nvSpPr>
        <xdr:cNvPr id="139" name="テキスト ボックス 138"/>
        <xdr:cNvSpPr txBox="1"/>
      </xdr:nvSpPr>
      <xdr:spPr>
        <a:xfrm>
          <a:off x="1927225" y="11202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17780</xdr:rowOff>
    </xdr:from>
    <xdr:to xmlns:xdr="http://schemas.openxmlformats.org/drawingml/2006/spreadsheetDrawing">
      <xdr:col>7</xdr:col>
      <xdr:colOff>31750</xdr:colOff>
      <xdr:row>64</xdr:row>
      <xdr:rowOff>119380</xdr:rowOff>
    </xdr:to>
    <xdr:sp macro="" textlink="">
      <xdr:nvSpPr>
        <xdr:cNvPr id="140" name="フローチャート: 判断 139"/>
        <xdr:cNvSpPr/>
      </xdr:nvSpPr>
      <xdr:spPr>
        <a:xfrm>
          <a:off x="1377950" y="109905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104140</xdr:rowOff>
    </xdr:from>
    <xdr:ext cx="761365" cy="259080"/>
    <xdr:sp macro="" textlink="">
      <xdr:nvSpPr>
        <xdr:cNvPr id="141" name="テキスト ボックス 140"/>
        <xdr:cNvSpPr txBox="1"/>
      </xdr:nvSpPr>
      <xdr:spPr>
        <a:xfrm>
          <a:off x="1050925" y="11076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2" name="テキスト ボックス 141"/>
        <xdr:cNvSpPr txBox="1"/>
      </xdr:nvSpPr>
      <xdr:spPr>
        <a:xfrm>
          <a:off x="466725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3" name="テキスト ボックス 142"/>
        <xdr:cNvSpPr txBox="1"/>
      </xdr:nvSpPr>
      <xdr:spPr>
        <a:xfrm>
          <a:off x="384175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4" name="テキスト ボックス 143"/>
        <xdr:cNvSpPr txBox="1"/>
      </xdr:nvSpPr>
      <xdr:spPr>
        <a:xfrm>
          <a:off x="296545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5" name="テキスト ボックス 144"/>
        <xdr:cNvSpPr txBox="1"/>
      </xdr:nvSpPr>
      <xdr:spPr>
        <a:xfrm>
          <a:off x="208915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6" name="テキスト ボックス 145"/>
        <xdr:cNvSpPr txBox="1"/>
      </xdr:nvSpPr>
      <xdr:spPr>
        <a:xfrm>
          <a:off x="1216025"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66</xdr:row>
      <xdr:rowOff>109220</xdr:rowOff>
    </xdr:from>
    <xdr:to xmlns:xdr="http://schemas.openxmlformats.org/drawingml/2006/spreadsheetDrawing">
      <xdr:col>23</xdr:col>
      <xdr:colOff>184150</xdr:colOff>
      <xdr:row>67</xdr:row>
      <xdr:rowOff>39370</xdr:rowOff>
    </xdr:to>
    <xdr:sp macro="" textlink="">
      <xdr:nvSpPr>
        <xdr:cNvPr id="147" name="楕円 146"/>
        <xdr:cNvSpPr/>
      </xdr:nvSpPr>
      <xdr:spPr>
        <a:xfrm>
          <a:off x="4829175" y="1142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66</xdr:row>
      <xdr:rowOff>81280</xdr:rowOff>
    </xdr:from>
    <xdr:ext cx="762000" cy="259080"/>
    <xdr:sp macro="" textlink="">
      <xdr:nvSpPr>
        <xdr:cNvPr id="148" name="財政構造の弾力性該当値テキスト"/>
        <xdr:cNvSpPr txBox="1"/>
      </xdr:nvSpPr>
      <xdr:spPr>
        <a:xfrm>
          <a:off x="4965700" y="11396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36830</xdr:rowOff>
    </xdr:from>
    <xdr:to xmlns:xdr="http://schemas.openxmlformats.org/drawingml/2006/spreadsheetDrawing">
      <xdr:col>19</xdr:col>
      <xdr:colOff>184150</xdr:colOff>
      <xdr:row>64</xdr:row>
      <xdr:rowOff>138430</xdr:rowOff>
    </xdr:to>
    <xdr:sp macro="" textlink="">
      <xdr:nvSpPr>
        <xdr:cNvPr id="149" name="楕円 148"/>
        <xdr:cNvSpPr/>
      </xdr:nvSpPr>
      <xdr:spPr>
        <a:xfrm>
          <a:off x="4003675"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148590</xdr:rowOff>
    </xdr:from>
    <xdr:ext cx="736600" cy="259080"/>
    <xdr:sp macro="" textlink="">
      <xdr:nvSpPr>
        <xdr:cNvPr id="150" name="テキスト ボックス 149"/>
        <xdr:cNvSpPr txBox="1"/>
      </xdr:nvSpPr>
      <xdr:spPr>
        <a:xfrm>
          <a:off x="3679825" y="10778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24765</xdr:rowOff>
    </xdr:from>
    <xdr:to xmlns:xdr="http://schemas.openxmlformats.org/drawingml/2006/spreadsheetDrawing">
      <xdr:col>15</xdr:col>
      <xdr:colOff>133350</xdr:colOff>
      <xdr:row>65</xdr:row>
      <xdr:rowOff>126365</xdr:rowOff>
    </xdr:to>
    <xdr:sp macro="" textlink="">
      <xdr:nvSpPr>
        <xdr:cNvPr id="151" name="楕円 150"/>
        <xdr:cNvSpPr/>
      </xdr:nvSpPr>
      <xdr:spPr>
        <a:xfrm>
          <a:off x="3127375" y="111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111125</xdr:rowOff>
    </xdr:from>
    <xdr:ext cx="761365" cy="258445"/>
    <xdr:sp macro="" textlink="">
      <xdr:nvSpPr>
        <xdr:cNvPr id="152" name="テキスト ボックス 151"/>
        <xdr:cNvSpPr txBox="1"/>
      </xdr:nvSpPr>
      <xdr:spPr>
        <a:xfrm>
          <a:off x="2803525" y="112553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10160</xdr:rowOff>
    </xdr:from>
    <xdr:to xmlns:xdr="http://schemas.openxmlformats.org/drawingml/2006/spreadsheetDrawing">
      <xdr:col>11</xdr:col>
      <xdr:colOff>82550</xdr:colOff>
      <xdr:row>63</xdr:row>
      <xdr:rowOff>111760</xdr:rowOff>
    </xdr:to>
    <xdr:sp macro="" textlink="">
      <xdr:nvSpPr>
        <xdr:cNvPr id="153" name="楕円 152"/>
        <xdr:cNvSpPr/>
      </xdr:nvSpPr>
      <xdr:spPr>
        <a:xfrm>
          <a:off x="2254250" y="108115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121920</xdr:rowOff>
    </xdr:from>
    <xdr:ext cx="761365" cy="258445"/>
    <xdr:sp macro="" textlink="">
      <xdr:nvSpPr>
        <xdr:cNvPr id="154" name="テキスト ボックス 153"/>
        <xdr:cNvSpPr txBox="1"/>
      </xdr:nvSpPr>
      <xdr:spPr>
        <a:xfrm>
          <a:off x="1927225" y="10580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7620</xdr:rowOff>
    </xdr:from>
    <xdr:to xmlns:xdr="http://schemas.openxmlformats.org/drawingml/2006/spreadsheetDrawing">
      <xdr:col>7</xdr:col>
      <xdr:colOff>31750</xdr:colOff>
      <xdr:row>64</xdr:row>
      <xdr:rowOff>109220</xdr:rowOff>
    </xdr:to>
    <xdr:sp macro="" textlink="">
      <xdr:nvSpPr>
        <xdr:cNvPr id="155" name="楕円 154"/>
        <xdr:cNvSpPr/>
      </xdr:nvSpPr>
      <xdr:spPr>
        <a:xfrm>
          <a:off x="1377950" y="109804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119380</xdr:rowOff>
    </xdr:from>
    <xdr:ext cx="761365" cy="259080"/>
    <xdr:sp macro="" textlink="">
      <xdr:nvSpPr>
        <xdr:cNvPr id="156" name="テキスト ボックス 155"/>
        <xdr:cNvSpPr txBox="1"/>
      </xdr:nvSpPr>
      <xdr:spPr>
        <a:xfrm>
          <a:off x="1050925" y="10749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7" name="正方形/長方形 156"/>
        <xdr:cNvSpPr/>
      </xdr:nvSpPr>
      <xdr:spPr>
        <a:xfrm>
          <a:off x="752475" y="1263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8" name="テキスト ボックス 157"/>
        <xdr:cNvSpPr txBox="1"/>
      </xdr:nvSpPr>
      <xdr:spPr>
        <a:xfrm>
          <a:off x="794385"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1000" cy="358775"/>
    <xdr:sp macro="" textlink="">
      <xdr:nvSpPr>
        <xdr:cNvPr id="159" name="テキスト ボックス 158"/>
        <xdr:cNvSpPr txBox="1"/>
      </xdr:nvSpPr>
      <xdr:spPr>
        <a:xfrm>
          <a:off x="4088765" y="1297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[117,450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0" name="正方形/長方形 159"/>
        <xdr:cNvSpPr/>
      </xdr:nvSpPr>
      <xdr:spPr>
        <a:xfrm>
          <a:off x="5816600" y="128905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1" name="正方形/長方形 160"/>
        <xdr:cNvSpPr/>
      </xdr:nvSpPr>
      <xdr:spPr>
        <a:xfrm>
          <a:off x="5816600" y="130810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2" name="正方形/長方形 161"/>
        <xdr:cNvSpPr/>
      </xdr:nvSpPr>
      <xdr:spPr>
        <a:xfrm>
          <a:off x="7442200"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3" name="正方形/長方形 162"/>
        <xdr:cNvSpPr/>
      </xdr:nvSpPr>
      <xdr:spPr>
        <a:xfrm>
          <a:off x="7442200"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4" name="正方形/長方形 163"/>
        <xdr:cNvSpPr/>
      </xdr:nvSpPr>
      <xdr:spPr>
        <a:xfrm>
          <a:off x="8880475"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5" name="正方形/長方形 164"/>
        <xdr:cNvSpPr/>
      </xdr:nvSpPr>
      <xdr:spPr>
        <a:xfrm>
          <a:off x="8880475"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6" name="正方形/長方形 165"/>
        <xdr:cNvSpPr/>
      </xdr:nvSpPr>
      <xdr:spPr>
        <a:xfrm>
          <a:off x="752475" y="1339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7" name="正方形/長方形 166"/>
        <xdr:cNvSpPr/>
      </xdr:nvSpPr>
      <xdr:spPr>
        <a:xfrm>
          <a:off x="5943600" y="1339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8" name="正方形/長方形 167"/>
        <xdr:cNvSpPr/>
      </xdr:nvSpPr>
      <xdr:spPr>
        <a:xfrm>
          <a:off x="5943600" y="1339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69" name="テキスト ボックス 168"/>
        <xdr:cNvSpPr txBox="1"/>
      </xdr:nvSpPr>
      <xdr:spPr>
        <a:xfrm>
          <a:off x="6067425" y="13716000"/>
          <a:ext cx="569277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対前年度比で</a:t>
          </a:r>
          <a:r>
            <a:rPr kumimoji="1" lang="en-US" altLang="ja-JP" sz="1100">
              <a:solidFill>
                <a:schemeClr val="dk1"/>
              </a:solidFill>
              <a:effectLst/>
              <a:latin typeface="ＭＳ Ｐゴシック"/>
              <a:ea typeface="ＭＳ Ｐゴシック"/>
              <a:cs typeface="+mn-cs"/>
            </a:rPr>
            <a:t>3,140</a:t>
          </a:r>
          <a:r>
            <a:rPr kumimoji="1" lang="ja-JP" altLang="ja-JP" sz="1100">
              <a:solidFill>
                <a:schemeClr val="dk1"/>
              </a:solidFill>
              <a:effectLst/>
              <a:latin typeface="ＭＳ Ｐゴシック"/>
              <a:ea typeface="ＭＳ Ｐゴシック"/>
              <a:cs typeface="+mn-cs"/>
            </a:rPr>
            <a:t>円増加し、全国平均、群馬県平均を下回っているが、類似団体平均は上回っている。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組織の効率化を図り適正な定員管理を行うことで人件費を抑制するとともに、業務の見直しによる物件費の縮減に努めたい。</a:t>
          </a:r>
          <a:endParaRPr lang="ja-JP" altLang="ja-JP" sz="14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250" cy="224790"/>
    <xdr:sp macro="" textlink="">
      <xdr:nvSpPr>
        <xdr:cNvPr id="170" name="テキスト ボックス 169"/>
        <xdr:cNvSpPr txBox="1"/>
      </xdr:nvSpPr>
      <xdr:spPr>
        <a:xfrm>
          <a:off x="714375" y="132080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1" name="直線コネクタ 170"/>
        <xdr:cNvCxnSpPr/>
      </xdr:nvCxnSpPr>
      <xdr:spPr>
        <a:xfrm>
          <a:off x="752475" y="1581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3" name="直線コネクタ 172"/>
        <xdr:cNvCxnSpPr/>
      </xdr:nvCxnSpPr>
      <xdr:spPr>
        <a:xfrm>
          <a:off x="752475" y="154095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4" name="テキスト ボックス 173"/>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5" name="直線コネクタ 174"/>
        <xdr:cNvCxnSpPr/>
      </xdr:nvCxnSpPr>
      <xdr:spPr>
        <a:xfrm>
          <a:off x="752475" y="150069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76" name="テキスト ボックス 175"/>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7" name="直線コネクタ 176"/>
        <xdr:cNvCxnSpPr/>
      </xdr:nvCxnSpPr>
      <xdr:spPr>
        <a:xfrm>
          <a:off x="752475" y="1460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78" name="テキスト ボックス 177"/>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79" name="直線コネクタ 178"/>
        <xdr:cNvCxnSpPr/>
      </xdr:nvCxnSpPr>
      <xdr:spPr>
        <a:xfrm>
          <a:off x="752475" y="142030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0" name="テキスト ボックス 179"/>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1" name="直線コネクタ 180"/>
        <xdr:cNvCxnSpPr/>
      </xdr:nvCxnSpPr>
      <xdr:spPr>
        <a:xfrm>
          <a:off x="752475" y="138004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2" name="テキスト ボックス 181"/>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52475" y="1339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4" name="テキスト ボックス 183"/>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52475" y="1339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15875</xdr:rowOff>
    </xdr:from>
    <xdr:to xmlns:xdr="http://schemas.openxmlformats.org/drawingml/2006/spreadsheetDrawing">
      <xdr:col>23</xdr:col>
      <xdr:colOff>133350</xdr:colOff>
      <xdr:row>89</xdr:row>
      <xdr:rowOff>161925</xdr:rowOff>
    </xdr:to>
    <xdr:cxnSp macro="">
      <xdr:nvCxnSpPr>
        <xdr:cNvPr id="186" name="直線コネクタ 185"/>
        <xdr:cNvCxnSpPr/>
      </xdr:nvCxnSpPr>
      <xdr:spPr>
        <a:xfrm flipV="1">
          <a:off x="4879975" y="13903325"/>
          <a:ext cx="0" cy="1517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133985</xdr:rowOff>
    </xdr:from>
    <xdr:ext cx="762000" cy="258445"/>
    <xdr:sp macro="" textlink="">
      <xdr:nvSpPr>
        <xdr:cNvPr id="187" name="人件費・物件費等の状況最小値テキスト"/>
        <xdr:cNvSpPr txBox="1"/>
      </xdr:nvSpPr>
      <xdr:spPr>
        <a:xfrm>
          <a:off x="4965700" y="15393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161925</xdr:rowOff>
    </xdr:from>
    <xdr:to xmlns:xdr="http://schemas.openxmlformats.org/drawingml/2006/spreadsheetDrawing">
      <xdr:col>24</xdr:col>
      <xdr:colOff>12700</xdr:colOff>
      <xdr:row>89</xdr:row>
      <xdr:rowOff>161925</xdr:rowOff>
    </xdr:to>
    <xdr:cxnSp macro="">
      <xdr:nvCxnSpPr>
        <xdr:cNvPr id="188" name="直線コネクタ 187"/>
        <xdr:cNvCxnSpPr/>
      </xdr:nvCxnSpPr>
      <xdr:spPr>
        <a:xfrm>
          <a:off x="4791075" y="1542097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102235</xdr:rowOff>
    </xdr:from>
    <xdr:ext cx="762000" cy="258445"/>
    <xdr:sp macro="" textlink="">
      <xdr:nvSpPr>
        <xdr:cNvPr id="189" name="人件費・物件費等の状況最大値テキスト"/>
        <xdr:cNvSpPr txBox="1"/>
      </xdr:nvSpPr>
      <xdr:spPr>
        <a:xfrm>
          <a:off x="4965700" y="13646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15875</xdr:rowOff>
    </xdr:from>
    <xdr:to xmlns:xdr="http://schemas.openxmlformats.org/drawingml/2006/spreadsheetDrawing">
      <xdr:col>24</xdr:col>
      <xdr:colOff>12700</xdr:colOff>
      <xdr:row>81</xdr:row>
      <xdr:rowOff>15875</xdr:rowOff>
    </xdr:to>
    <xdr:cxnSp macro="">
      <xdr:nvCxnSpPr>
        <xdr:cNvPr id="190" name="直線コネクタ 189"/>
        <xdr:cNvCxnSpPr/>
      </xdr:nvCxnSpPr>
      <xdr:spPr>
        <a:xfrm>
          <a:off x="4791075" y="139033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88900</xdr:rowOff>
    </xdr:from>
    <xdr:to xmlns:xdr="http://schemas.openxmlformats.org/drawingml/2006/spreadsheetDrawing">
      <xdr:col>23</xdr:col>
      <xdr:colOff>133350</xdr:colOff>
      <xdr:row>84</xdr:row>
      <xdr:rowOff>151765</xdr:rowOff>
    </xdr:to>
    <xdr:cxnSp macro="">
      <xdr:nvCxnSpPr>
        <xdr:cNvPr id="191" name="直線コネクタ 190"/>
        <xdr:cNvCxnSpPr/>
      </xdr:nvCxnSpPr>
      <xdr:spPr>
        <a:xfrm>
          <a:off x="4054475" y="14490700"/>
          <a:ext cx="8255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6350</xdr:rowOff>
    </xdr:from>
    <xdr:ext cx="762000" cy="258445"/>
    <xdr:sp macro="" textlink="">
      <xdr:nvSpPr>
        <xdr:cNvPr id="192" name="人件費・物件費等の状況平均値テキスト"/>
        <xdr:cNvSpPr txBox="1"/>
      </xdr:nvSpPr>
      <xdr:spPr>
        <a:xfrm>
          <a:off x="4965700" y="142367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161290</xdr:rowOff>
    </xdr:from>
    <xdr:to xmlns:xdr="http://schemas.openxmlformats.org/drawingml/2006/spreadsheetDrawing">
      <xdr:col>23</xdr:col>
      <xdr:colOff>184150</xdr:colOff>
      <xdr:row>84</xdr:row>
      <xdr:rowOff>91440</xdr:rowOff>
    </xdr:to>
    <xdr:sp macro="" textlink="">
      <xdr:nvSpPr>
        <xdr:cNvPr id="193" name="フローチャート: 判断 192"/>
        <xdr:cNvSpPr/>
      </xdr:nvSpPr>
      <xdr:spPr>
        <a:xfrm>
          <a:off x="4829175" y="1439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84</xdr:row>
      <xdr:rowOff>78105</xdr:rowOff>
    </xdr:from>
    <xdr:to xmlns:xdr="http://schemas.openxmlformats.org/drawingml/2006/spreadsheetDrawing">
      <xdr:col>19</xdr:col>
      <xdr:colOff>133350</xdr:colOff>
      <xdr:row>84</xdr:row>
      <xdr:rowOff>88900</xdr:rowOff>
    </xdr:to>
    <xdr:cxnSp macro="">
      <xdr:nvCxnSpPr>
        <xdr:cNvPr id="194" name="直線コネクタ 193"/>
        <xdr:cNvCxnSpPr/>
      </xdr:nvCxnSpPr>
      <xdr:spPr>
        <a:xfrm>
          <a:off x="3178175" y="14479905"/>
          <a:ext cx="8763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73660</xdr:rowOff>
    </xdr:from>
    <xdr:to xmlns:xdr="http://schemas.openxmlformats.org/drawingml/2006/spreadsheetDrawing">
      <xdr:col>19</xdr:col>
      <xdr:colOff>184150</xdr:colOff>
      <xdr:row>84</xdr:row>
      <xdr:rowOff>3810</xdr:rowOff>
    </xdr:to>
    <xdr:sp macro="" textlink="">
      <xdr:nvSpPr>
        <xdr:cNvPr id="195" name="フローチャート: 判断 194"/>
        <xdr:cNvSpPr/>
      </xdr:nvSpPr>
      <xdr:spPr>
        <a:xfrm>
          <a:off x="4003675" y="1430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13970</xdr:rowOff>
    </xdr:from>
    <xdr:ext cx="736600" cy="259080"/>
    <xdr:sp macro="" textlink="">
      <xdr:nvSpPr>
        <xdr:cNvPr id="196" name="テキスト ボックス 195"/>
        <xdr:cNvSpPr txBox="1"/>
      </xdr:nvSpPr>
      <xdr:spPr>
        <a:xfrm>
          <a:off x="3679825" y="14072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63500</xdr:rowOff>
    </xdr:from>
    <xdr:to xmlns:xdr="http://schemas.openxmlformats.org/drawingml/2006/spreadsheetDrawing">
      <xdr:col>15</xdr:col>
      <xdr:colOff>82550</xdr:colOff>
      <xdr:row>84</xdr:row>
      <xdr:rowOff>78105</xdr:rowOff>
    </xdr:to>
    <xdr:cxnSp macro="">
      <xdr:nvCxnSpPr>
        <xdr:cNvPr id="197" name="直線コネクタ 196"/>
        <xdr:cNvCxnSpPr/>
      </xdr:nvCxnSpPr>
      <xdr:spPr>
        <a:xfrm>
          <a:off x="2301875" y="14465300"/>
          <a:ext cx="8763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54610</xdr:rowOff>
    </xdr:from>
    <xdr:to xmlns:xdr="http://schemas.openxmlformats.org/drawingml/2006/spreadsheetDrawing">
      <xdr:col>15</xdr:col>
      <xdr:colOff>133350</xdr:colOff>
      <xdr:row>83</xdr:row>
      <xdr:rowOff>156210</xdr:rowOff>
    </xdr:to>
    <xdr:sp macro="" textlink="">
      <xdr:nvSpPr>
        <xdr:cNvPr id="198" name="フローチャート: 判断 197"/>
        <xdr:cNvSpPr/>
      </xdr:nvSpPr>
      <xdr:spPr>
        <a:xfrm>
          <a:off x="3127375" y="1428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166370</xdr:rowOff>
    </xdr:from>
    <xdr:ext cx="761365" cy="258445"/>
    <xdr:sp macro="" textlink="">
      <xdr:nvSpPr>
        <xdr:cNvPr id="199" name="テキスト ボックス 198"/>
        <xdr:cNvSpPr txBox="1"/>
      </xdr:nvSpPr>
      <xdr:spPr>
        <a:xfrm>
          <a:off x="2803525" y="14053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84</xdr:row>
      <xdr:rowOff>63500</xdr:rowOff>
    </xdr:from>
    <xdr:to xmlns:xdr="http://schemas.openxmlformats.org/drawingml/2006/spreadsheetDrawing">
      <xdr:col>11</xdr:col>
      <xdr:colOff>31750</xdr:colOff>
      <xdr:row>84</xdr:row>
      <xdr:rowOff>70485</xdr:rowOff>
    </xdr:to>
    <xdr:cxnSp macro="">
      <xdr:nvCxnSpPr>
        <xdr:cNvPr id="200" name="直線コネクタ 199"/>
        <xdr:cNvCxnSpPr/>
      </xdr:nvCxnSpPr>
      <xdr:spPr>
        <a:xfrm flipV="1">
          <a:off x="1428750" y="14465300"/>
          <a:ext cx="8731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15240</xdr:rowOff>
    </xdr:from>
    <xdr:to xmlns:xdr="http://schemas.openxmlformats.org/drawingml/2006/spreadsheetDrawing">
      <xdr:col>11</xdr:col>
      <xdr:colOff>82550</xdr:colOff>
      <xdr:row>83</xdr:row>
      <xdr:rowOff>116840</xdr:rowOff>
    </xdr:to>
    <xdr:sp macro="" textlink="">
      <xdr:nvSpPr>
        <xdr:cNvPr id="201" name="フローチャート: 判断 200"/>
        <xdr:cNvSpPr/>
      </xdr:nvSpPr>
      <xdr:spPr>
        <a:xfrm>
          <a:off x="2254250" y="142455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127000</xdr:rowOff>
    </xdr:from>
    <xdr:ext cx="761365" cy="259080"/>
    <xdr:sp macro="" textlink="">
      <xdr:nvSpPr>
        <xdr:cNvPr id="202" name="テキスト ボックス 201"/>
        <xdr:cNvSpPr txBox="1"/>
      </xdr:nvSpPr>
      <xdr:spPr>
        <a:xfrm>
          <a:off x="1927225" y="14014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20955</xdr:rowOff>
    </xdr:from>
    <xdr:to xmlns:xdr="http://schemas.openxmlformats.org/drawingml/2006/spreadsheetDrawing">
      <xdr:col>7</xdr:col>
      <xdr:colOff>31750</xdr:colOff>
      <xdr:row>83</xdr:row>
      <xdr:rowOff>122555</xdr:rowOff>
    </xdr:to>
    <xdr:sp macro="" textlink="">
      <xdr:nvSpPr>
        <xdr:cNvPr id="203" name="フローチャート: 判断 202"/>
        <xdr:cNvSpPr/>
      </xdr:nvSpPr>
      <xdr:spPr>
        <a:xfrm>
          <a:off x="1377950" y="1425130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132715</xdr:rowOff>
    </xdr:from>
    <xdr:ext cx="761365" cy="258445"/>
    <xdr:sp macro="" textlink="">
      <xdr:nvSpPr>
        <xdr:cNvPr id="204" name="テキスト ボックス 203"/>
        <xdr:cNvSpPr txBox="1"/>
      </xdr:nvSpPr>
      <xdr:spPr>
        <a:xfrm>
          <a:off x="1050925" y="140201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6672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417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29654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20891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21602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100965</xdr:rowOff>
    </xdr:from>
    <xdr:to xmlns:xdr="http://schemas.openxmlformats.org/drawingml/2006/spreadsheetDrawing">
      <xdr:col>23</xdr:col>
      <xdr:colOff>184150</xdr:colOff>
      <xdr:row>85</xdr:row>
      <xdr:rowOff>31115</xdr:rowOff>
    </xdr:to>
    <xdr:sp macro="" textlink="">
      <xdr:nvSpPr>
        <xdr:cNvPr id="210" name="楕円 209"/>
        <xdr:cNvSpPr/>
      </xdr:nvSpPr>
      <xdr:spPr>
        <a:xfrm>
          <a:off x="4829175" y="145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84</xdr:row>
      <xdr:rowOff>73025</xdr:rowOff>
    </xdr:from>
    <xdr:ext cx="762000" cy="259080"/>
    <xdr:sp macro="" textlink="">
      <xdr:nvSpPr>
        <xdr:cNvPr id="211" name="人件費・物件費等の状況該当値テキスト"/>
        <xdr:cNvSpPr txBox="1"/>
      </xdr:nvSpPr>
      <xdr:spPr>
        <a:xfrm>
          <a:off x="4965700" y="14474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38100</xdr:rowOff>
    </xdr:from>
    <xdr:to xmlns:xdr="http://schemas.openxmlformats.org/drawingml/2006/spreadsheetDrawing">
      <xdr:col>19</xdr:col>
      <xdr:colOff>184150</xdr:colOff>
      <xdr:row>84</xdr:row>
      <xdr:rowOff>139700</xdr:rowOff>
    </xdr:to>
    <xdr:sp macro="" textlink="">
      <xdr:nvSpPr>
        <xdr:cNvPr id="212" name="楕円 211"/>
        <xdr:cNvSpPr/>
      </xdr:nvSpPr>
      <xdr:spPr>
        <a:xfrm>
          <a:off x="4003675"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124460</xdr:rowOff>
    </xdr:from>
    <xdr:ext cx="736600" cy="259080"/>
    <xdr:sp macro="" textlink="">
      <xdr:nvSpPr>
        <xdr:cNvPr id="213" name="テキスト ボックス 212"/>
        <xdr:cNvSpPr txBox="1"/>
      </xdr:nvSpPr>
      <xdr:spPr>
        <a:xfrm>
          <a:off x="3679825" y="14526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84</xdr:row>
      <xdr:rowOff>27305</xdr:rowOff>
    </xdr:from>
    <xdr:to xmlns:xdr="http://schemas.openxmlformats.org/drawingml/2006/spreadsheetDrawing">
      <xdr:col>15</xdr:col>
      <xdr:colOff>133350</xdr:colOff>
      <xdr:row>84</xdr:row>
      <xdr:rowOff>128905</xdr:rowOff>
    </xdr:to>
    <xdr:sp macro="" textlink="">
      <xdr:nvSpPr>
        <xdr:cNvPr id="214" name="楕円 213"/>
        <xdr:cNvSpPr/>
      </xdr:nvSpPr>
      <xdr:spPr>
        <a:xfrm>
          <a:off x="3127375"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113665</xdr:rowOff>
    </xdr:from>
    <xdr:ext cx="761365" cy="258445"/>
    <xdr:sp macro="" textlink="">
      <xdr:nvSpPr>
        <xdr:cNvPr id="215" name="テキスト ボックス 214"/>
        <xdr:cNvSpPr txBox="1"/>
      </xdr:nvSpPr>
      <xdr:spPr>
        <a:xfrm>
          <a:off x="2803525" y="14515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84</xdr:row>
      <xdr:rowOff>12700</xdr:rowOff>
    </xdr:from>
    <xdr:to xmlns:xdr="http://schemas.openxmlformats.org/drawingml/2006/spreadsheetDrawing">
      <xdr:col>11</xdr:col>
      <xdr:colOff>82550</xdr:colOff>
      <xdr:row>84</xdr:row>
      <xdr:rowOff>114300</xdr:rowOff>
    </xdr:to>
    <xdr:sp macro="" textlink="">
      <xdr:nvSpPr>
        <xdr:cNvPr id="216" name="楕円 215"/>
        <xdr:cNvSpPr/>
      </xdr:nvSpPr>
      <xdr:spPr>
        <a:xfrm>
          <a:off x="2254250" y="144145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99060</xdr:rowOff>
    </xdr:from>
    <xdr:ext cx="761365" cy="258445"/>
    <xdr:sp macro="" textlink="">
      <xdr:nvSpPr>
        <xdr:cNvPr id="217" name="テキスト ボックス 216"/>
        <xdr:cNvSpPr txBox="1"/>
      </xdr:nvSpPr>
      <xdr:spPr>
        <a:xfrm>
          <a:off x="1927225" y="14500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84</xdr:row>
      <xdr:rowOff>19685</xdr:rowOff>
    </xdr:from>
    <xdr:to xmlns:xdr="http://schemas.openxmlformats.org/drawingml/2006/spreadsheetDrawing">
      <xdr:col>7</xdr:col>
      <xdr:colOff>31750</xdr:colOff>
      <xdr:row>84</xdr:row>
      <xdr:rowOff>121285</xdr:rowOff>
    </xdr:to>
    <xdr:sp macro="" textlink="">
      <xdr:nvSpPr>
        <xdr:cNvPr id="218" name="楕円 217"/>
        <xdr:cNvSpPr/>
      </xdr:nvSpPr>
      <xdr:spPr>
        <a:xfrm>
          <a:off x="1377950" y="144214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106045</xdr:rowOff>
    </xdr:from>
    <xdr:ext cx="761365" cy="259080"/>
    <xdr:sp macro="" textlink="">
      <xdr:nvSpPr>
        <xdr:cNvPr id="219" name="テキスト ボックス 218"/>
        <xdr:cNvSpPr txBox="1"/>
      </xdr:nvSpPr>
      <xdr:spPr>
        <a:xfrm>
          <a:off x="1050925" y="14507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633325" y="1263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2905" cy="309245"/>
    <xdr:sp macro="" textlink="">
      <xdr:nvSpPr>
        <xdr:cNvPr id="221" name="テキスト ボックス 220"/>
        <xdr:cNvSpPr txBox="1"/>
      </xdr:nvSpPr>
      <xdr:spPr>
        <a:xfrm>
          <a:off x="13444855"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2" name="テキスト ボックス 221"/>
        <xdr:cNvSpPr txBox="1"/>
      </xdr:nvSpPr>
      <xdr:spPr>
        <a:xfrm>
          <a:off x="15199995"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700625" y="1289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700625" y="1308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326225"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326225"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0764500"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0764500"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633325" y="1339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7824450" y="1339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7824450" y="1339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7951450" y="13716000"/>
          <a:ext cx="5689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類似団体、全国</a:t>
          </a:r>
          <a:r>
            <a:rPr kumimoji="1" lang="ja-JP" altLang="en-US" sz="1100">
              <a:solidFill>
                <a:schemeClr val="dk1"/>
              </a:solidFill>
              <a:effectLst/>
              <a:latin typeface="ＭＳ Ｐゴシック"/>
              <a:ea typeface="ＭＳ Ｐゴシック"/>
              <a:cs typeface="+mn-cs"/>
            </a:rPr>
            <a:t>市</a:t>
          </a:r>
          <a:r>
            <a:rPr kumimoji="1" lang="ja-JP" altLang="ja-JP" sz="1100">
              <a:solidFill>
                <a:schemeClr val="dk1"/>
              </a:solidFill>
              <a:effectLst/>
              <a:latin typeface="ＭＳ Ｐゴシック"/>
              <a:ea typeface="ＭＳ Ｐゴシック"/>
              <a:cs typeface="+mn-cs"/>
            </a:rPr>
            <a:t>平均及び</a:t>
          </a:r>
          <a:r>
            <a:rPr kumimoji="1" lang="ja-JP" altLang="en-US" sz="1100">
              <a:solidFill>
                <a:schemeClr val="dk1"/>
              </a:solidFill>
              <a:effectLst/>
              <a:latin typeface="ＭＳ Ｐゴシック"/>
              <a:ea typeface="ＭＳ Ｐゴシック"/>
              <a:cs typeface="+mn-cs"/>
            </a:rPr>
            <a:t>全国町村</a:t>
          </a:r>
          <a:r>
            <a:rPr kumimoji="1" lang="ja-JP" altLang="ja-JP" sz="1100">
              <a:solidFill>
                <a:schemeClr val="dk1"/>
              </a:solidFill>
              <a:effectLst/>
              <a:latin typeface="ＭＳ Ｐゴシック"/>
              <a:ea typeface="ＭＳ Ｐゴシック"/>
              <a:cs typeface="+mn-cs"/>
            </a:rPr>
            <a:t>平均を上回っている。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合併による給与格差の是正を行ったことが主な要因となり、平成２９年度以前のラスパイレス指数は１００を超えているが、平成２７年度以降は減少傾向にあり、平成３０</a:t>
          </a:r>
          <a:r>
            <a:rPr kumimoji="1" lang="ja-JP" altLang="en-US" sz="1100">
              <a:solidFill>
                <a:schemeClr val="dk1"/>
              </a:solidFill>
              <a:effectLst/>
              <a:latin typeface="ＭＳ Ｐゴシック"/>
              <a:ea typeface="ＭＳ Ｐゴシック"/>
              <a:cs typeface="+mn-cs"/>
            </a:rPr>
            <a:t>年度と同様に</a:t>
          </a:r>
          <a:r>
            <a:rPr kumimoji="1" lang="ja-JP" altLang="ja-JP" sz="1100">
              <a:solidFill>
                <a:schemeClr val="dk1"/>
              </a:solidFill>
              <a:effectLst/>
              <a:latin typeface="ＭＳ Ｐゴシック"/>
              <a:ea typeface="ＭＳ Ｐゴシック"/>
              <a:cs typeface="+mn-cs"/>
            </a:rPr>
            <a:t>１００となった。</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今後もより一層の給与適正化に努めていきたい。</a:t>
          </a:r>
          <a:endParaRPr lang="ja-JP" altLang="ja-JP" sz="14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633325" y="1581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1365" cy="259080"/>
    <xdr:sp macro="" textlink="">
      <xdr:nvSpPr>
        <xdr:cNvPr id="234" name="テキスト ボックス 233"/>
        <xdr:cNvSpPr txBox="1"/>
      </xdr:nvSpPr>
      <xdr:spPr>
        <a:xfrm>
          <a:off x="11884025"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5" name="直線コネクタ 234"/>
        <xdr:cNvCxnSpPr/>
      </xdr:nvCxnSpPr>
      <xdr:spPr>
        <a:xfrm>
          <a:off x="12633325" y="154095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1365" cy="258445"/>
    <xdr:sp macro="" textlink="">
      <xdr:nvSpPr>
        <xdr:cNvPr id="236" name="テキスト ボックス 235"/>
        <xdr:cNvSpPr txBox="1"/>
      </xdr:nvSpPr>
      <xdr:spPr>
        <a:xfrm>
          <a:off x="11884025"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7" name="直線コネクタ 236"/>
        <xdr:cNvCxnSpPr/>
      </xdr:nvCxnSpPr>
      <xdr:spPr>
        <a:xfrm>
          <a:off x="12633325" y="150069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1365" cy="258445"/>
    <xdr:sp macro="" textlink="">
      <xdr:nvSpPr>
        <xdr:cNvPr id="238" name="テキスト ボックス 237"/>
        <xdr:cNvSpPr txBox="1"/>
      </xdr:nvSpPr>
      <xdr:spPr>
        <a:xfrm>
          <a:off x="11884025"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9" name="直線コネクタ 238"/>
        <xdr:cNvCxnSpPr/>
      </xdr:nvCxnSpPr>
      <xdr:spPr>
        <a:xfrm>
          <a:off x="12633325" y="1460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1365" cy="259080"/>
    <xdr:sp macro="" textlink="">
      <xdr:nvSpPr>
        <xdr:cNvPr id="240" name="テキスト ボックス 239"/>
        <xdr:cNvSpPr txBox="1"/>
      </xdr:nvSpPr>
      <xdr:spPr>
        <a:xfrm>
          <a:off x="11884025"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1" name="直線コネクタ 240"/>
        <xdr:cNvCxnSpPr/>
      </xdr:nvCxnSpPr>
      <xdr:spPr>
        <a:xfrm>
          <a:off x="12633325" y="142030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1365" cy="259080"/>
    <xdr:sp macro="" textlink="">
      <xdr:nvSpPr>
        <xdr:cNvPr id="242" name="テキスト ボックス 241"/>
        <xdr:cNvSpPr txBox="1"/>
      </xdr:nvSpPr>
      <xdr:spPr>
        <a:xfrm>
          <a:off x="11884025"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3" name="直線コネクタ 242"/>
        <xdr:cNvCxnSpPr/>
      </xdr:nvCxnSpPr>
      <xdr:spPr>
        <a:xfrm>
          <a:off x="12633325" y="138004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1365" cy="258445"/>
    <xdr:sp macro="" textlink="">
      <xdr:nvSpPr>
        <xdr:cNvPr id="244" name="テキスト ボックス 243"/>
        <xdr:cNvSpPr txBox="1"/>
      </xdr:nvSpPr>
      <xdr:spPr>
        <a:xfrm>
          <a:off x="11884025"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633325" y="1339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1365" cy="258445"/>
    <xdr:sp macro="" textlink="">
      <xdr:nvSpPr>
        <xdr:cNvPr id="246" name="テキスト ボックス 245"/>
        <xdr:cNvSpPr txBox="1"/>
      </xdr:nvSpPr>
      <xdr:spPr>
        <a:xfrm>
          <a:off x="11884025"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633325" y="1339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155575</xdr:rowOff>
    </xdr:from>
    <xdr:to xmlns:xdr="http://schemas.openxmlformats.org/drawingml/2006/spreadsheetDrawing">
      <xdr:col>81</xdr:col>
      <xdr:colOff>44450</xdr:colOff>
      <xdr:row>88</xdr:row>
      <xdr:rowOff>140970</xdr:rowOff>
    </xdr:to>
    <xdr:cxnSp macro="">
      <xdr:nvCxnSpPr>
        <xdr:cNvPr id="248" name="直線コネクタ 247"/>
        <xdr:cNvCxnSpPr/>
      </xdr:nvCxnSpPr>
      <xdr:spPr>
        <a:xfrm flipV="1">
          <a:off x="16760825" y="13700125"/>
          <a:ext cx="0" cy="1528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113030</xdr:rowOff>
    </xdr:from>
    <xdr:ext cx="761365" cy="259080"/>
    <xdr:sp macro="" textlink="">
      <xdr:nvSpPr>
        <xdr:cNvPr id="249" name="給与水準   （国との比較）最小値テキスト"/>
        <xdr:cNvSpPr txBox="1"/>
      </xdr:nvSpPr>
      <xdr:spPr>
        <a:xfrm>
          <a:off x="16849725" y="15200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140970</xdr:rowOff>
    </xdr:from>
    <xdr:to xmlns:xdr="http://schemas.openxmlformats.org/drawingml/2006/spreadsheetDrawing">
      <xdr:col>81</xdr:col>
      <xdr:colOff>133350</xdr:colOff>
      <xdr:row>88</xdr:row>
      <xdr:rowOff>140970</xdr:rowOff>
    </xdr:to>
    <xdr:cxnSp macro="">
      <xdr:nvCxnSpPr>
        <xdr:cNvPr id="250" name="直線コネクタ 249"/>
        <xdr:cNvCxnSpPr/>
      </xdr:nvCxnSpPr>
      <xdr:spPr>
        <a:xfrm>
          <a:off x="16675100" y="1522857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70485</xdr:rowOff>
    </xdr:from>
    <xdr:ext cx="761365" cy="259080"/>
    <xdr:sp macro="" textlink="">
      <xdr:nvSpPr>
        <xdr:cNvPr id="251" name="給与水準   （国との比較）最大値テキスト"/>
        <xdr:cNvSpPr txBox="1"/>
      </xdr:nvSpPr>
      <xdr:spPr>
        <a:xfrm>
          <a:off x="16849725" y="134435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155575</xdr:rowOff>
    </xdr:from>
    <xdr:to xmlns:xdr="http://schemas.openxmlformats.org/drawingml/2006/spreadsheetDrawing">
      <xdr:col>81</xdr:col>
      <xdr:colOff>133350</xdr:colOff>
      <xdr:row>79</xdr:row>
      <xdr:rowOff>155575</xdr:rowOff>
    </xdr:to>
    <xdr:cxnSp macro="">
      <xdr:nvCxnSpPr>
        <xdr:cNvPr id="252" name="直線コネクタ 251"/>
        <xdr:cNvCxnSpPr/>
      </xdr:nvCxnSpPr>
      <xdr:spPr>
        <a:xfrm>
          <a:off x="16675100" y="137001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31750</xdr:rowOff>
    </xdr:from>
    <xdr:to xmlns:xdr="http://schemas.openxmlformats.org/drawingml/2006/spreadsheetDrawing">
      <xdr:col>81</xdr:col>
      <xdr:colOff>44450</xdr:colOff>
      <xdr:row>85</xdr:row>
      <xdr:rowOff>31750</xdr:rowOff>
    </xdr:to>
    <xdr:cxnSp macro="">
      <xdr:nvCxnSpPr>
        <xdr:cNvPr id="253" name="直線コネクタ 252"/>
        <xdr:cNvCxnSpPr/>
      </xdr:nvCxnSpPr>
      <xdr:spPr>
        <a:xfrm>
          <a:off x="15935325" y="14605000"/>
          <a:ext cx="825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148590</xdr:rowOff>
    </xdr:from>
    <xdr:ext cx="761365" cy="259080"/>
    <xdr:sp macro="" textlink="">
      <xdr:nvSpPr>
        <xdr:cNvPr id="254" name="給与水準   （国との比較）平均値テキスト"/>
        <xdr:cNvSpPr txBox="1"/>
      </xdr:nvSpPr>
      <xdr:spPr>
        <a:xfrm>
          <a:off x="16849725" y="143789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132080</xdr:rowOff>
    </xdr:from>
    <xdr:to xmlns:xdr="http://schemas.openxmlformats.org/drawingml/2006/spreadsheetDrawing">
      <xdr:col>81</xdr:col>
      <xdr:colOff>95250</xdr:colOff>
      <xdr:row>85</xdr:row>
      <xdr:rowOff>62230</xdr:rowOff>
    </xdr:to>
    <xdr:sp macro="" textlink="">
      <xdr:nvSpPr>
        <xdr:cNvPr id="255" name="フローチャート: 判断 254"/>
        <xdr:cNvSpPr/>
      </xdr:nvSpPr>
      <xdr:spPr>
        <a:xfrm>
          <a:off x="16713200" y="145338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31750</xdr:rowOff>
    </xdr:from>
    <xdr:to xmlns:xdr="http://schemas.openxmlformats.org/drawingml/2006/spreadsheetDrawing">
      <xdr:col>77</xdr:col>
      <xdr:colOff>44450</xdr:colOff>
      <xdr:row>85</xdr:row>
      <xdr:rowOff>52070</xdr:rowOff>
    </xdr:to>
    <xdr:cxnSp macro="">
      <xdr:nvCxnSpPr>
        <xdr:cNvPr id="256" name="直線コネクタ 255"/>
        <xdr:cNvCxnSpPr/>
      </xdr:nvCxnSpPr>
      <xdr:spPr>
        <a:xfrm flipV="1">
          <a:off x="15062200" y="14605000"/>
          <a:ext cx="8731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132080</xdr:rowOff>
    </xdr:from>
    <xdr:to xmlns:xdr="http://schemas.openxmlformats.org/drawingml/2006/spreadsheetDrawing">
      <xdr:col>77</xdr:col>
      <xdr:colOff>95250</xdr:colOff>
      <xdr:row>85</xdr:row>
      <xdr:rowOff>62230</xdr:rowOff>
    </xdr:to>
    <xdr:sp macro="" textlink="">
      <xdr:nvSpPr>
        <xdr:cNvPr id="257" name="フローチャート: 判断 256"/>
        <xdr:cNvSpPr/>
      </xdr:nvSpPr>
      <xdr:spPr>
        <a:xfrm>
          <a:off x="15887700" y="145338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72390</xdr:rowOff>
    </xdr:from>
    <xdr:ext cx="735965" cy="259080"/>
    <xdr:sp macro="" textlink="">
      <xdr:nvSpPr>
        <xdr:cNvPr id="258" name="テキスト ボックス 257"/>
        <xdr:cNvSpPr txBox="1"/>
      </xdr:nvSpPr>
      <xdr:spPr>
        <a:xfrm>
          <a:off x="15560675" y="143027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52070</xdr:rowOff>
    </xdr:from>
    <xdr:to xmlns:xdr="http://schemas.openxmlformats.org/drawingml/2006/spreadsheetDrawing">
      <xdr:col>72</xdr:col>
      <xdr:colOff>203200</xdr:colOff>
      <xdr:row>85</xdr:row>
      <xdr:rowOff>112395</xdr:rowOff>
    </xdr:to>
    <xdr:cxnSp macro="">
      <xdr:nvCxnSpPr>
        <xdr:cNvPr id="259" name="直線コネクタ 258"/>
        <xdr:cNvCxnSpPr/>
      </xdr:nvCxnSpPr>
      <xdr:spPr>
        <a:xfrm flipV="1">
          <a:off x="14185900" y="14625320"/>
          <a:ext cx="8763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152400</xdr:rowOff>
    </xdr:from>
    <xdr:to xmlns:xdr="http://schemas.openxmlformats.org/drawingml/2006/spreadsheetDrawing">
      <xdr:col>73</xdr:col>
      <xdr:colOff>44450</xdr:colOff>
      <xdr:row>85</xdr:row>
      <xdr:rowOff>82550</xdr:rowOff>
    </xdr:to>
    <xdr:sp macro="" textlink="">
      <xdr:nvSpPr>
        <xdr:cNvPr id="260" name="フローチャート: 判断 259"/>
        <xdr:cNvSpPr/>
      </xdr:nvSpPr>
      <xdr:spPr>
        <a:xfrm>
          <a:off x="15011400" y="145542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92710</xdr:rowOff>
    </xdr:from>
    <xdr:ext cx="761365" cy="259080"/>
    <xdr:sp macro="" textlink="">
      <xdr:nvSpPr>
        <xdr:cNvPr id="261" name="テキスト ボックス 260"/>
        <xdr:cNvSpPr txBox="1"/>
      </xdr:nvSpPr>
      <xdr:spPr>
        <a:xfrm>
          <a:off x="14684375" y="14323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112395</xdr:rowOff>
    </xdr:from>
    <xdr:to xmlns:xdr="http://schemas.openxmlformats.org/drawingml/2006/spreadsheetDrawing">
      <xdr:col>68</xdr:col>
      <xdr:colOff>152400</xdr:colOff>
      <xdr:row>86</xdr:row>
      <xdr:rowOff>41275</xdr:rowOff>
    </xdr:to>
    <xdr:cxnSp macro="">
      <xdr:nvCxnSpPr>
        <xdr:cNvPr id="262" name="直線コネクタ 261"/>
        <xdr:cNvCxnSpPr/>
      </xdr:nvCxnSpPr>
      <xdr:spPr>
        <a:xfrm flipV="1">
          <a:off x="13309600" y="14685645"/>
          <a:ext cx="8763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1270</xdr:rowOff>
    </xdr:from>
    <xdr:to xmlns:xdr="http://schemas.openxmlformats.org/drawingml/2006/spreadsheetDrawing">
      <xdr:col>68</xdr:col>
      <xdr:colOff>203200</xdr:colOff>
      <xdr:row>85</xdr:row>
      <xdr:rowOff>102870</xdr:rowOff>
    </xdr:to>
    <xdr:sp macro="" textlink="">
      <xdr:nvSpPr>
        <xdr:cNvPr id="263" name="フローチャート: 判断 262"/>
        <xdr:cNvSpPr/>
      </xdr:nvSpPr>
      <xdr:spPr>
        <a:xfrm>
          <a:off x="14135100" y="1457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113030</xdr:rowOff>
    </xdr:from>
    <xdr:ext cx="761365" cy="259080"/>
    <xdr:sp macro="" textlink="">
      <xdr:nvSpPr>
        <xdr:cNvPr id="264" name="テキスト ボックス 263"/>
        <xdr:cNvSpPr txBox="1"/>
      </xdr:nvSpPr>
      <xdr:spPr>
        <a:xfrm>
          <a:off x="13811250" y="14343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20955</xdr:rowOff>
    </xdr:from>
    <xdr:to xmlns:xdr="http://schemas.openxmlformats.org/drawingml/2006/spreadsheetDrawing">
      <xdr:col>64</xdr:col>
      <xdr:colOff>152400</xdr:colOff>
      <xdr:row>85</xdr:row>
      <xdr:rowOff>122555</xdr:rowOff>
    </xdr:to>
    <xdr:sp macro="" textlink="">
      <xdr:nvSpPr>
        <xdr:cNvPr id="265" name="フローチャート: 判断 264"/>
        <xdr:cNvSpPr/>
      </xdr:nvSpPr>
      <xdr:spPr>
        <a:xfrm>
          <a:off x="132588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132715</xdr:rowOff>
    </xdr:from>
    <xdr:ext cx="761365" cy="258445"/>
    <xdr:sp macro="" textlink="">
      <xdr:nvSpPr>
        <xdr:cNvPr id="266" name="テキスト ボックス 265"/>
        <xdr:cNvSpPr txBox="1"/>
      </xdr:nvSpPr>
      <xdr:spPr>
        <a:xfrm>
          <a:off x="12934950" y="14363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6548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57226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9" name="テキスト ボックス 268"/>
        <xdr:cNvSpPr txBox="1"/>
      </xdr:nvSpPr>
      <xdr:spPr>
        <a:xfrm>
          <a:off x="1484947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0" name="テキスト ボックス 269"/>
        <xdr:cNvSpPr txBox="1"/>
      </xdr:nvSpPr>
      <xdr:spPr>
        <a:xfrm>
          <a:off x="1397317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1" name="テキスト ボックス 270"/>
        <xdr:cNvSpPr txBox="1"/>
      </xdr:nvSpPr>
      <xdr:spPr>
        <a:xfrm>
          <a:off x="1309687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152400</xdr:rowOff>
    </xdr:from>
    <xdr:to xmlns:xdr="http://schemas.openxmlformats.org/drawingml/2006/spreadsheetDrawing">
      <xdr:col>81</xdr:col>
      <xdr:colOff>95250</xdr:colOff>
      <xdr:row>85</xdr:row>
      <xdr:rowOff>82550</xdr:rowOff>
    </xdr:to>
    <xdr:sp macro="" textlink="">
      <xdr:nvSpPr>
        <xdr:cNvPr id="272" name="楕円 271"/>
        <xdr:cNvSpPr/>
      </xdr:nvSpPr>
      <xdr:spPr>
        <a:xfrm>
          <a:off x="16713200" y="145542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124460</xdr:rowOff>
    </xdr:from>
    <xdr:ext cx="761365" cy="259080"/>
    <xdr:sp macro="" textlink="">
      <xdr:nvSpPr>
        <xdr:cNvPr id="273" name="給与水準   （国との比較）該当値テキスト"/>
        <xdr:cNvSpPr txBox="1"/>
      </xdr:nvSpPr>
      <xdr:spPr>
        <a:xfrm>
          <a:off x="16849725" y="1452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152400</xdr:rowOff>
    </xdr:from>
    <xdr:to xmlns:xdr="http://schemas.openxmlformats.org/drawingml/2006/spreadsheetDrawing">
      <xdr:col>77</xdr:col>
      <xdr:colOff>95250</xdr:colOff>
      <xdr:row>85</xdr:row>
      <xdr:rowOff>82550</xdr:rowOff>
    </xdr:to>
    <xdr:sp macro="" textlink="">
      <xdr:nvSpPr>
        <xdr:cNvPr id="274" name="楕円 273"/>
        <xdr:cNvSpPr/>
      </xdr:nvSpPr>
      <xdr:spPr>
        <a:xfrm>
          <a:off x="15887700" y="145542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67310</xdr:rowOff>
    </xdr:from>
    <xdr:ext cx="735965" cy="259080"/>
    <xdr:sp macro="" textlink="">
      <xdr:nvSpPr>
        <xdr:cNvPr id="275" name="テキスト ボックス 274"/>
        <xdr:cNvSpPr txBox="1"/>
      </xdr:nvSpPr>
      <xdr:spPr>
        <a:xfrm>
          <a:off x="15560675" y="14640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1270</xdr:rowOff>
    </xdr:from>
    <xdr:to xmlns:xdr="http://schemas.openxmlformats.org/drawingml/2006/spreadsheetDrawing">
      <xdr:col>73</xdr:col>
      <xdr:colOff>44450</xdr:colOff>
      <xdr:row>85</xdr:row>
      <xdr:rowOff>102870</xdr:rowOff>
    </xdr:to>
    <xdr:sp macro="" textlink="">
      <xdr:nvSpPr>
        <xdr:cNvPr id="276" name="楕円 275"/>
        <xdr:cNvSpPr/>
      </xdr:nvSpPr>
      <xdr:spPr>
        <a:xfrm>
          <a:off x="15011400" y="145745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87630</xdr:rowOff>
    </xdr:from>
    <xdr:ext cx="761365" cy="258445"/>
    <xdr:sp macro="" textlink="">
      <xdr:nvSpPr>
        <xdr:cNvPr id="277" name="テキスト ボックス 276"/>
        <xdr:cNvSpPr txBox="1"/>
      </xdr:nvSpPr>
      <xdr:spPr>
        <a:xfrm>
          <a:off x="14684375" y="14660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61595</xdr:rowOff>
    </xdr:from>
    <xdr:to xmlns:xdr="http://schemas.openxmlformats.org/drawingml/2006/spreadsheetDrawing">
      <xdr:col>68</xdr:col>
      <xdr:colOff>203200</xdr:colOff>
      <xdr:row>85</xdr:row>
      <xdr:rowOff>163195</xdr:rowOff>
    </xdr:to>
    <xdr:sp macro="" textlink="">
      <xdr:nvSpPr>
        <xdr:cNvPr id="278" name="楕円 277"/>
        <xdr:cNvSpPr/>
      </xdr:nvSpPr>
      <xdr:spPr>
        <a:xfrm>
          <a:off x="141351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147955</xdr:rowOff>
    </xdr:from>
    <xdr:ext cx="761365" cy="258445"/>
    <xdr:sp macro="" textlink="">
      <xdr:nvSpPr>
        <xdr:cNvPr id="279" name="テキスト ボックス 278"/>
        <xdr:cNvSpPr txBox="1"/>
      </xdr:nvSpPr>
      <xdr:spPr>
        <a:xfrm>
          <a:off x="13811250" y="14721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161925</xdr:rowOff>
    </xdr:from>
    <xdr:to xmlns:xdr="http://schemas.openxmlformats.org/drawingml/2006/spreadsheetDrawing">
      <xdr:col>64</xdr:col>
      <xdr:colOff>152400</xdr:colOff>
      <xdr:row>86</xdr:row>
      <xdr:rowOff>92075</xdr:rowOff>
    </xdr:to>
    <xdr:sp macro="" textlink="">
      <xdr:nvSpPr>
        <xdr:cNvPr id="280" name="楕円 279"/>
        <xdr:cNvSpPr/>
      </xdr:nvSpPr>
      <xdr:spPr>
        <a:xfrm>
          <a:off x="132588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76835</xdr:rowOff>
    </xdr:from>
    <xdr:ext cx="761365" cy="258445"/>
    <xdr:sp macro="" textlink="">
      <xdr:nvSpPr>
        <xdr:cNvPr id="281" name="テキスト ボックス 280"/>
        <xdr:cNvSpPr txBox="1"/>
      </xdr:nvSpPr>
      <xdr:spPr>
        <a:xfrm>
          <a:off x="12934950" y="148215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633325" y="882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3" name="テキスト ボックス 282"/>
        <xdr:cNvSpPr txBox="1"/>
      </xdr:nvSpPr>
      <xdr:spPr>
        <a:xfrm>
          <a:off x="13146405"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1000" cy="358140"/>
    <xdr:sp macro="" textlink="">
      <xdr:nvSpPr>
        <xdr:cNvPr id="284" name="テキスト ボックス 283"/>
        <xdr:cNvSpPr txBox="1"/>
      </xdr:nvSpPr>
      <xdr:spPr>
        <a:xfrm>
          <a:off x="1549844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[6.03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7700625" y="908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7700625" y="927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326225"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326225"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0764500"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0764500"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633325" y="958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7824450" y="958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7824450" y="958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7951450" y="9906000"/>
          <a:ext cx="5689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対前年比で</a:t>
          </a:r>
          <a:r>
            <a:rPr kumimoji="1" lang="en-US" altLang="ja-JP" sz="1100">
              <a:solidFill>
                <a:schemeClr val="dk1"/>
              </a:solidFill>
              <a:effectLst/>
              <a:latin typeface="ＭＳ Ｐゴシック"/>
              <a:ea typeface="ＭＳ Ｐゴシック"/>
              <a:cs typeface="+mn-cs"/>
            </a:rPr>
            <a:t>0.03</a:t>
          </a:r>
          <a:r>
            <a:rPr kumimoji="1" lang="ja-JP" altLang="en-US" sz="1100">
              <a:solidFill>
                <a:schemeClr val="dk1"/>
              </a:solidFill>
              <a:effectLst/>
              <a:latin typeface="ＭＳ Ｐゴシック"/>
              <a:ea typeface="ＭＳ Ｐゴシック"/>
              <a:cs typeface="+mn-cs"/>
            </a:rPr>
            <a:t>人悪化したが</a:t>
          </a:r>
          <a:r>
            <a:rPr kumimoji="1" lang="ja-JP" altLang="ja-JP" sz="1100">
              <a:solidFill>
                <a:schemeClr val="dk1"/>
              </a:solidFill>
              <a:effectLst/>
              <a:latin typeface="ＭＳ Ｐゴシック"/>
              <a:ea typeface="ＭＳ Ｐゴシック"/>
              <a:cs typeface="+mn-cs"/>
            </a:rPr>
            <a:t>、類似団体、全国及び群馬県内平均を下回っている。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平成１８年度から始まった定員適正化計画において、１０年間で４００人の職員削減を掲げ、目標を達成することができた。</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今後の職員数は横ばいになると考えられるが、組織機構の見直しと適正な人員配置を行いながら、定員管理を行っていく。</a:t>
          </a:r>
          <a:endParaRPr lang="ja-JP" altLang="ja-JP" sz="14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250" cy="225425"/>
    <xdr:sp macro="" textlink="">
      <xdr:nvSpPr>
        <xdr:cNvPr id="295" name="テキスト ボックス 294"/>
        <xdr:cNvSpPr txBox="1"/>
      </xdr:nvSpPr>
      <xdr:spPr>
        <a:xfrm>
          <a:off x="12595225"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633325" y="1200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1365" cy="258445"/>
    <xdr:sp macro="" textlink="">
      <xdr:nvSpPr>
        <xdr:cNvPr id="297" name="テキスト ボックス 296"/>
        <xdr:cNvSpPr txBox="1"/>
      </xdr:nvSpPr>
      <xdr:spPr>
        <a:xfrm>
          <a:off x="11884025"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298" name="直線コネクタ 297"/>
        <xdr:cNvCxnSpPr/>
      </xdr:nvCxnSpPr>
      <xdr:spPr>
        <a:xfrm>
          <a:off x="12633325" y="115995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1365" cy="259080"/>
    <xdr:sp macro="" textlink="">
      <xdr:nvSpPr>
        <xdr:cNvPr id="299" name="テキスト ボックス 298"/>
        <xdr:cNvSpPr txBox="1"/>
      </xdr:nvSpPr>
      <xdr:spPr>
        <a:xfrm>
          <a:off x="11884025" y="1145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0" name="直線コネクタ 299"/>
        <xdr:cNvCxnSpPr/>
      </xdr:nvCxnSpPr>
      <xdr:spPr>
        <a:xfrm>
          <a:off x="12633325" y="111969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1365" cy="259080"/>
    <xdr:sp macro="" textlink="">
      <xdr:nvSpPr>
        <xdr:cNvPr id="301" name="テキスト ボックス 300"/>
        <xdr:cNvSpPr txBox="1"/>
      </xdr:nvSpPr>
      <xdr:spPr>
        <a:xfrm>
          <a:off x="11884025" y="11054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2" name="直線コネクタ 301"/>
        <xdr:cNvCxnSpPr/>
      </xdr:nvCxnSpPr>
      <xdr:spPr>
        <a:xfrm>
          <a:off x="12633325" y="1079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1365" cy="259080"/>
    <xdr:sp macro="" textlink="">
      <xdr:nvSpPr>
        <xdr:cNvPr id="303" name="テキスト ボックス 302"/>
        <xdr:cNvSpPr txBox="1"/>
      </xdr:nvSpPr>
      <xdr:spPr>
        <a:xfrm>
          <a:off x="11884025" y="1065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4" name="直線コネクタ 303"/>
        <xdr:cNvCxnSpPr/>
      </xdr:nvCxnSpPr>
      <xdr:spPr>
        <a:xfrm>
          <a:off x="12633325" y="103930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1365" cy="258445"/>
    <xdr:sp macro="" textlink="">
      <xdr:nvSpPr>
        <xdr:cNvPr id="305" name="テキスト ボックス 304"/>
        <xdr:cNvSpPr txBox="1"/>
      </xdr:nvSpPr>
      <xdr:spPr>
        <a:xfrm>
          <a:off x="11884025" y="10250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6" name="直線コネクタ 305"/>
        <xdr:cNvCxnSpPr/>
      </xdr:nvCxnSpPr>
      <xdr:spPr>
        <a:xfrm>
          <a:off x="12633325" y="99904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1365" cy="258445"/>
    <xdr:sp macro="" textlink="">
      <xdr:nvSpPr>
        <xdr:cNvPr id="307" name="テキスト ボックス 306"/>
        <xdr:cNvSpPr txBox="1"/>
      </xdr:nvSpPr>
      <xdr:spPr>
        <a:xfrm>
          <a:off x="11884025" y="984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8" name="直線コネクタ 307"/>
        <xdr:cNvCxnSpPr/>
      </xdr:nvCxnSpPr>
      <xdr:spPr>
        <a:xfrm>
          <a:off x="12633325" y="958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1365" cy="259080"/>
    <xdr:sp macro="" textlink="">
      <xdr:nvSpPr>
        <xdr:cNvPr id="309" name="テキスト ボックス 308"/>
        <xdr:cNvSpPr txBox="1"/>
      </xdr:nvSpPr>
      <xdr:spPr>
        <a:xfrm>
          <a:off x="11884025"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0" name="定員管理の状況グラフ枠"/>
        <xdr:cNvSpPr/>
      </xdr:nvSpPr>
      <xdr:spPr>
        <a:xfrm>
          <a:off x="12633325" y="958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117475</xdr:rowOff>
    </xdr:from>
    <xdr:to xmlns:xdr="http://schemas.openxmlformats.org/drawingml/2006/spreadsheetDrawing">
      <xdr:col>81</xdr:col>
      <xdr:colOff>44450</xdr:colOff>
      <xdr:row>66</xdr:row>
      <xdr:rowOff>50165</xdr:rowOff>
    </xdr:to>
    <xdr:cxnSp macro="">
      <xdr:nvCxnSpPr>
        <xdr:cNvPr id="311" name="直線コネクタ 310"/>
        <xdr:cNvCxnSpPr/>
      </xdr:nvCxnSpPr>
      <xdr:spPr>
        <a:xfrm flipV="1">
          <a:off x="16760825" y="9890125"/>
          <a:ext cx="0" cy="14757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22225</xdr:rowOff>
    </xdr:from>
    <xdr:ext cx="761365" cy="258445"/>
    <xdr:sp macro="" textlink="">
      <xdr:nvSpPr>
        <xdr:cNvPr id="312" name="定員管理の状況最小値テキスト"/>
        <xdr:cNvSpPr txBox="1"/>
      </xdr:nvSpPr>
      <xdr:spPr>
        <a:xfrm>
          <a:off x="16849725" y="11337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50165</xdr:rowOff>
    </xdr:from>
    <xdr:to xmlns:xdr="http://schemas.openxmlformats.org/drawingml/2006/spreadsheetDrawing">
      <xdr:col>81</xdr:col>
      <xdr:colOff>133350</xdr:colOff>
      <xdr:row>66</xdr:row>
      <xdr:rowOff>50165</xdr:rowOff>
    </xdr:to>
    <xdr:cxnSp macro="">
      <xdr:nvCxnSpPr>
        <xdr:cNvPr id="313" name="直線コネクタ 312"/>
        <xdr:cNvCxnSpPr/>
      </xdr:nvCxnSpPr>
      <xdr:spPr>
        <a:xfrm>
          <a:off x="16675100" y="113658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32385</xdr:rowOff>
    </xdr:from>
    <xdr:ext cx="761365" cy="258445"/>
    <xdr:sp macro="" textlink="">
      <xdr:nvSpPr>
        <xdr:cNvPr id="314" name="定員管理の状況最大値テキスト"/>
        <xdr:cNvSpPr txBox="1"/>
      </xdr:nvSpPr>
      <xdr:spPr>
        <a:xfrm>
          <a:off x="16849725" y="96335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117475</xdr:rowOff>
    </xdr:from>
    <xdr:to xmlns:xdr="http://schemas.openxmlformats.org/drawingml/2006/spreadsheetDrawing">
      <xdr:col>81</xdr:col>
      <xdr:colOff>133350</xdr:colOff>
      <xdr:row>57</xdr:row>
      <xdr:rowOff>117475</xdr:rowOff>
    </xdr:to>
    <xdr:cxnSp macro="">
      <xdr:nvCxnSpPr>
        <xdr:cNvPr id="315" name="直線コネクタ 314"/>
        <xdr:cNvCxnSpPr/>
      </xdr:nvCxnSpPr>
      <xdr:spPr>
        <a:xfrm>
          <a:off x="16675100" y="98901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106045</xdr:rowOff>
    </xdr:from>
    <xdr:to xmlns:xdr="http://schemas.openxmlformats.org/drawingml/2006/spreadsheetDrawing">
      <xdr:col>81</xdr:col>
      <xdr:colOff>44450</xdr:colOff>
      <xdr:row>60</xdr:row>
      <xdr:rowOff>118110</xdr:rowOff>
    </xdr:to>
    <xdr:cxnSp macro="">
      <xdr:nvCxnSpPr>
        <xdr:cNvPr id="316" name="直線コネクタ 315"/>
        <xdr:cNvCxnSpPr/>
      </xdr:nvCxnSpPr>
      <xdr:spPr>
        <a:xfrm>
          <a:off x="15935325" y="10393045"/>
          <a:ext cx="8255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20320</xdr:rowOff>
    </xdr:from>
    <xdr:ext cx="761365" cy="258445"/>
    <xdr:sp macro="" textlink="">
      <xdr:nvSpPr>
        <xdr:cNvPr id="317" name="定員管理の状況平均値テキスト"/>
        <xdr:cNvSpPr txBox="1"/>
      </xdr:nvSpPr>
      <xdr:spPr>
        <a:xfrm>
          <a:off x="16849725" y="104787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48260</xdr:rowOff>
    </xdr:from>
    <xdr:to xmlns:xdr="http://schemas.openxmlformats.org/drawingml/2006/spreadsheetDrawing">
      <xdr:col>81</xdr:col>
      <xdr:colOff>95250</xdr:colOff>
      <xdr:row>61</xdr:row>
      <xdr:rowOff>149860</xdr:rowOff>
    </xdr:to>
    <xdr:sp macro="" textlink="">
      <xdr:nvSpPr>
        <xdr:cNvPr id="318" name="フローチャート: 判断 317"/>
        <xdr:cNvSpPr/>
      </xdr:nvSpPr>
      <xdr:spPr>
        <a:xfrm>
          <a:off x="16713200" y="1050671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106045</xdr:rowOff>
    </xdr:from>
    <xdr:to xmlns:xdr="http://schemas.openxmlformats.org/drawingml/2006/spreadsheetDrawing">
      <xdr:col>77</xdr:col>
      <xdr:colOff>44450</xdr:colOff>
      <xdr:row>60</xdr:row>
      <xdr:rowOff>106045</xdr:rowOff>
    </xdr:to>
    <xdr:cxnSp macro="">
      <xdr:nvCxnSpPr>
        <xdr:cNvPr id="319" name="直線コネクタ 318"/>
        <xdr:cNvCxnSpPr/>
      </xdr:nvCxnSpPr>
      <xdr:spPr>
        <a:xfrm>
          <a:off x="15062200" y="10393045"/>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8255</xdr:rowOff>
    </xdr:from>
    <xdr:to xmlns:xdr="http://schemas.openxmlformats.org/drawingml/2006/spreadsheetDrawing">
      <xdr:col>77</xdr:col>
      <xdr:colOff>95250</xdr:colOff>
      <xdr:row>61</xdr:row>
      <xdr:rowOff>109855</xdr:rowOff>
    </xdr:to>
    <xdr:sp macro="" textlink="">
      <xdr:nvSpPr>
        <xdr:cNvPr id="320" name="フローチャート: 判断 319"/>
        <xdr:cNvSpPr/>
      </xdr:nvSpPr>
      <xdr:spPr>
        <a:xfrm>
          <a:off x="15887700" y="1046670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94615</xdr:rowOff>
    </xdr:from>
    <xdr:ext cx="735965" cy="259080"/>
    <xdr:sp macro="" textlink="">
      <xdr:nvSpPr>
        <xdr:cNvPr id="321" name="テキスト ボックス 320"/>
        <xdr:cNvSpPr txBox="1"/>
      </xdr:nvSpPr>
      <xdr:spPr>
        <a:xfrm>
          <a:off x="15560675" y="105530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106045</xdr:rowOff>
    </xdr:from>
    <xdr:to xmlns:xdr="http://schemas.openxmlformats.org/drawingml/2006/spreadsheetDrawing">
      <xdr:col>72</xdr:col>
      <xdr:colOff>203200</xdr:colOff>
      <xdr:row>60</xdr:row>
      <xdr:rowOff>130175</xdr:rowOff>
    </xdr:to>
    <xdr:cxnSp macro="">
      <xdr:nvCxnSpPr>
        <xdr:cNvPr id="322" name="直線コネクタ 321"/>
        <xdr:cNvCxnSpPr/>
      </xdr:nvCxnSpPr>
      <xdr:spPr>
        <a:xfrm flipV="1">
          <a:off x="14185900" y="10393045"/>
          <a:ext cx="8763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155575</xdr:rowOff>
    </xdr:from>
    <xdr:to xmlns:xdr="http://schemas.openxmlformats.org/drawingml/2006/spreadsheetDrawing">
      <xdr:col>73</xdr:col>
      <xdr:colOff>44450</xdr:colOff>
      <xdr:row>61</xdr:row>
      <xdr:rowOff>86360</xdr:rowOff>
    </xdr:to>
    <xdr:sp macro="" textlink="">
      <xdr:nvSpPr>
        <xdr:cNvPr id="323" name="フローチャート: 判断 322"/>
        <xdr:cNvSpPr/>
      </xdr:nvSpPr>
      <xdr:spPr>
        <a:xfrm>
          <a:off x="15011400" y="1044257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70485</xdr:rowOff>
    </xdr:from>
    <xdr:ext cx="761365" cy="259080"/>
    <xdr:sp macro="" textlink="">
      <xdr:nvSpPr>
        <xdr:cNvPr id="324" name="テキスト ボックス 323"/>
        <xdr:cNvSpPr txBox="1"/>
      </xdr:nvSpPr>
      <xdr:spPr>
        <a:xfrm>
          <a:off x="14684375" y="105289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130175</xdr:rowOff>
    </xdr:from>
    <xdr:to xmlns:xdr="http://schemas.openxmlformats.org/drawingml/2006/spreadsheetDrawing">
      <xdr:col>68</xdr:col>
      <xdr:colOff>152400</xdr:colOff>
      <xdr:row>60</xdr:row>
      <xdr:rowOff>170180</xdr:rowOff>
    </xdr:to>
    <xdr:cxnSp macro="">
      <xdr:nvCxnSpPr>
        <xdr:cNvPr id="325" name="直線コネクタ 324"/>
        <xdr:cNvCxnSpPr/>
      </xdr:nvCxnSpPr>
      <xdr:spPr>
        <a:xfrm flipV="1">
          <a:off x="13309600" y="10417175"/>
          <a:ext cx="8763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123190</xdr:rowOff>
    </xdr:from>
    <xdr:to xmlns:xdr="http://schemas.openxmlformats.org/drawingml/2006/spreadsheetDrawing">
      <xdr:col>68</xdr:col>
      <xdr:colOff>203200</xdr:colOff>
      <xdr:row>61</xdr:row>
      <xdr:rowOff>53340</xdr:rowOff>
    </xdr:to>
    <xdr:sp macro="" textlink="">
      <xdr:nvSpPr>
        <xdr:cNvPr id="326" name="フローチャート: 判断 325"/>
        <xdr:cNvSpPr/>
      </xdr:nvSpPr>
      <xdr:spPr>
        <a:xfrm>
          <a:off x="14135100" y="1041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38100</xdr:rowOff>
    </xdr:from>
    <xdr:ext cx="761365" cy="259080"/>
    <xdr:sp macro="" textlink="">
      <xdr:nvSpPr>
        <xdr:cNvPr id="327" name="テキスト ボックス 326"/>
        <xdr:cNvSpPr txBox="1"/>
      </xdr:nvSpPr>
      <xdr:spPr>
        <a:xfrm>
          <a:off x="13811250" y="10496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115570</xdr:rowOff>
    </xdr:from>
    <xdr:to xmlns:xdr="http://schemas.openxmlformats.org/drawingml/2006/spreadsheetDrawing">
      <xdr:col>64</xdr:col>
      <xdr:colOff>152400</xdr:colOff>
      <xdr:row>61</xdr:row>
      <xdr:rowOff>45720</xdr:rowOff>
    </xdr:to>
    <xdr:sp macro="" textlink="">
      <xdr:nvSpPr>
        <xdr:cNvPr id="328" name="フローチャート: 判断 327"/>
        <xdr:cNvSpPr/>
      </xdr:nvSpPr>
      <xdr:spPr>
        <a:xfrm>
          <a:off x="13258800" y="1040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55880</xdr:rowOff>
    </xdr:from>
    <xdr:ext cx="761365" cy="259080"/>
    <xdr:sp macro="" textlink="">
      <xdr:nvSpPr>
        <xdr:cNvPr id="329" name="テキスト ボックス 328"/>
        <xdr:cNvSpPr txBox="1"/>
      </xdr:nvSpPr>
      <xdr:spPr>
        <a:xfrm>
          <a:off x="12934950" y="10171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0" name="テキスト ボックス 329"/>
        <xdr:cNvSpPr txBox="1"/>
      </xdr:nvSpPr>
      <xdr:spPr>
        <a:xfrm>
          <a:off x="16548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1" name="テキスト ボックス 330"/>
        <xdr:cNvSpPr txBox="1"/>
      </xdr:nvSpPr>
      <xdr:spPr>
        <a:xfrm>
          <a:off x="157226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2" name="テキスト ボックス 331"/>
        <xdr:cNvSpPr txBox="1"/>
      </xdr:nvSpPr>
      <xdr:spPr>
        <a:xfrm>
          <a:off x="14849475"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3" name="テキスト ボックス 332"/>
        <xdr:cNvSpPr txBox="1"/>
      </xdr:nvSpPr>
      <xdr:spPr>
        <a:xfrm>
          <a:off x="13973175"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8445"/>
    <xdr:sp macro="" textlink="">
      <xdr:nvSpPr>
        <xdr:cNvPr id="334" name="テキスト ボックス 333"/>
        <xdr:cNvSpPr txBox="1"/>
      </xdr:nvSpPr>
      <xdr:spPr>
        <a:xfrm>
          <a:off x="1309687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67310</xdr:rowOff>
    </xdr:from>
    <xdr:to xmlns:xdr="http://schemas.openxmlformats.org/drawingml/2006/spreadsheetDrawing">
      <xdr:col>81</xdr:col>
      <xdr:colOff>95250</xdr:colOff>
      <xdr:row>60</xdr:row>
      <xdr:rowOff>168910</xdr:rowOff>
    </xdr:to>
    <xdr:sp macro="" textlink="">
      <xdr:nvSpPr>
        <xdr:cNvPr id="335" name="楕円 334"/>
        <xdr:cNvSpPr/>
      </xdr:nvSpPr>
      <xdr:spPr>
        <a:xfrm>
          <a:off x="16713200" y="103543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83820</xdr:rowOff>
    </xdr:from>
    <xdr:ext cx="761365" cy="259080"/>
    <xdr:sp macro="" textlink="">
      <xdr:nvSpPr>
        <xdr:cNvPr id="336" name="定員管理の状況該当値テキスト"/>
        <xdr:cNvSpPr txBox="1"/>
      </xdr:nvSpPr>
      <xdr:spPr>
        <a:xfrm>
          <a:off x="16849725" y="10199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55245</xdr:rowOff>
    </xdr:from>
    <xdr:to xmlns:xdr="http://schemas.openxmlformats.org/drawingml/2006/spreadsheetDrawing">
      <xdr:col>77</xdr:col>
      <xdr:colOff>95250</xdr:colOff>
      <xdr:row>60</xdr:row>
      <xdr:rowOff>156845</xdr:rowOff>
    </xdr:to>
    <xdr:sp macro="" textlink="">
      <xdr:nvSpPr>
        <xdr:cNvPr id="337" name="楕円 336"/>
        <xdr:cNvSpPr/>
      </xdr:nvSpPr>
      <xdr:spPr>
        <a:xfrm>
          <a:off x="15887700" y="1034224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167005</xdr:rowOff>
    </xdr:from>
    <xdr:ext cx="735965" cy="258445"/>
    <xdr:sp macro="" textlink="">
      <xdr:nvSpPr>
        <xdr:cNvPr id="338" name="テキスト ボックス 337"/>
        <xdr:cNvSpPr txBox="1"/>
      </xdr:nvSpPr>
      <xdr:spPr>
        <a:xfrm>
          <a:off x="15560675" y="101111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55245</xdr:rowOff>
    </xdr:from>
    <xdr:to xmlns:xdr="http://schemas.openxmlformats.org/drawingml/2006/spreadsheetDrawing">
      <xdr:col>73</xdr:col>
      <xdr:colOff>44450</xdr:colOff>
      <xdr:row>60</xdr:row>
      <xdr:rowOff>156845</xdr:rowOff>
    </xdr:to>
    <xdr:sp macro="" textlink="">
      <xdr:nvSpPr>
        <xdr:cNvPr id="339" name="楕円 338"/>
        <xdr:cNvSpPr/>
      </xdr:nvSpPr>
      <xdr:spPr>
        <a:xfrm>
          <a:off x="15011400" y="1034224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167005</xdr:rowOff>
    </xdr:from>
    <xdr:ext cx="761365" cy="258445"/>
    <xdr:sp macro="" textlink="">
      <xdr:nvSpPr>
        <xdr:cNvPr id="340" name="テキスト ボックス 339"/>
        <xdr:cNvSpPr txBox="1"/>
      </xdr:nvSpPr>
      <xdr:spPr>
        <a:xfrm>
          <a:off x="14684375" y="101111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79375</xdr:rowOff>
    </xdr:from>
    <xdr:to xmlns:xdr="http://schemas.openxmlformats.org/drawingml/2006/spreadsheetDrawing">
      <xdr:col>68</xdr:col>
      <xdr:colOff>203200</xdr:colOff>
      <xdr:row>61</xdr:row>
      <xdr:rowOff>9525</xdr:rowOff>
    </xdr:to>
    <xdr:sp macro="" textlink="">
      <xdr:nvSpPr>
        <xdr:cNvPr id="341" name="楕円 340"/>
        <xdr:cNvSpPr/>
      </xdr:nvSpPr>
      <xdr:spPr>
        <a:xfrm>
          <a:off x="14135100" y="103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19685</xdr:rowOff>
    </xdr:from>
    <xdr:ext cx="761365" cy="258445"/>
    <xdr:sp macro="" textlink="">
      <xdr:nvSpPr>
        <xdr:cNvPr id="342" name="テキスト ボックス 341"/>
        <xdr:cNvSpPr txBox="1"/>
      </xdr:nvSpPr>
      <xdr:spPr>
        <a:xfrm>
          <a:off x="13811250" y="101352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119380</xdr:rowOff>
    </xdr:from>
    <xdr:to xmlns:xdr="http://schemas.openxmlformats.org/drawingml/2006/spreadsheetDrawing">
      <xdr:col>64</xdr:col>
      <xdr:colOff>152400</xdr:colOff>
      <xdr:row>61</xdr:row>
      <xdr:rowOff>49530</xdr:rowOff>
    </xdr:to>
    <xdr:sp macro="" textlink="">
      <xdr:nvSpPr>
        <xdr:cNvPr id="343" name="楕円 342"/>
        <xdr:cNvSpPr/>
      </xdr:nvSpPr>
      <xdr:spPr>
        <a:xfrm>
          <a:off x="132588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34290</xdr:rowOff>
    </xdr:from>
    <xdr:ext cx="761365" cy="259080"/>
    <xdr:sp macro="" textlink="">
      <xdr:nvSpPr>
        <xdr:cNvPr id="344" name="テキスト ボックス 343"/>
        <xdr:cNvSpPr txBox="1"/>
      </xdr:nvSpPr>
      <xdr:spPr>
        <a:xfrm>
          <a:off x="12934950" y="10492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5" name="正方形/長方形 344"/>
        <xdr:cNvSpPr/>
      </xdr:nvSpPr>
      <xdr:spPr>
        <a:xfrm>
          <a:off x="12633325" y="501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6" name="テキスト ボックス 345"/>
        <xdr:cNvSpPr txBox="1"/>
      </xdr:nvSpPr>
      <xdr:spPr>
        <a:xfrm>
          <a:off x="13468985"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1000" cy="358775"/>
    <xdr:sp macro="" textlink="">
      <xdr:nvSpPr>
        <xdr:cNvPr id="347" name="テキスト ボックス 346"/>
        <xdr:cNvSpPr txBox="1"/>
      </xdr:nvSpPr>
      <xdr:spPr>
        <a:xfrm>
          <a:off x="15175865" y="535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8" name="正方形/長方形 347"/>
        <xdr:cNvSpPr/>
      </xdr:nvSpPr>
      <xdr:spPr>
        <a:xfrm>
          <a:off x="17700625" y="527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9" name="正方形/長方形 348"/>
        <xdr:cNvSpPr/>
      </xdr:nvSpPr>
      <xdr:spPr>
        <a:xfrm>
          <a:off x="17700625" y="546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0" name="正方形/長方形 349"/>
        <xdr:cNvSpPr/>
      </xdr:nvSpPr>
      <xdr:spPr>
        <a:xfrm>
          <a:off x="19326225"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1" name="正方形/長方形 350"/>
        <xdr:cNvSpPr/>
      </xdr:nvSpPr>
      <xdr:spPr>
        <a:xfrm>
          <a:off x="19326225"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2" name="正方形/長方形 351"/>
        <xdr:cNvSpPr/>
      </xdr:nvSpPr>
      <xdr:spPr>
        <a:xfrm>
          <a:off x="20764500"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3" name="正方形/長方形 352"/>
        <xdr:cNvSpPr/>
      </xdr:nvSpPr>
      <xdr:spPr>
        <a:xfrm>
          <a:off x="20764500"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4" name="正方形/長方形 353"/>
        <xdr:cNvSpPr/>
      </xdr:nvSpPr>
      <xdr:spPr>
        <a:xfrm>
          <a:off x="12633325" y="577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5" name="正方形/長方形 354"/>
        <xdr:cNvSpPr/>
      </xdr:nvSpPr>
      <xdr:spPr>
        <a:xfrm>
          <a:off x="17824450" y="577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6" name="正方形/長方形 355"/>
        <xdr:cNvSpPr/>
      </xdr:nvSpPr>
      <xdr:spPr>
        <a:xfrm>
          <a:off x="17824450" y="577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7" name="テキスト ボックス 356"/>
        <xdr:cNvSpPr txBox="1"/>
      </xdr:nvSpPr>
      <xdr:spPr>
        <a:xfrm>
          <a:off x="17951450" y="6096000"/>
          <a:ext cx="5689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対前年度比で</a:t>
          </a:r>
          <a:r>
            <a:rPr kumimoji="1" lang="en-US" altLang="ja-JP" sz="1100">
              <a:solidFill>
                <a:schemeClr val="dk1"/>
              </a:solidFill>
              <a:effectLst/>
              <a:latin typeface="ＭＳ Ｐゴシック"/>
              <a:ea typeface="ＭＳ Ｐゴシック"/>
              <a:cs typeface="+mn-cs"/>
            </a:rPr>
            <a:t>0.2</a:t>
          </a:r>
          <a:r>
            <a:rPr kumimoji="1" lang="ja-JP" altLang="ja-JP" sz="1100">
              <a:solidFill>
                <a:schemeClr val="dk1"/>
              </a:solidFill>
              <a:effectLst/>
              <a:latin typeface="ＭＳ Ｐゴシック"/>
              <a:ea typeface="ＭＳ Ｐゴシック"/>
              <a:cs typeface="+mn-cs"/>
            </a:rPr>
            <a:t>ポイント</a:t>
          </a:r>
          <a:r>
            <a:rPr kumimoji="1" lang="ja-JP" altLang="en-US" sz="1100">
              <a:solidFill>
                <a:schemeClr val="dk1"/>
              </a:solidFill>
              <a:effectLst/>
              <a:latin typeface="ＭＳ Ｐゴシック"/>
              <a:ea typeface="ＭＳ Ｐゴシック"/>
              <a:cs typeface="+mn-cs"/>
            </a:rPr>
            <a:t>改善</a:t>
          </a:r>
          <a:r>
            <a:rPr kumimoji="1" lang="ja-JP" altLang="ja-JP" sz="1100">
              <a:solidFill>
                <a:schemeClr val="dk1"/>
              </a:solidFill>
              <a:effectLst/>
              <a:latin typeface="ＭＳ Ｐゴシック"/>
              <a:ea typeface="ＭＳ Ｐゴシック"/>
              <a:cs typeface="+mn-cs"/>
            </a:rPr>
            <a:t>し、全国平均、群馬県平均を下回っているが、類似団体平均を上回っている。</a:t>
          </a:r>
          <a:endParaRPr lang="ja-JP" altLang="ja-JP" sz="1400">
            <a:effectLst/>
            <a:latin typeface="ＭＳ Ｐゴシック"/>
            <a:ea typeface="ＭＳ Ｐゴシック"/>
          </a:endParaRPr>
        </a:p>
        <a:p>
          <a:r>
            <a:rPr kumimoji="1" lang="ja-JP" altLang="en-US" sz="1100">
              <a:solidFill>
                <a:schemeClr val="dk1"/>
              </a:solidFill>
              <a:effectLst/>
              <a:latin typeface="ＭＳ Ｐゴシック"/>
              <a:ea typeface="ＭＳ Ｐゴシック"/>
              <a:cs typeface="+mn-cs"/>
            </a:rPr>
            <a:t>公営企業に要する経費の財源とする地方債償還に相当するものが</a:t>
          </a:r>
          <a:r>
            <a:rPr kumimoji="1" lang="ja-JP" altLang="ja-JP" sz="1100">
              <a:solidFill>
                <a:schemeClr val="dk1"/>
              </a:solidFill>
              <a:effectLst/>
              <a:latin typeface="ＭＳ Ｐゴシック"/>
              <a:ea typeface="ＭＳ Ｐゴシック"/>
              <a:cs typeface="+mn-cs"/>
            </a:rPr>
            <a:t>減少</a:t>
          </a:r>
          <a:r>
            <a:rPr kumimoji="1" lang="ja-JP" altLang="en-US" sz="1100">
              <a:solidFill>
                <a:schemeClr val="dk1"/>
              </a:solidFill>
              <a:effectLst/>
              <a:latin typeface="ＭＳ Ｐゴシック"/>
              <a:ea typeface="ＭＳ Ｐゴシック"/>
              <a:cs typeface="+mn-cs"/>
            </a:rPr>
            <a:t>し、</a:t>
          </a:r>
          <a:r>
            <a:rPr kumimoji="1" lang="ja-JP" altLang="ja-JP" sz="1100">
              <a:solidFill>
                <a:schemeClr val="dk1"/>
              </a:solidFill>
              <a:effectLst/>
              <a:latin typeface="ＭＳ Ｐゴシック"/>
              <a:ea typeface="ＭＳ Ｐゴシック"/>
              <a:cs typeface="+mn-cs"/>
            </a:rPr>
            <a:t>標準財政規模</a:t>
          </a:r>
          <a:r>
            <a:rPr kumimoji="1" lang="ja-JP" altLang="en-US" sz="1100">
              <a:solidFill>
                <a:schemeClr val="dk1"/>
              </a:solidFill>
              <a:effectLst/>
              <a:latin typeface="ＭＳ Ｐゴシック"/>
              <a:ea typeface="ＭＳ Ｐゴシック"/>
              <a:cs typeface="+mn-cs"/>
            </a:rPr>
            <a:t>が大きくなったため</a:t>
          </a:r>
          <a:r>
            <a:rPr kumimoji="1" lang="ja-JP" altLang="ja-JP" sz="1100">
              <a:solidFill>
                <a:schemeClr val="dk1"/>
              </a:solidFill>
              <a:effectLst/>
              <a:latin typeface="ＭＳ Ｐゴシック"/>
              <a:ea typeface="ＭＳ Ｐゴシック"/>
              <a:cs typeface="+mn-cs"/>
            </a:rPr>
            <a:t>実質公債費比率</a:t>
          </a:r>
          <a:r>
            <a:rPr kumimoji="1" lang="ja-JP" altLang="en-US" sz="1100">
              <a:solidFill>
                <a:schemeClr val="dk1"/>
              </a:solidFill>
              <a:effectLst/>
              <a:latin typeface="ＭＳ Ｐゴシック"/>
              <a:ea typeface="ＭＳ Ｐゴシック"/>
              <a:cs typeface="+mn-cs"/>
            </a:rPr>
            <a:t>が改善した。</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市債現在高は減少傾向にあり、引き続き市債事業を厳選し、「償還元金を超えない市債の発行」を堅持することにより、比率の抑制に努めていく。</a:t>
          </a:r>
          <a:endParaRPr lang="ja-JP" altLang="ja-JP" sz="14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7815" cy="224790"/>
    <xdr:sp macro="" textlink="">
      <xdr:nvSpPr>
        <xdr:cNvPr id="358" name="テキスト ボックス 357"/>
        <xdr:cNvSpPr txBox="1"/>
      </xdr:nvSpPr>
      <xdr:spPr>
        <a:xfrm>
          <a:off x="12595225"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9" name="直線コネクタ 358"/>
        <xdr:cNvCxnSpPr/>
      </xdr:nvCxnSpPr>
      <xdr:spPr>
        <a:xfrm>
          <a:off x="12633325" y="819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1365" cy="259080"/>
    <xdr:sp macro="" textlink="">
      <xdr:nvSpPr>
        <xdr:cNvPr id="360" name="テキスト ボックス 359"/>
        <xdr:cNvSpPr txBox="1"/>
      </xdr:nvSpPr>
      <xdr:spPr>
        <a:xfrm>
          <a:off x="11884025"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1" name="直線コネクタ 360"/>
        <xdr:cNvCxnSpPr/>
      </xdr:nvCxnSpPr>
      <xdr:spPr>
        <a:xfrm>
          <a:off x="12633325" y="784733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1365" cy="259080"/>
    <xdr:sp macro="" textlink="">
      <xdr:nvSpPr>
        <xdr:cNvPr id="362" name="テキスト ボックス 361"/>
        <xdr:cNvSpPr txBox="1"/>
      </xdr:nvSpPr>
      <xdr:spPr>
        <a:xfrm>
          <a:off x="11884025" y="770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3" name="直線コネクタ 362"/>
        <xdr:cNvCxnSpPr/>
      </xdr:nvCxnSpPr>
      <xdr:spPr>
        <a:xfrm>
          <a:off x="12633325" y="750189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1365" cy="259080"/>
    <xdr:sp macro="" textlink="">
      <xdr:nvSpPr>
        <xdr:cNvPr id="364" name="テキスト ボックス 363"/>
        <xdr:cNvSpPr txBox="1"/>
      </xdr:nvSpPr>
      <xdr:spPr>
        <a:xfrm>
          <a:off x="11884025" y="735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65" name="直線コネクタ 364"/>
        <xdr:cNvCxnSpPr/>
      </xdr:nvCxnSpPr>
      <xdr:spPr>
        <a:xfrm>
          <a:off x="12633325" y="715708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1365" cy="258445"/>
    <xdr:sp macro="" textlink="">
      <xdr:nvSpPr>
        <xdr:cNvPr id="366" name="テキスト ボックス 365"/>
        <xdr:cNvSpPr txBox="1"/>
      </xdr:nvSpPr>
      <xdr:spPr>
        <a:xfrm>
          <a:off x="11884025" y="7014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67" name="直線コネクタ 366"/>
        <xdr:cNvCxnSpPr/>
      </xdr:nvCxnSpPr>
      <xdr:spPr>
        <a:xfrm>
          <a:off x="12633325" y="681291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1365" cy="258445"/>
    <xdr:sp macro="" textlink="">
      <xdr:nvSpPr>
        <xdr:cNvPr id="368" name="テキスト ボックス 367"/>
        <xdr:cNvSpPr txBox="1"/>
      </xdr:nvSpPr>
      <xdr:spPr>
        <a:xfrm>
          <a:off x="11884025" y="667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69" name="直線コネクタ 368"/>
        <xdr:cNvCxnSpPr/>
      </xdr:nvCxnSpPr>
      <xdr:spPr>
        <a:xfrm>
          <a:off x="12633325" y="646811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1365" cy="259080"/>
    <xdr:sp macro="" textlink="">
      <xdr:nvSpPr>
        <xdr:cNvPr id="370" name="テキスト ボックス 369"/>
        <xdr:cNvSpPr txBox="1"/>
      </xdr:nvSpPr>
      <xdr:spPr>
        <a:xfrm>
          <a:off x="11884025" y="632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1" name="直線コネクタ 370"/>
        <xdr:cNvCxnSpPr/>
      </xdr:nvCxnSpPr>
      <xdr:spPr>
        <a:xfrm>
          <a:off x="12633325" y="612330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2" name="直線コネクタ 371"/>
        <xdr:cNvCxnSpPr/>
      </xdr:nvCxnSpPr>
      <xdr:spPr>
        <a:xfrm>
          <a:off x="12633325" y="577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3" name="公債費負担の状況グラフ枠"/>
        <xdr:cNvSpPr/>
      </xdr:nvSpPr>
      <xdr:spPr>
        <a:xfrm>
          <a:off x="12633325" y="577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111125</xdr:rowOff>
    </xdr:from>
    <xdr:to xmlns:xdr="http://schemas.openxmlformats.org/drawingml/2006/spreadsheetDrawing">
      <xdr:col>81</xdr:col>
      <xdr:colOff>44450</xdr:colOff>
      <xdr:row>45</xdr:row>
      <xdr:rowOff>109220</xdr:rowOff>
    </xdr:to>
    <xdr:cxnSp macro="">
      <xdr:nvCxnSpPr>
        <xdr:cNvPr id="374" name="直線コネクタ 373"/>
        <xdr:cNvCxnSpPr/>
      </xdr:nvCxnSpPr>
      <xdr:spPr>
        <a:xfrm flipV="1">
          <a:off x="16760825" y="6111875"/>
          <a:ext cx="0" cy="17125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80645</xdr:rowOff>
    </xdr:from>
    <xdr:ext cx="761365" cy="259080"/>
    <xdr:sp macro="" textlink="">
      <xdr:nvSpPr>
        <xdr:cNvPr id="375" name="公債費負担の状況最小値テキスト"/>
        <xdr:cNvSpPr txBox="1"/>
      </xdr:nvSpPr>
      <xdr:spPr>
        <a:xfrm>
          <a:off x="16849725" y="77958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109220</xdr:rowOff>
    </xdr:from>
    <xdr:to xmlns:xdr="http://schemas.openxmlformats.org/drawingml/2006/spreadsheetDrawing">
      <xdr:col>81</xdr:col>
      <xdr:colOff>133350</xdr:colOff>
      <xdr:row>45</xdr:row>
      <xdr:rowOff>109220</xdr:rowOff>
    </xdr:to>
    <xdr:cxnSp macro="">
      <xdr:nvCxnSpPr>
        <xdr:cNvPr id="376" name="直線コネクタ 375"/>
        <xdr:cNvCxnSpPr/>
      </xdr:nvCxnSpPr>
      <xdr:spPr>
        <a:xfrm>
          <a:off x="16675100" y="782447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26035</xdr:rowOff>
    </xdr:from>
    <xdr:ext cx="761365" cy="259080"/>
    <xdr:sp macro="" textlink="">
      <xdr:nvSpPr>
        <xdr:cNvPr id="377" name="公債費負担の状況最大値テキスト"/>
        <xdr:cNvSpPr txBox="1"/>
      </xdr:nvSpPr>
      <xdr:spPr>
        <a:xfrm>
          <a:off x="16849725" y="58553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111125</xdr:rowOff>
    </xdr:from>
    <xdr:to xmlns:xdr="http://schemas.openxmlformats.org/drawingml/2006/spreadsheetDrawing">
      <xdr:col>81</xdr:col>
      <xdr:colOff>133350</xdr:colOff>
      <xdr:row>35</xdr:row>
      <xdr:rowOff>111125</xdr:rowOff>
    </xdr:to>
    <xdr:cxnSp macro="">
      <xdr:nvCxnSpPr>
        <xdr:cNvPr id="378" name="直線コネクタ 377"/>
        <xdr:cNvCxnSpPr/>
      </xdr:nvCxnSpPr>
      <xdr:spPr>
        <a:xfrm>
          <a:off x="16675100" y="611187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59055</xdr:rowOff>
    </xdr:from>
    <xdr:to xmlns:xdr="http://schemas.openxmlformats.org/drawingml/2006/spreadsheetDrawing">
      <xdr:col>81</xdr:col>
      <xdr:colOff>44450</xdr:colOff>
      <xdr:row>41</xdr:row>
      <xdr:rowOff>81915</xdr:rowOff>
    </xdr:to>
    <xdr:cxnSp macro="">
      <xdr:nvCxnSpPr>
        <xdr:cNvPr id="379" name="直線コネクタ 378"/>
        <xdr:cNvCxnSpPr/>
      </xdr:nvCxnSpPr>
      <xdr:spPr>
        <a:xfrm flipV="1">
          <a:off x="15935325" y="7088505"/>
          <a:ext cx="8255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38</xdr:row>
      <xdr:rowOff>160655</xdr:rowOff>
    </xdr:from>
    <xdr:ext cx="761365" cy="259080"/>
    <xdr:sp macro="" textlink="">
      <xdr:nvSpPr>
        <xdr:cNvPr id="380" name="公債費負担の状況平均値テキスト"/>
        <xdr:cNvSpPr txBox="1"/>
      </xdr:nvSpPr>
      <xdr:spPr>
        <a:xfrm>
          <a:off x="16849725" y="667575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144145</xdr:rowOff>
    </xdr:from>
    <xdr:to xmlns:xdr="http://schemas.openxmlformats.org/drawingml/2006/spreadsheetDrawing">
      <xdr:col>81</xdr:col>
      <xdr:colOff>95250</xdr:colOff>
      <xdr:row>40</xdr:row>
      <xdr:rowOff>74930</xdr:rowOff>
    </xdr:to>
    <xdr:sp macro="" textlink="">
      <xdr:nvSpPr>
        <xdr:cNvPr id="381" name="フローチャート: 判断 380"/>
        <xdr:cNvSpPr/>
      </xdr:nvSpPr>
      <xdr:spPr>
        <a:xfrm>
          <a:off x="16713200" y="683069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70485</xdr:rowOff>
    </xdr:from>
    <xdr:to xmlns:xdr="http://schemas.openxmlformats.org/drawingml/2006/spreadsheetDrawing">
      <xdr:col>77</xdr:col>
      <xdr:colOff>44450</xdr:colOff>
      <xdr:row>41</xdr:row>
      <xdr:rowOff>81915</xdr:rowOff>
    </xdr:to>
    <xdr:cxnSp macro="">
      <xdr:nvCxnSpPr>
        <xdr:cNvPr id="382" name="直線コネクタ 381"/>
        <xdr:cNvCxnSpPr/>
      </xdr:nvCxnSpPr>
      <xdr:spPr>
        <a:xfrm>
          <a:off x="15062200" y="7099935"/>
          <a:ext cx="8731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41910</xdr:rowOff>
    </xdr:from>
    <xdr:to xmlns:xdr="http://schemas.openxmlformats.org/drawingml/2006/spreadsheetDrawing">
      <xdr:col>77</xdr:col>
      <xdr:colOff>95250</xdr:colOff>
      <xdr:row>40</xdr:row>
      <xdr:rowOff>143510</xdr:rowOff>
    </xdr:to>
    <xdr:sp macro="" textlink="">
      <xdr:nvSpPr>
        <xdr:cNvPr id="383" name="フローチャート: 判断 382"/>
        <xdr:cNvSpPr/>
      </xdr:nvSpPr>
      <xdr:spPr>
        <a:xfrm>
          <a:off x="15887700" y="689991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153670</xdr:rowOff>
    </xdr:from>
    <xdr:ext cx="735965" cy="259080"/>
    <xdr:sp macro="" textlink="">
      <xdr:nvSpPr>
        <xdr:cNvPr id="384" name="テキスト ボックス 383"/>
        <xdr:cNvSpPr txBox="1"/>
      </xdr:nvSpPr>
      <xdr:spPr>
        <a:xfrm>
          <a:off x="15560675" y="66687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70485</xdr:rowOff>
    </xdr:from>
    <xdr:to xmlns:xdr="http://schemas.openxmlformats.org/drawingml/2006/spreadsheetDrawing">
      <xdr:col>72</xdr:col>
      <xdr:colOff>203200</xdr:colOff>
      <xdr:row>42</xdr:row>
      <xdr:rowOff>2540</xdr:rowOff>
    </xdr:to>
    <xdr:cxnSp macro="">
      <xdr:nvCxnSpPr>
        <xdr:cNvPr id="385" name="直線コネクタ 384"/>
        <xdr:cNvCxnSpPr/>
      </xdr:nvCxnSpPr>
      <xdr:spPr>
        <a:xfrm flipV="1">
          <a:off x="14185900" y="7099935"/>
          <a:ext cx="8763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133350</xdr:rowOff>
    </xdr:from>
    <xdr:to xmlns:xdr="http://schemas.openxmlformats.org/drawingml/2006/spreadsheetDrawing">
      <xdr:col>73</xdr:col>
      <xdr:colOff>44450</xdr:colOff>
      <xdr:row>41</xdr:row>
      <xdr:rowOff>63500</xdr:rowOff>
    </xdr:to>
    <xdr:sp macro="" textlink="">
      <xdr:nvSpPr>
        <xdr:cNvPr id="386" name="フローチャート: 判断 385"/>
        <xdr:cNvSpPr/>
      </xdr:nvSpPr>
      <xdr:spPr>
        <a:xfrm>
          <a:off x="15011400" y="69913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74930</xdr:rowOff>
    </xdr:from>
    <xdr:ext cx="761365" cy="258445"/>
    <xdr:sp macro="" textlink="">
      <xdr:nvSpPr>
        <xdr:cNvPr id="387" name="テキスト ボックス 386"/>
        <xdr:cNvSpPr txBox="1"/>
      </xdr:nvSpPr>
      <xdr:spPr>
        <a:xfrm>
          <a:off x="14684375" y="6761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2540</xdr:rowOff>
    </xdr:from>
    <xdr:to xmlns:xdr="http://schemas.openxmlformats.org/drawingml/2006/spreadsheetDrawing">
      <xdr:col>68</xdr:col>
      <xdr:colOff>152400</xdr:colOff>
      <xdr:row>42</xdr:row>
      <xdr:rowOff>59690</xdr:rowOff>
    </xdr:to>
    <xdr:cxnSp macro="">
      <xdr:nvCxnSpPr>
        <xdr:cNvPr id="388" name="直線コネクタ 387"/>
        <xdr:cNvCxnSpPr/>
      </xdr:nvCxnSpPr>
      <xdr:spPr>
        <a:xfrm flipV="1">
          <a:off x="13309600" y="7203440"/>
          <a:ext cx="8763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156845</xdr:rowOff>
    </xdr:from>
    <xdr:to xmlns:xdr="http://schemas.openxmlformats.org/drawingml/2006/spreadsheetDrawing">
      <xdr:col>68</xdr:col>
      <xdr:colOff>203200</xdr:colOff>
      <xdr:row>41</xdr:row>
      <xdr:rowOff>86995</xdr:rowOff>
    </xdr:to>
    <xdr:sp macro="" textlink="">
      <xdr:nvSpPr>
        <xdr:cNvPr id="389" name="フローチャート: 判断 388"/>
        <xdr:cNvSpPr/>
      </xdr:nvSpPr>
      <xdr:spPr>
        <a:xfrm>
          <a:off x="141351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97790</xdr:rowOff>
    </xdr:from>
    <xdr:ext cx="761365" cy="258445"/>
    <xdr:sp macro="" textlink="">
      <xdr:nvSpPr>
        <xdr:cNvPr id="390" name="テキスト ボックス 389"/>
        <xdr:cNvSpPr txBox="1"/>
      </xdr:nvSpPr>
      <xdr:spPr>
        <a:xfrm>
          <a:off x="13811250" y="6784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111760</xdr:rowOff>
    </xdr:from>
    <xdr:to xmlns:xdr="http://schemas.openxmlformats.org/drawingml/2006/spreadsheetDrawing">
      <xdr:col>64</xdr:col>
      <xdr:colOff>152400</xdr:colOff>
      <xdr:row>42</xdr:row>
      <xdr:rowOff>41910</xdr:rowOff>
    </xdr:to>
    <xdr:sp macro="" textlink="">
      <xdr:nvSpPr>
        <xdr:cNvPr id="391" name="フローチャート: 判断 390"/>
        <xdr:cNvSpPr/>
      </xdr:nvSpPr>
      <xdr:spPr>
        <a:xfrm>
          <a:off x="132588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52070</xdr:rowOff>
    </xdr:from>
    <xdr:ext cx="761365" cy="258445"/>
    <xdr:sp macro="" textlink="">
      <xdr:nvSpPr>
        <xdr:cNvPr id="392" name="テキスト ボックス 391"/>
        <xdr:cNvSpPr txBox="1"/>
      </xdr:nvSpPr>
      <xdr:spPr>
        <a:xfrm>
          <a:off x="12934950" y="6910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3" name="テキスト ボックス 392"/>
        <xdr:cNvSpPr txBox="1"/>
      </xdr:nvSpPr>
      <xdr:spPr>
        <a:xfrm>
          <a:off x="16548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4" name="テキスト ボックス 393"/>
        <xdr:cNvSpPr txBox="1"/>
      </xdr:nvSpPr>
      <xdr:spPr>
        <a:xfrm>
          <a:off x="157226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5" name="テキスト ボックス 394"/>
        <xdr:cNvSpPr txBox="1"/>
      </xdr:nvSpPr>
      <xdr:spPr>
        <a:xfrm>
          <a:off x="1484947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6" name="テキスト ボックス 395"/>
        <xdr:cNvSpPr txBox="1"/>
      </xdr:nvSpPr>
      <xdr:spPr>
        <a:xfrm>
          <a:off x="1397317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397" name="テキスト ボックス 396"/>
        <xdr:cNvSpPr txBox="1"/>
      </xdr:nvSpPr>
      <xdr:spPr>
        <a:xfrm>
          <a:off x="1309687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8255</xdr:rowOff>
    </xdr:from>
    <xdr:to xmlns:xdr="http://schemas.openxmlformats.org/drawingml/2006/spreadsheetDrawing">
      <xdr:col>81</xdr:col>
      <xdr:colOff>95250</xdr:colOff>
      <xdr:row>41</xdr:row>
      <xdr:rowOff>109855</xdr:rowOff>
    </xdr:to>
    <xdr:sp macro="" textlink="">
      <xdr:nvSpPr>
        <xdr:cNvPr id="398" name="楕円 397"/>
        <xdr:cNvSpPr/>
      </xdr:nvSpPr>
      <xdr:spPr>
        <a:xfrm>
          <a:off x="16713200" y="70377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151765</xdr:rowOff>
    </xdr:from>
    <xdr:ext cx="761365" cy="259080"/>
    <xdr:sp macro="" textlink="">
      <xdr:nvSpPr>
        <xdr:cNvPr id="399" name="公債費負担の状況該当値テキスト"/>
        <xdr:cNvSpPr txBox="1"/>
      </xdr:nvSpPr>
      <xdr:spPr>
        <a:xfrm>
          <a:off x="16849725" y="70097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31115</xdr:rowOff>
    </xdr:from>
    <xdr:to xmlns:xdr="http://schemas.openxmlformats.org/drawingml/2006/spreadsheetDrawing">
      <xdr:col>77</xdr:col>
      <xdr:colOff>95250</xdr:colOff>
      <xdr:row>41</xdr:row>
      <xdr:rowOff>132715</xdr:rowOff>
    </xdr:to>
    <xdr:sp macro="" textlink="">
      <xdr:nvSpPr>
        <xdr:cNvPr id="400" name="楕円 399"/>
        <xdr:cNvSpPr/>
      </xdr:nvSpPr>
      <xdr:spPr>
        <a:xfrm>
          <a:off x="15887700" y="70605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117475</xdr:rowOff>
    </xdr:from>
    <xdr:ext cx="735965" cy="259080"/>
    <xdr:sp macro="" textlink="">
      <xdr:nvSpPr>
        <xdr:cNvPr id="401" name="テキスト ボックス 400"/>
        <xdr:cNvSpPr txBox="1"/>
      </xdr:nvSpPr>
      <xdr:spPr>
        <a:xfrm>
          <a:off x="15560675" y="714692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19685</xdr:rowOff>
    </xdr:from>
    <xdr:to xmlns:xdr="http://schemas.openxmlformats.org/drawingml/2006/spreadsheetDrawing">
      <xdr:col>73</xdr:col>
      <xdr:colOff>44450</xdr:colOff>
      <xdr:row>41</xdr:row>
      <xdr:rowOff>121285</xdr:rowOff>
    </xdr:to>
    <xdr:sp macro="" textlink="">
      <xdr:nvSpPr>
        <xdr:cNvPr id="402" name="楕円 401"/>
        <xdr:cNvSpPr/>
      </xdr:nvSpPr>
      <xdr:spPr>
        <a:xfrm>
          <a:off x="15011400" y="704913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106045</xdr:rowOff>
    </xdr:from>
    <xdr:ext cx="761365" cy="259080"/>
    <xdr:sp macro="" textlink="">
      <xdr:nvSpPr>
        <xdr:cNvPr id="403" name="テキスト ボックス 402"/>
        <xdr:cNvSpPr txBox="1"/>
      </xdr:nvSpPr>
      <xdr:spPr>
        <a:xfrm>
          <a:off x="14684375" y="71354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123190</xdr:rowOff>
    </xdr:from>
    <xdr:to xmlns:xdr="http://schemas.openxmlformats.org/drawingml/2006/spreadsheetDrawing">
      <xdr:col>68</xdr:col>
      <xdr:colOff>203200</xdr:colOff>
      <xdr:row>42</xdr:row>
      <xdr:rowOff>53340</xdr:rowOff>
    </xdr:to>
    <xdr:sp macro="" textlink="">
      <xdr:nvSpPr>
        <xdr:cNvPr id="404" name="楕円 403"/>
        <xdr:cNvSpPr/>
      </xdr:nvSpPr>
      <xdr:spPr>
        <a:xfrm>
          <a:off x="14135100" y="71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38100</xdr:rowOff>
    </xdr:from>
    <xdr:ext cx="761365" cy="259080"/>
    <xdr:sp macro="" textlink="">
      <xdr:nvSpPr>
        <xdr:cNvPr id="405" name="テキスト ボックス 404"/>
        <xdr:cNvSpPr txBox="1"/>
      </xdr:nvSpPr>
      <xdr:spPr>
        <a:xfrm>
          <a:off x="13811250" y="7239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8890</xdr:rowOff>
    </xdr:from>
    <xdr:to xmlns:xdr="http://schemas.openxmlformats.org/drawingml/2006/spreadsheetDrawing">
      <xdr:col>64</xdr:col>
      <xdr:colOff>152400</xdr:colOff>
      <xdr:row>42</xdr:row>
      <xdr:rowOff>110490</xdr:rowOff>
    </xdr:to>
    <xdr:sp macro="" textlink="">
      <xdr:nvSpPr>
        <xdr:cNvPr id="406" name="楕円 405"/>
        <xdr:cNvSpPr/>
      </xdr:nvSpPr>
      <xdr:spPr>
        <a:xfrm>
          <a:off x="13258800" y="72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95250</xdr:rowOff>
    </xdr:from>
    <xdr:ext cx="761365" cy="259080"/>
    <xdr:sp macro="" textlink="">
      <xdr:nvSpPr>
        <xdr:cNvPr id="407" name="テキスト ボックス 406"/>
        <xdr:cNvSpPr txBox="1"/>
      </xdr:nvSpPr>
      <xdr:spPr>
        <a:xfrm>
          <a:off x="12934950" y="7296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8" name="正方形/長方形 407"/>
        <xdr:cNvSpPr/>
      </xdr:nvSpPr>
      <xdr:spPr>
        <a:xfrm>
          <a:off x="12633325" y="120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09" name="テキスト ボックス 408"/>
        <xdr:cNvSpPr txBox="1"/>
      </xdr:nvSpPr>
      <xdr:spPr>
        <a:xfrm>
          <a:off x="13552170"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0" name="テキスト ボックス 409"/>
        <xdr:cNvSpPr txBox="1"/>
      </xdr:nvSpPr>
      <xdr:spPr>
        <a:xfrm>
          <a:off x="15092680"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7700625" y="146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2" name="正方形/長方形 411"/>
        <xdr:cNvSpPr/>
      </xdr:nvSpPr>
      <xdr:spPr>
        <a:xfrm>
          <a:off x="17700625" y="165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9326225" y="146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4" name="正方形/長方形 413"/>
        <xdr:cNvSpPr/>
      </xdr:nvSpPr>
      <xdr:spPr>
        <a:xfrm>
          <a:off x="19326225" y="165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20764500" y="146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6" name="正方形/長方形 415"/>
        <xdr:cNvSpPr/>
      </xdr:nvSpPr>
      <xdr:spPr>
        <a:xfrm>
          <a:off x="20764500" y="165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7" name="正方形/長方形 416"/>
        <xdr:cNvSpPr/>
      </xdr:nvSpPr>
      <xdr:spPr>
        <a:xfrm>
          <a:off x="12633325" y="196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8" name="正方形/長方形 417"/>
        <xdr:cNvSpPr/>
      </xdr:nvSpPr>
      <xdr:spPr>
        <a:xfrm>
          <a:off x="17824450" y="196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9" name="正方形/長方形 418"/>
        <xdr:cNvSpPr/>
      </xdr:nvSpPr>
      <xdr:spPr>
        <a:xfrm>
          <a:off x="17824450" y="196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0" name="テキスト ボックス 419"/>
        <xdr:cNvSpPr txBox="1"/>
      </xdr:nvSpPr>
      <xdr:spPr>
        <a:xfrm>
          <a:off x="17951450" y="2286000"/>
          <a:ext cx="5689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対前年度比で</a:t>
          </a:r>
          <a:r>
            <a:rPr kumimoji="1" lang="en-US" altLang="ja-JP" sz="1100">
              <a:solidFill>
                <a:schemeClr val="dk1"/>
              </a:solidFill>
              <a:effectLst/>
              <a:latin typeface="ＭＳ Ｐゴシック"/>
              <a:ea typeface="ＭＳ Ｐゴシック"/>
              <a:cs typeface="+mn-cs"/>
            </a:rPr>
            <a:t>11.8</a:t>
          </a:r>
          <a:r>
            <a:rPr kumimoji="1" lang="ja-JP" altLang="ja-JP" sz="1100">
              <a:solidFill>
                <a:schemeClr val="dk1"/>
              </a:solidFill>
              <a:effectLst/>
              <a:latin typeface="ＭＳ Ｐゴシック"/>
              <a:ea typeface="ＭＳ Ｐゴシック"/>
              <a:cs typeface="+mn-cs"/>
            </a:rPr>
            <a:t>ポイント改善し</a:t>
          </a:r>
          <a:r>
            <a:rPr kumimoji="1" lang="ja-JP" altLang="en-US" sz="1100">
              <a:solidFill>
                <a:schemeClr val="dk1"/>
              </a:solidFill>
              <a:effectLst/>
              <a:latin typeface="ＭＳ Ｐゴシック"/>
              <a:ea typeface="ＭＳ Ｐゴシック"/>
              <a:cs typeface="+mn-cs"/>
            </a:rPr>
            <a:t>全国平均よりも低くなったが、類似団体</a:t>
          </a:r>
          <a:r>
            <a:rPr kumimoji="1" lang="ja-JP" altLang="ja-JP" sz="1100">
              <a:solidFill>
                <a:schemeClr val="dk1"/>
              </a:solidFill>
              <a:effectLst/>
              <a:latin typeface="ＭＳ Ｐゴシック"/>
              <a:ea typeface="ＭＳ Ｐゴシック"/>
              <a:cs typeface="+mn-cs"/>
            </a:rPr>
            <a:t>及び群馬県平均より高くなっている。</a:t>
          </a:r>
          <a:endParaRPr lang="ja-JP" altLang="ja-JP" sz="1400">
            <a:effectLst/>
            <a:latin typeface="ＭＳ Ｐゴシック"/>
            <a:ea typeface="ＭＳ Ｐゴシック"/>
          </a:endParaRPr>
        </a:p>
        <a:p>
          <a:r>
            <a:rPr kumimoji="1" lang="ja-JP" altLang="en-US" sz="1100">
              <a:solidFill>
                <a:schemeClr val="dk1"/>
              </a:solidFill>
              <a:effectLst/>
              <a:latin typeface="ＭＳ Ｐゴシック"/>
              <a:ea typeface="ＭＳ Ｐゴシック"/>
              <a:cs typeface="+mn-cs"/>
            </a:rPr>
            <a:t>標準税収入額の増加により標準財政規模が大きくなったことに加え、</a:t>
          </a:r>
          <a:r>
            <a:rPr kumimoji="1" lang="ja-JP" altLang="ja-JP" sz="1100">
              <a:solidFill>
                <a:schemeClr val="dk1"/>
              </a:solidFill>
              <a:effectLst/>
              <a:latin typeface="ＭＳ Ｐゴシック"/>
              <a:ea typeface="ＭＳ Ｐゴシック"/>
              <a:cs typeface="+mn-cs"/>
            </a:rPr>
            <a:t>「償還元金を超えない市債の発行」の堅持により市債残高が減少</a:t>
          </a:r>
          <a:r>
            <a:rPr kumimoji="1" lang="ja-JP" altLang="en-US" sz="1100">
              <a:solidFill>
                <a:schemeClr val="dk1"/>
              </a:solidFill>
              <a:effectLst/>
              <a:latin typeface="ＭＳ Ｐゴシック"/>
              <a:ea typeface="ＭＳ Ｐゴシック"/>
              <a:cs typeface="+mn-cs"/>
            </a:rPr>
            <a:t>したことで、</a:t>
          </a:r>
          <a:r>
            <a:rPr kumimoji="1" lang="ja-JP" altLang="ja-JP" sz="1100">
              <a:solidFill>
                <a:schemeClr val="dk1"/>
              </a:solidFill>
              <a:effectLst/>
              <a:latin typeface="ＭＳ Ｐゴシック"/>
              <a:ea typeface="ＭＳ Ｐゴシック"/>
              <a:cs typeface="+mn-cs"/>
            </a:rPr>
            <a:t>将来負担比率</a:t>
          </a:r>
          <a:r>
            <a:rPr kumimoji="1" lang="ja-JP" altLang="en-US" sz="1100">
              <a:solidFill>
                <a:schemeClr val="dk1"/>
              </a:solidFill>
              <a:effectLst/>
              <a:latin typeface="ＭＳ Ｐゴシック"/>
              <a:ea typeface="ＭＳ Ｐゴシック"/>
              <a:cs typeface="+mn-cs"/>
            </a:rPr>
            <a:t>が</a:t>
          </a:r>
          <a:r>
            <a:rPr kumimoji="1" lang="ja-JP" altLang="ja-JP" sz="1100">
              <a:solidFill>
                <a:schemeClr val="dk1"/>
              </a:solidFill>
              <a:effectLst/>
              <a:latin typeface="ＭＳ Ｐゴシック"/>
              <a:ea typeface="ＭＳ Ｐゴシック"/>
              <a:cs typeface="+mn-cs"/>
            </a:rPr>
            <a:t>改善となった。</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健全な財政運営のため、今後も市債残高の更なる縮減に努めていく。</a:t>
          </a:r>
          <a:endParaRPr lang="ja-JP" altLang="ja-JP" sz="14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7815" cy="224790"/>
    <xdr:sp macro="" textlink="">
      <xdr:nvSpPr>
        <xdr:cNvPr id="421" name="テキスト ボックス 420"/>
        <xdr:cNvSpPr txBox="1"/>
      </xdr:nvSpPr>
      <xdr:spPr>
        <a:xfrm>
          <a:off x="12595225"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2" name="直線コネクタ 421"/>
        <xdr:cNvCxnSpPr/>
      </xdr:nvCxnSpPr>
      <xdr:spPr>
        <a:xfrm>
          <a:off x="12633325" y="438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1365" cy="259080"/>
    <xdr:sp macro="" textlink="">
      <xdr:nvSpPr>
        <xdr:cNvPr id="423" name="テキスト ボックス 422"/>
        <xdr:cNvSpPr txBox="1"/>
      </xdr:nvSpPr>
      <xdr:spPr>
        <a:xfrm>
          <a:off x="11884025"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4" name="直線コネクタ 423"/>
        <xdr:cNvCxnSpPr/>
      </xdr:nvCxnSpPr>
      <xdr:spPr>
        <a:xfrm>
          <a:off x="12633325" y="403669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1365" cy="258445"/>
    <xdr:sp macro="" textlink="">
      <xdr:nvSpPr>
        <xdr:cNvPr id="425" name="テキスト ボックス 424"/>
        <xdr:cNvSpPr txBox="1"/>
      </xdr:nvSpPr>
      <xdr:spPr>
        <a:xfrm>
          <a:off x="11884025" y="3894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6" name="直線コネクタ 425"/>
        <xdr:cNvCxnSpPr/>
      </xdr:nvCxnSpPr>
      <xdr:spPr>
        <a:xfrm>
          <a:off x="12633325" y="369189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1365" cy="258445"/>
    <xdr:sp macro="" textlink="">
      <xdr:nvSpPr>
        <xdr:cNvPr id="427" name="テキスト ボックス 426"/>
        <xdr:cNvSpPr txBox="1"/>
      </xdr:nvSpPr>
      <xdr:spPr>
        <a:xfrm>
          <a:off x="11884025" y="3549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8" name="直線コネクタ 427"/>
        <xdr:cNvCxnSpPr/>
      </xdr:nvCxnSpPr>
      <xdr:spPr>
        <a:xfrm>
          <a:off x="12633325" y="334708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1365" cy="259080"/>
    <xdr:sp macro="" textlink="">
      <xdr:nvSpPr>
        <xdr:cNvPr id="429" name="テキスト ボックス 428"/>
        <xdr:cNvSpPr txBox="1"/>
      </xdr:nvSpPr>
      <xdr:spPr>
        <a:xfrm>
          <a:off x="11884025" y="320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0" name="直線コネクタ 429"/>
        <xdr:cNvCxnSpPr/>
      </xdr:nvCxnSpPr>
      <xdr:spPr>
        <a:xfrm>
          <a:off x="12633325" y="300291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1365" cy="259080"/>
    <xdr:sp macro="" textlink="">
      <xdr:nvSpPr>
        <xdr:cNvPr id="431" name="テキスト ボックス 430"/>
        <xdr:cNvSpPr txBox="1"/>
      </xdr:nvSpPr>
      <xdr:spPr>
        <a:xfrm>
          <a:off x="11884025" y="2860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2" name="直線コネクタ 431"/>
        <xdr:cNvCxnSpPr/>
      </xdr:nvCxnSpPr>
      <xdr:spPr>
        <a:xfrm>
          <a:off x="12633325" y="265811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1365" cy="259080"/>
    <xdr:sp macro="" textlink="">
      <xdr:nvSpPr>
        <xdr:cNvPr id="433" name="テキスト ボックス 432"/>
        <xdr:cNvSpPr txBox="1"/>
      </xdr:nvSpPr>
      <xdr:spPr>
        <a:xfrm>
          <a:off x="11884025" y="251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4" name="直線コネクタ 433"/>
        <xdr:cNvCxnSpPr/>
      </xdr:nvCxnSpPr>
      <xdr:spPr>
        <a:xfrm>
          <a:off x="12633325" y="231330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1365" cy="258445"/>
    <xdr:sp macro="" textlink="">
      <xdr:nvSpPr>
        <xdr:cNvPr id="435" name="テキスト ボックス 434"/>
        <xdr:cNvSpPr txBox="1"/>
      </xdr:nvSpPr>
      <xdr:spPr>
        <a:xfrm>
          <a:off x="11884025" y="217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633325" y="196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633325" y="196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63500</xdr:rowOff>
    </xdr:to>
    <xdr:cxnSp macro="">
      <xdr:nvCxnSpPr>
        <xdr:cNvPr id="438" name="直線コネクタ 437"/>
        <xdr:cNvCxnSpPr/>
      </xdr:nvCxnSpPr>
      <xdr:spPr>
        <a:xfrm flipV="1">
          <a:off x="16760825" y="2313305"/>
          <a:ext cx="0" cy="1522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34925</xdr:rowOff>
    </xdr:from>
    <xdr:ext cx="761365" cy="259080"/>
    <xdr:sp macro="" textlink="">
      <xdr:nvSpPr>
        <xdr:cNvPr id="439" name="将来負担の状況最小値テキスト"/>
        <xdr:cNvSpPr txBox="1"/>
      </xdr:nvSpPr>
      <xdr:spPr>
        <a:xfrm>
          <a:off x="16849725" y="3806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63500</xdr:rowOff>
    </xdr:from>
    <xdr:to xmlns:xdr="http://schemas.openxmlformats.org/drawingml/2006/spreadsheetDrawing">
      <xdr:col>81</xdr:col>
      <xdr:colOff>133350</xdr:colOff>
      <xdr:row>22</xdr:row>
      <xdr:rowOff>63500</xdr:rowOff>
    </xdr:to>
    <xdr:cxnSp macro="">
      <xdr:nvCxnSpPr>
        <xdr:cNvPr id="440" name="直線コネクタ 439"/>
        <xdr:cNvCxnSpPr/>
      </xdr:nvCxnSpPr>
      <xdr:spPr>
        <a:xfrm>
          <a:off x="16675100" y="38354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1365" cy="258445"/>
    <xdr:sp macro="" textlink="">
      <xdr:nvSpPr>
        <xdr:cNvPr id="441" name="将来負担の状況最大値テキスト"/>
        <xdr:cNvSpPr txBox="1"/>
      </xdr:nvSpPr>
      <xdr:spPr>
        <a:xfrm>
          <a:off x="16849725" y="2056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2" name="直線コネクタ 441"/>
        <xdr:cNvCxnSpPr/>
      </xdr:nvCxnSpPr>
      <xdr:spPr>
        <a:xfrm>
          <a:off x="16675100" y="231330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10160</xdr:rowOff>
    </xdr:from>
    <xdr:to xmlns:xdr="http://schemas.openxmlformats.org/drawingml/2006/spreadsheetDrawing">
      <xdr:col>81</xdr:col>
      <xdr:colOff>44450</xdr:colOff>
      <xdr:row>15</xdr:row>
      <xdr:rowOff>146050</xdr:rowOff>
    </xdr:to>
    <xdr:cxnSp macro="">
      <xdr:nvCxnSpPr>
        <xdr:cNvPr id="443" name="直線コネクタ 442"/>
        <xdr:cNvCxnSpPr/>
      </xdr:nvCxnSpPr>
      <xdr:spPr>
        <a:xfrm flipV="1">
          <a:off x="15935325" y="2581910"/>
          <a:ext cx="8255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97790</xdr:rowOff>
    </xdr:from>
    <xdr:ext cx="761365" cy="258445"/>
    <xdr:sp macro="" textlink="">
      <xdr:nvSpPr>
        <xdr:cNvPr id="444" name="将来負担の状況平均値テキスト"/>
        <xdr:cNvSpPr txBox="1"/>
      </xdr:nvSpPr>
      <xdr:spPr>
        <a:xfrm>
          <a:off x="16849725" y="232664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80645</xdr:rowOff>
    </xdr:from>
    <xdr:to xmlns:xdr="http://schemas.openxmlformats.org/drawingml/2006/spreadsheetDrawing">
      <xdr:col>81</xdr:col>
      <xdr:colOff>95250</xdr:colOff>
      <xdr:row>15</xdr:row>
      <xdr:rowOff>10795</xdr:rowOff>
    </xdr:to>
    <xdr:sp macro="" textlink="">
      <xdr:nvSpPr>
        <xdr:cNvPr id="445" name="フローチャート: 判断 444"/>
        <xdr:cNvSpPr/>
      </xdr:nvSpPr>
      <xdr:spPr>
        <a:xfrm>
          <a:off x="16713200" y="24809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146050</xdr:rowOff>
    </xdr:from>
    <xdr:to xmlns:xdr="http://schemas.openxmlformats.org/drawingml/2006/spreadsheetDrawing">
      <xdr:col>77</xdr:col>
      <xdr:colOff>44450</xdr:colOff>
      <xdr:row>16</xdr:row>
      <xdr:rowOff>50165</xdr:rowOff>
    </xdr:to>
    <xdr:cxnSp macro="">
      <xdr:nvCxnSpPr>
        <xdr:cNvPr id="446" name="直線コネクタ 445"/>
        <xdr:cNvCxnSpPr/>
      </xdr:nvCxnSpPr>
      <xdr:spPr>
        <a:xfrm flipV="1">
          <a:off x="15062200" y="2717800"/>
          <a:ext cx="873125"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127635</xdr:rowOff>
    </xdr:from>
    <xdr:to xmlns:xdr="http://schemas.openxmlformats.org/drawingml/2006/spreadsheetDrawing">
      <xdr:col>77</xdr:col>
      <xdr:colOff>95250</xdr:colOff>
      <xdr:row>15</xdr:row>
      <xdr:rowOff>57785</xdr:rowOff>
    </xdr:to>
    <xdr:sp macro="" textlink="">
      <xdr:nvSpPr>
        <xdr:cNvPr id="447" name="フローチャート: 判断 446"/>
        <xdr:cNvSpPr/>
      </xdr:nvSpPr>
      <xdr:spPr>
        <a:xfrm>
          <a:off x="15887700" y="252793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67945</xdr:rowOff>
    </xdr:from>
    <xdr:ext cx="735965" cy="258445"/>
    <xdr:sp macro="" textlink="">
      <xdr:nvSpPr>
        <xdr:cNvPr id="448" name="テキスト ボックス 447"/>
        <xdr:cNvSpPr txBox="1"/>
      </xdr:nvSpPr>
      <xdr:spPr>
        <a:xfrm>
          <a:off x="15560675" y="22967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50165</xdr:rowOff>
    </xdr:from>
    <xdr:to xmlns:xdr="http://schemas.openxmlformats.org/drawingml/2006/spreadsheetDrawing">
      <xdr:col>72</xdr:col>
      <xdr:colOff>203200</xdr:colOff>
      <xdr:row>16</xdr:row>
      <xdr:rowOff>151130</xdr:rowOff>
    </xdr:to>
    <xdr:cxnSp macro="">
      <xdr:nvCxnSpPr>
        <xdr:cNvPr id="449" name="直線コネクタ 448"/>
        <xdr:cNvCxnSpPr/>
      </xdr:nvCxnSpPr>
      <xdr:spPr>
        <a:xfrm flipV="1">
          <a:off x="14185900" y="2793365"/>
          <a:ext cx="8763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35560</xdr:rowOff>
    </xdr:from>
    <xdr:to xmlns:xdr="http://schemas.openxmlformats.org/drawingml/2006/spreadsheetDrawing">
      <xdr:col>73</xdr:col>
      <xdr:colOff>44450</xdr:colOff>
      <xdr:row>15</xdr:row>
      <xdr:rowOff>137160</xdr:rowOff>
    </xdr:to>
    <xdr:sp macro="" textlink="">
      <xdr:nvSpPr>
        <xdr:cNvPr id="450" name="フローチャート: 判断 449"/>
        <xdr:cNvSpPr/>
      </xdr:nvSpPr>
      <xdr:spPr>
        <a:xfrm>
          <a:off x="15011400" y="260731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147320</xdr:rowOff>
    </xdr:from>
    <xdr:ext cx="761365" cy="259080"/>
    <xdr:sp macro="" textlink="">
      <xdr:nvSpPr>
        <xdr:cNvPr id="451" name="テキスト ボックス 450"/>
        <xdr:cNvSpPr txBox="1"/>
      </xdr:nvSpPr>
      <xdr:spPr>
        <a:xfrm>
          <a:off x="14684375" y="2376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151130</xdr:rowOff>
    </xdr:from>
    <xdr:to xmlns:xdr="http://schemas.openxmlformats.org/drawingml/2006/spreadsheetDrawing">
      <xdr:col>68</xdr:col>
      <xdr:colOff>152400</xdr:colOff>
      <xdr:row>16</xdr:row>
      <xdr:rowOff>163830</xdr:rowOff>
    </xdr:to>
    <xdr:cxnSp macro="">
      <xdr:nvCxnSpPr>
        <xdr:cNvPr id="452" name="直線コネクタ 451"/>
        <xdr:cNvCxnSpPr/>
      </xdr:nvCxnSpPr>
      <xdr:spPr>
        <a:xfrm flipV="1">
          <a:off x="13309600" y="2894330"/>
          <a:ext cx="8763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46990</xdr:rowOff>
    </xdr:from>
    <xdr:to xmlns:xdr="http://schemas.openxmlformats.org/drawingml/2006/spreadsheetDrawing">
      <xdr:col>68</xdr:col>
      <xdr:colOff>203200</xdr:colOff>
      <xdr:row>15</xdr:row>
      <xdr:rowOff>148590</xdr:rowOff>
    </xdr:to>
    <xdr:sp macro="" textlink="">
      <xdr:nvSpPr>
        <xdr:cNvPr id="453" name="フローチャート: 判断 452"/>
        <xdr:cNvSpPr/>
      </xdr:nvSpPr>
      <xdr:spPr>
        <a:xfrm>
          <a:off x="14135100" y="261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158750</xdr:rowOff>
    </xdr:from>
    <xdr:ext cx="761365" cy="259080"/>
    <xdr:sp macro="" textlink="">
      <xdr:nvSpPr>
        <xdr:cNvPr id="454" name="テキスト ボックス 453"/>
        <xdr:cNvSpPr txBox="1"/>
      </xdr:nvSpPr>
      <xdr:spPr>
        <a:xfrm>
          <a:off x="13811250" y="2387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120650</xdr:rowOff>
    </xdr:from>
    <xdr:to xmlns:xdr="http://schemas.openxmlformats.org/drawingml/2006/spreadsheetDrawing">
      <xdr:col>64</xdr:col>
      <xdr:colOff>152400</xdr:colOff>
      <xdr:row>16</xdr:row>
      <xdr:rowOff>50800</xdr:rowOff>
    </xdr:to>
    <xdr:sp macro="" textlink="">
      <xdr:nvSpPr>
        <xdr:cNvPr id="455" name="フローチャート: 判断 454"/>
        <xdr:cNvSpPr/>
      </xdr:nvSpPr>
      <xdr:spPr>
        <a:xfrm>
          <a:off x="132588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60960</xdr:rowOff>
    </xdr:from>
    <xdr:ext cx="761365" cy="259080"/>
    <xdr:sp macro="" textlink="">
      <xdr:nvSpPr>
        <xdr:cNvPr id="456" name="テキスト ボックス 455"/>
        <xdr:cNvSpPr txBox="1"/>
      </xdr:nvSpPr>
      <xdr:spPr>
        <a:xfrm>
          <a:off x="12934950" y="2461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548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7226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484947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397317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61" name="テキスト ボックス 460"/>
        <xdr:cNvSpPr txBox="1"/>
      </xdr:nvSpPr>
      <xdr:spPr>
        <a:xfrm>
          <a:off x="1309687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130810</xdr:rowOff>
    </xdr:from>
    <xdr:to xmlns:xdr="http://schemas.openxmlformats.org/drawingml/2006/spreadsheetDrawing">
      <xdr:col>81</xdr:col>
      <xdr:colOff>95250</xdr:colOff>
      <xdr:row>15</xdr:row>
      <xdr:rowOff>60960</xdr:rowOff>
    </xdr:to>
    <xdr:sp macro="" textlink="">
      <xdr:nvSpPr>
        <xdr:cNvPr id="462" name="楕円 461"/>
        <xdr:cNvSpPr/>
      </xdr:nvSpPr>
      <xdr:spPr>
        <a:xfrm>
          <a:off x="16713200" y="25311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102870</xdr:rowOff>
    </xdr:from>
    <xdr:ext cx="761365" cy="259080"/>
    <xdr:sp macro="" textlink="">
      <xdr:nvSpPr>
        <xdr:cNvPr id="463" name="将来負担の状況該当値テキスト"/>
        <xdr:cNvSpPr txBox="1"/>
      </xdr:nvSpPr>
      <xdr:spPr>
        <a:xfrm>
          <a:off x="16849725" y="2503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95250</xdr:rowOff>
    </xdr:from>
    <xdr:to xmlns:xdr="http://schemas.openxmlformats.org/drawingml/2006/spreadsheetDrawing">
      <xdr:col>77</xdr:col>
      <xdr:colOff>95250</xdr:colOff>
      <xdr:row>16</xdr:row>
      <xdr:rowOff>25400</xdr:rowOff>
    </xdr:to>
    <xdr:sp macro="" textlink="">
      <xdr:nvSpPr>
        <xdr:cNvPr id="464" name="楕円 463"/>
        <xdr:cNvSpPr/>
      </xdr:nvSpPr>
      <xdr:spPr>
        <a:xfrm>
          <a:off x="15887700" y="26670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10160</xdr:rowOff>
    </xdr:from>
    <xdr:ext cx="735965" cy="259080"/>
    <xdr:sp macro="" textlink="">
      <xdr:nvSpPr>
        <xdr:cNvPr id="465" name="テキスト ボックス 464"/>
        <xdr:cNvSpPr txBox="1"/>
      </xdr:nvSpPr>
      <xdr:spPr>
        <a:xfrm>
          <a:off x="15560675" y="2753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170815</xdr:rowOff>
    </xdr:from>
    <xdr:to xmlns:xdr="http://schemas.openxmlformats.org/drawingml/2006/spreadsheetDrawing">
      <xdr:col>73</xdr:col>
      <xdr:colOff>44450</xdr:colOff>
      <xdr:row>16</xdr:row>
      <xdr:rowOff>100965</xdr:rowOff>
    </xdr:to>
    <xdr:sp macro="" textlink="">
      <xdr:nvSpPr>
        <xdr:cNvPr id="466" name="楕円 465"/>
        <xdr:cNvSpPr/>
      </xdr:nvSpPr>
      <xdr:spPr>
        <a:xfrm>
          <a:off x="15011400" y="27425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86360</xdr:rowOff>
    </xdr:from>
    <xdr:ext cx="761365" cy="258445"/>
    <xdr:sp macro="" textlink="">
      <xdr:nvSpPr>
        <xdr:cNvPr id="467" name="テキスト ボックス 466"/>
        <xdr:cNvSpPr txBox="1"/>
      </xdr:nvSpPr>
      <xdr:spPr>
        <a:xfrm>
          <a:off x="14684375" y="2829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100330</xdr:rowOff>
    </xdr:from>
    <xdr:to xmlns:xdr="http://schemas.openxmlformats.org/drawingml/2006/spreadsheetDrawing">
      <xdr:col>68</xdr:col>
      <xdr:colOff>203200</xdr:colOff>
      <xdr:row>17</xdr:row>
      <xdr:rowOff>30480</xdr:rowOff>
    </xdr:to>
    <xdr:sp macro="" textlink="">
      <xdr:nvSpPr>
        <xdr:cNvPr id="468" name="楕円 467"/>
        <xdr:cNvSpPr/>
      </xdr:nvSpPr>
      <xdr:spPr>
        <a:xfrm>
          <a:off x="14135100" y="28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15875</xdr:rowOff>
    </xdr:from>
    <xdr:ext cx="761365" cy="259080"/>
    <xdr:sp macro="" textlink="">
      <xdr:nvSpPr>
        <xdr:cNvPr id="469" name="テキスト ボックス 468"/>
        <xdr:cNvSpPr txBox="1"/>
      </xdr:nvSpPr>
      <xdr:spPr>
        <a:xfrm>
          <a:off x="13811250" y="29305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113030</xdr:rowOff>
    </xdr:from>
    <xdr:to xmlns:xdr="http://schemas.openxmlformats.org/drawingml/2006/spreadsheetDrawing">
      <xdr:col>64</xdr:col>
      <xdr:colOff>152400</xdr:colOff>
      <xdr:row>17</xdr:row>
      <xdr:rowOff>43180</xdr:rowOff>
    </xdr:to>
    <xdr:sp macro="" textlink="">
      <xdr:nvSpPr>
        <xdr:cNvPr id="470" name="楕円 469"/>
        <xdr:cNvSpPr/>
      </xdr:nvSpPr>
      <xdr:spPr>
        <a:xfrm>
          <a:off x="13258800" y="28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27940</xdr:rowOff>
    </xdr:from>
    <xdr:ext cx="761365" cy="259080"/>
    <xdr:sp macro="" textlink="">
      <xdr:nvSpPr>
        <xdr:cNvPr id="471" name="テキスト ボックス 470"/>
        <xdr:cNvSpPr txBox="1"/>
      </xdr:nvSpPr>
      <xdr:spPr>
        <a:xfrm>
          <a:off x="12934950" y="2942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4199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8691225" y="190500"/>
          <a:ext cx="3841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8716625" y="215900"/>
          <a:ext cx="3797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8742025" y="241300"/>
          <a:ext cx="374459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群馬県太田市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5959455" y="190500"/>
          <a:ext cx="26028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5984855" y="215900"/>
          <a:ext cx="25584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010255" y="241300"/>
          <a:ext cx="25012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25393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48665" y="1524000"/>
          <a:ext cx="94341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71220" y="1555750"/>
          <a:ext cx="13658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173605" y="1555750"/>
          <a:ext cx="12433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224,415
212,728
175.54
78,869,741
76,221,541
1,946,639
45,599,184
60,656,992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480435" y="1555750"/>
          <a:ext cx="1488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968875" y="1549400"/>
          <a:ext cx="1987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956425" y="1549400"/>
          <a:ext cx="12433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5.4
23.4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258810" y="1549400"/>
          <a:ext cx="6216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968875" y="2413000"/>
          <a:ext cx="1987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019925" y="2413000"/>
          <a:ext cx="33489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335260" y="1524000"/>
          <a:ext cx="1399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586720" y="1587500"/>
          <a:ext cx="12433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586720" y="1854200"/>
          <a:ext cx="12433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586720" y="2184400"/>
          <a:ext cx="12433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432415" y="1676400"/>
          <a:ext cx="1670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467340" y="16256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467340" y="18923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5117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432415" y="2159000"/>
          <a:ext cx="1670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5117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432415" y="2540000"/>
          <a:ext cx="1670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6350" cy="258445"/>
    <xdr:sp macro="" textlink="">
      <xdr:nvSpPr>
        <xdr:cNvPr id="30" name="テキスト ボックス 29"/>
        <xdr:cNvSpPr txBox="1"/>
      </xdr:nvSpPr>
      <xdr:spPr>
        <a:xfrm>
          <a:off x="685165"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6470" cy="258445"/>
    <xdr:sp macro="" textlink="">
      <xdr:nvSpPr>
        <xdr:cNvPr id="31" name="テキスト ボックス 30"/>
        <xdr:cNvSpPr txBox="1"/>
      </xdr:nvSpPr>
      <xdr:spPr>
        <a:xfrm>
          <a:off x="685165" y="37465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640" cy="259080"/>
    <xdr:sp macro="" textlink="">
      <xdr:nvSpPr>
        <xdr:cNvPr id="32" name="テキスト ボックス 31"/>
        <xdr:cNvSpPr txBox="1"/>
      </xdr:nvSpPr>
      <xdr:spPr>
        <a:xfrm>
          <a:off x="685165"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785" cy="259080"/>
    <xdr:sp macro="" textlink="">
      <xdr:nvSpPr>
        <xdr:cNvPr id="33" name="テキスト ボックス 32"/>
        <xdr:cNvSpPr txBox="1"/>
      </xdr:nvSpPr>
      <xdr:spPr>
        <a:xfrm>
          <a:off x="685165"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48665" y="4699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195580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280660" y="47625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195580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280660" y="49530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931025" y="4762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931025" y="4953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508365" y="4762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508365" y="4953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48665" y="5270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590540" y="5270500"/>
          <a:ext cx="52139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654040" y="5270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687695" y="5588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対前年度比で</a:t>
          </a:r>
          <a:r>
            <a:rPr kumimoji="1" lang="en-US" altLang="ja-JP" sz="1100">
              <a:solidFill>
                <a:schemeClr val="dk1"/>
              </a:solidFill>
              <a:effectLst/>
              <a:latin typeface="ＭＳ Ｐゴシック"/>
              <a:ea typeface="ＭＳ Ｐゴシック"/>
              <a:cs typeface="+mn-cs"/>
            </a:rPr>
            <a:t>1.9</a:t>
          </a:r>
          <a:r>
            <a:rPr kumimoji="1" lang="ja-JP" altLang="ja-JP" sz="1100">
              <a:solidFill>
                <a:schemeClr val="dk1"/>
              </a:solidFill>
              <a:effectLst/>
              <a:latin typeface="ＭＳ Ｐゴシック"/>
              <a:ea typeface="ＭＳ Ｐゴシック"/>
              <a:cs typeface="+mn-cs"/>
            </a:rPr>
            <a:t>ポイント悪化し、類似団体</a:t>
          </a:r>
          <a:r>
            <a:rPr kumimoji="1" lang="ja-JP" altLang="en-US" sz="1100">
              <a:solidFill>
                <a:schemeClr val="dk1"/>
              </a:solidFill>
              <a:effectLst/>
              <a:latin typeface="ＭＳ Ｐゴシック"/>
              <a:ea typeface="ＭＳ Ｐゴシック"/>
              <a:cs typeface="+mn-cs"/>
            </a:rPr>
            <a:t>平均と同率、</a:t>
          </a:r>
          <a:r>
            <a:rPr kumimoji="1" lang="ja-JP" altLang="ja-JP" sz="1100">
              <a:solidFill>
                <a:schemeClr val="dk1"/>
              </a:solidFill>
              <a:effectLst/>
              <a:latin typeface="ＭＳ Ｐゴシック"/>
              <a:ea typeface="ＭＳ Ｐゴシック"/>
              <a:cs typeface="+mn-cs"/>
            </a:rPr>
            <a:t>全国平均よりも下回っている</a:t>
          </a:r>
          <a:r>
            <a:rPr kumimoji="1" lang="ja-JP" altLang="en-US" sz="1100">
              <a:solidFill>
                <a:schemeClr val="dk1"/>
              </a:solidFill>
              <a:effectLst/>
              <a:latin typeface="ＭＳ Ｐゴシック"/>
              <a:ea typeface="ＭＳ Ｐゴシック"/>
              <a:cs typeface="+mn-cs"/>
            </a:rPr>
            <a:t>が</a:t>
          </a:r>
          <a:r>
            <a:rPr kumimoji="1" lang="ja-JP" altLang="ja-JP" sz="1100">
              <a:solidFill>
                <a:schemeClr val="dk1"/>
              </a:solidFill>
              <a:effectLst/>
              <a:latin typeface="ＭＳ Ｐゴシック"/>
              <a:ea typeface="ＭＳ Ｐゴシック"/>
              <a:cs typeface="+mn-cs"/>
            </a:rPr>
            <a:t>、群馬県平均より上回っている。</a:t>
          </a:r>
          <a:endParaRPr lang="ja-JP" altLang="ja-JP">
            <a:effectLst/>
            <a:latin typeface="ＭＳ Ｐゴシック"/>
            <a:ea typeface="ＭＳ Ｐゴシック"/>
          </a:endParaRPr>
        </a:p>
        <a:p>
          <a:r>
            <a:rPr kumimoji="1" lang="ja-JP" altLang="en-US" sz="1100">
              <a:solidFill>
                <a:schemeClr val="dk1"/>
              </a:solidFill>
              <a:effectLst/>
              <a:latin typeface="ＭＳ Ｐゴシック"/>
              <a:ea typeface="ＭＳ Ｐゴシック"/>
              <a:cs typeface="+mn-cs"/>
            </a:rPr>
            <a:t>人件費全体は</a:t>
          </a:r>
          <a:r>
            <a:rPr kumimoji="1" lang="ja-JP" altLang="ja-JP" sz="1100">
              <a:solidFill>
                <a:schemeClr val="dk1"/>
              </a:solidFill>
              <a:effectLst/>
              <a:latin typeface="ＭＳ Ｐゴシック"/>
              <a:ea typeface="ＭＳ Ｐゴシック"/>
              <a:cs typeface="+mn-cs"/>
            </a:rPr>
            <a:t>前年を下回っているが、分母である経常一般財源収入額が減少したこと</a:t>
          </a:r>
          <a:r>
            <a:rPr kumimoji="1" lang="ja-JP" altLang="en-US" sz="1100">
              <a:solidFill>
                <a:schemeClr val="dk1"/>
              </a:solidFill>
              <a:effectLst/>
              <a:latin typeface="ＭＳ Ｐゴシック"/>
              <a:ea typeface="ＭＳ Ｐゴシック"/>
              <a:cs typeface="+mn-cs"/>
            </a:rPr>
            <a:t>により</a:t>
          </a:r>
          <a:r>
            <a:rPr kumimoji="1" lang="ja-JP" altLang="ja-JP" sz="1100">
              <a:solidFill>
                <a:schemeClr val="dk1"/>
              </a:solidFill>
              <a:effectLst/>
              <a:latin typeface="ＭＳ Ｐゴシック"/>
              <a:ea typeface="ＭＳ Ｐゴシック"/>
              <a:cs typeface="+mn-cs"/>
            </a:rPr>
            <a:t>対前年度比で悪化</a:t>
          </a:r>
          <a:r>
            <a:rPr kumimoji="1" lang="ja-JP" altLang="en-US" sz="1100">
              <a:solidFill>
                <a:schemeClr val="dk1"/>
              </a:solidFill>
              <a:effectLst/>
              <a:latin typeface="ＭＳ Ｐゴシック"/>
              <a:ea typeface="ＭＳ Ｐゴシック"/>
              <a:cs typeface="+mn-cs"/>
            </a:rPr>
            <a:t>した。</a:t>
          </a:r>
          <a:endParaRPr lang="ja-JP" altLang="ja-JP">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今後も組織機構の見直しと適正な人員配置を行いながら、引き続き人件費の抑制に努めていく。</a:t>
          </a:r>
          <a:endParaRPr lang="ja-JP" altLang="ja-JP">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7105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48665" y="7556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49555"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184150</xdr:colOff>
      <xdr:row>42</xdr:row>
      <xdr:rowOff>29210</xdr:rowOff>
    </xdr:to>
    <xdr:cxnSp macro="">
      <xdr:nvCxnSpPr>
        <xdr:cNvPr id="48" name="直線コネクタ 47"/>
        <xdr:cNvCxnSpPr/>
      </xdr:nvCxnSpPr>
      <xdr:spPr>
        <a:xfrm>
          <a:off x="748665" y="723011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507365" cy="259080"/>
    <xdr:sp macro="" textlink="">
      <xdr:nvSpPr>
        <xdr:cNvPr id="49" name="テキスト ボックス 48"/>
        <xdr:cNvSpPr txBox="1"/>
      </xdr:nvSpPr>
      <xdr:spPr>
        <a:xfrm>
          <a:off x="249555" y="7087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184150</xdr:colOff>
      <xdr:row>40</xdr:row>
      <xdr:rowOff>45085</xdr:rowOff>
    </xdr:to>
    <xdr:cxnSp macro="">
      <xdr:nvCxnSpPr>
        <xdr:cNvPr id="50" name="直線コネクタ 49"/>
        <xdr:cNvCxnSpPr/>
      </xdr:nvCxnSpPr>
      <xdr:spPr>
        <a:xfrm>
          <a:off x="748665" y="690308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507365" cy="258445"/>
    <xdr:sp macro="" textlink="">
      <xdr:nvSpPr>
        <xdr:cNvPr id="51" name="テキスト ボックス 50"/>
        <xdr:cNvSpPr txBox="1"/>
      </xdr:nvSpPr>
      <xdr:spPr>
        <a:xfrm>
          <a:off x="249555" y="6761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184150</xdr:colOff>
      <xdr:row>38</xdr:row>
      <xdr:rowOff>61595</xdr:rowOff>
    </xdr:to>
    <xdr:cxnSp macro="">
      <xdr:nvCxnSpPr>
        <xdr:cNvPr id="52" name="直線コネクタ 51"/>
        <xdr:cNvCxnSpPr/>
      </xdr:nvCxnSpPr>
      <xdr:spPr>
        <a:xfrm>
          <a:off x="748665" y="657669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507365" cy="258445"/>
    <xdr:sp macro="" textlink="">
      <xdr:nvSpPr>
        <xdr:cNvPr id="53" name="テキスト ボックス 52"/>
        <xdr:cNvSpPr txBox="1"/>
      </xdr:nvSpPr>
      <xdr:spPr>
        <a:xfrm>
          <a:off x="249555" y="6434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184150</xdr:colOff>
      <xdr:row>36</xdr:row>
      <xdr:rowOff>78105</xdr:rowOff>
    </xdr:to>
    <xdr:cxnSp macro="">
      <xdr:nvCxnSpPr>
        <xdr:cNvPr id="54" name="直線コネクタ 53"/>
        <xdr:cNvCxnSpPr/>
      </xdr:nvCxnSpPr>
      <xdr:spPr>
        <a:xfrm>
          <a:off x="748665" y="625030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507365" cy="259080"/>
    <xdr:sp macro="" textlink="">
      <xdr:nvSpPr>
        <xdr:cNvPr id="55" name="テキスト ボックス 54"/>
        <xdr:cNvSpPr txBox="1"/>
      </xdr:nvSpPr>
      <xdr:spPr>
        <a:xfrm>
          <a:off x="249555" y="6108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184150</xdr:colOff>
      <xdr:row>34</xdr:row>
      <xdr:rowOff>94615</xdr:rowOff>
    </xdr:to>
    <xdr:cxnSp macro="">
      <xdr:nvCxnSpPr>
        <xdr:cNvPr id="56" name="直線コネクタ 55"/>
        <xdr:cNvCxnSpPr/>
      </xdr:nvCxnSpPr>
      <xdr:spPr>
        <a:xfrm>
          <a:off x="748665" y="592391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507365" cy="258445"/>
    <xdr:sp macro="" textlink="">
      <xdr:nvSpPr>
        <xdr:cNvPr id="57" name="テキスト ボックス 56"/>
        <xdr:cNvSpPr txBox="1"/>
      </xdr:nvSpPr>
      <xdr:spPr>
        <a:xfrm>
          <a:off x="249555" y="5781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184150</xdr:colOff>
      <xdr:row>32</xdr:row>
      <xdr:rowOff>110490</xdr:rowOff>
    </xdr:to>
    <xdr:cxnSp macro="">
      <xdr:nvCxnSpPr>
        <xdr:cNvPr id="58" name="直線コネクタ 57"/>
        <xdr:cNvCxnSpPr/>
      </xdr:nvCxnSpPr>
      <xdr:spPr>
        <a:xfrm>
          <a:off x="748665" y="559689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507365" cy="259080"/>
    <xdr:sp macro="" textlink="">
      <xdr:nvSpPr>
        <xdr:cNvPr id="59" name="テキスト ボックス 58"/>
        <xdr:cNvSpPr txBox="1"/>
      </xdr:nvSpPr>
      <xdr:spPr>
        <a:xfrm>
          <a:off x="249555" y="5454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60" name="直線コネクタ 59"/>
        <xdr:cNvCxnSpPr/>
      </xdr:nvCxnSpPr>
      <xdr:spPr>
        <a:xfrm>
          <a:off x="748665" y="527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61" name="テキスト ボックス 60"/>
        <xdr:cNvSpPr txBox="1"/>
      </xdr:nvSpPr>
      <xdr:spPr>
        <a:xfrm>
          <a:off x="249555"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2" name="人件費グラフ枠"/>
        <xdr:cNvSpPr/>
      </xdr:nvSpPr>
      <xdr:spPr>
        <a:xfrm>
          <a:off x="748665" y="5270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67310</xdr:rowOff>
    </xdr:from>
    <xdr:to xmlns:xdr="http://schemas.openxmlformats.org/drawingml/2006/spreadsheetDrawing">
      <xdr:col>24</xdr:col>
      <xdr:colOff>25400</xdr:colOff>
      <xdr:row>40</xdr:row>
      <xdr:rowOff>154940</xdr:rowOff>
    </xdr:to>
    <xdr:cxnSp macro="">
      <xdr:nvCxnSpPr>
        <xdr:cNvPr id="63" name="直線コネクタ 62"/>
        <xdr:cNvCxnSpPr/>
      </xdr:nvCxnSpPr>
      <xdr:spPr>
        <a:xfrm flipV="1">
          <a:off x="4719320" y="555371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126365</xdr:rowOff>
    </xdr:from>
    <xdr:ext cx="762000" cy="259080"/>
    <xdr:sp macro="" textlink="">
      <xdr:nvSpPr>
        <xdr:cNvPr id="64" name="人件費最小値テキスト"/>
        <xdr:cNvSpPr txBox="1"/>
      </xdr:nvSpPr>
      <xdr:spPr>
        <a:xfrm>
          <a:off x="480822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154940</xdr:rowOff>
    </xdr:from>
    <xdr:to xmlns:xdr="http://schemas.openxmlformats.org/drawingml/2006/spreadsheetDrawing">
      <xdr:col>24</xdr:col>
      <xdr:colOff>114300</xdr:colOff>
      <xdr:row>40</xdr:row>
      <xdr:rowOff>154940</xdr:rowOff>
    </xdr:to>
    <xdr:cxnSp macro="">
      <xdr:nvCxnSpPr>
        <xdr:cNvPr id="65" name="直線コネクタ 64"/>
        <xdr:cNvCxnSpPr/>
      </xdr:nvCxnSpPr>
      <xdr:spPr>
        <a:xfrm>
          <a:off x="4634865" y="701294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153670</xdr:rowOff>
    </xdr:from>
    <xdr:ext cx="762000" cy="259080"/>
    <xdr:sp macro="" textlink="">
      <xdr:nvSpPr>
        <xdr:cNvPr id="66" name="人件費最大値テキスト"/>
        <xdr:cNvSpPr txBox="1"/>
      </xdr:nvSpPr>
      <xdr:spPr>
        <a:xfrm>
          <a:off x="4808220" y="529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67310</xdr:rowOff>
    </xdr:from>
    <xdr:to xmlns:xdr="http://schemas.openxmlformats.org/drawingml/2006/spreadsheetDrawing">
      <xdr:col>24</xdr:col>
      <xdr:colOff>114300</xdr:colOff>
      <xdr:row>32</xdr:row>
      <xdr:rowOff>67310</xdr:rowOff>
    </xdr:to>
    <xdr:cxnSp macro="">
      <xdr:nvCxnSpPr>
        <xdr:cNvPr id="67" name="直線コネクタ 66"/>
        <xdr:cNvCxnSpPr/>
      </xdr:nvCxnSpPr>
      <xdr:spPr>
        <a:xfrm>
          <a:off x="4634865" y="555371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107950</xdr:rowOff>
    </xdr:from>
    <xdr:to xmlns:xdr="http://schemas.openxmlformats.org/drawingml/2006/spreadsheetDrawing">
      <xdr:col>24</xdr:col>
      <xdr:colOff>25400</xdr:colOff>
      <xdr:row>36</xdr:row>
      <xdr:rowOff>143510</xdr:rowOff>
    </xdr:to>
    <xdr:cxnSp macro="">
      <xdr:nvCxnSpPr>
        <xdr:cNvPr id="68" name="直線コネクタ 67"/>
        <xdr:cNvCxnSpPr/>
      </xdr:nvCxnSpPr>
      <xdr:spPr>
        <a:xfrm>
          <a:off x="3903345" y="6108700"/>
          <a:ext cx="815975"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109220</xdr:rowOff>
    </xdr:from>
    <xdr:ext cx="762000" cy="258445"/>
    <xdr:sp macro="" textlink="">
      <xdr:nvSpPr>
        <xdr:cNvPr id="69" name="人件費平均値テキスト"/>
        <xdr:cNvSpPr txBox="1"/>
      </xdr:nvSpPr>
      <xdr:spPr>
        <a:xfrm>
          <a:off x="4808220" y="61099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92710</xdr:rowOff>
    </xdr:from>
    <xdr:to xmlns:xdr="http://schemas.openxmlformats.org/drawingml/2006/spreadsheetDrawing">
      <xdr:col>24</xdr:col>
      <xdr:colOff>76200</xdr:colOff>
      <xdr:row>37</xdr:row>
      <xdr:rowOff>22860</xdr:rowOff>
    </xdr:to>
    <xdr:sp macro="" textlink="">
      <xdr:nvSpPr>
        <xdr:cNvPr id="70" name="フローチャート: 判断 69"/>
        <xdr:cNvSpPr/>
      </xdr:nvSpPr>
      <xdr:spPr>
        <a:xfrm>
          <a:off x="4672965" y="626491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107950</xdr:rowOff>
    </xdr:from>
    <xdr:to xmlns:xdr="http://schemas.openxmlformats.org/drawingml/2006/spreadsheetDrawing">
      <xdr:col>19</xdr:col>
      <xdr:colOff>187325</xdr:colOff>
      <xdr:row>36</xdr:row>
      <xdr:rowOff>88900</xdr:rowOff>
    </xdr:to>
    <xdr:cxnSp macro="">
      <xdr:nvCxnSpPr>
        <xdr:cNvPr id="71" name="直線コネクタ 70"/>
        <xdr:cNvCxnSpPr/>
      </xdr:nvCxnSpPr>
      <xdr:spPr>
        <a:xfrm flipV="1">
          <a:off x="3032125" y="6108700"/>
          <a:ext cx="87122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70485</xdr:rowOff>
    </xdr:from>
    <xdr:to xmlns:xdr="http://schemas.openxmlformats.org/drawingml/2006/spreadsheetDrawing">
      <xdr:col>20</xdr:col>
      <xdr:colOff>38100</xdr:colOff>
      <xdr:row>37</xdr:row>
      <xdr:rowOff>635</xdr:rowOff>
    </xdr:to>
    <xdr:sp macro="" textlink="">
      <xdr:nvSpPr>
        <xdr:cNvPr id="72" name="フローチャート: 判断 71"/>
        <xdr:cNvSpPr/>
      </xdr:nvSpPr>
      <xdr:spPr>
        <a:xfrm>
          <a:off x="3852545" y="624268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156845</xdr:rowOff>
    </xdr:from>
    <xdr:ext cx="735965" cy="258445"/>
    <xdr:sp macro="" textlink="">
      <xdr:nvSpPr>
        <xdr:cNvPr id="73" name="テキスト ボックス 72"/>
        <xdr:cNvSpPr txBox="1"/>
      </xdr:nvSpPr>
      <xdr:spPr>
        <a:xfrm>
          <a:off x="3526790" y="63290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118745</xdr:rowOff>
    </xdr:from>
    <xdr:to xmlns:xdr="http://schemas.openxmlformats.org/drawingml/2006/spreadsheetDrawing">
      <xdr:col>15</xdr:col>
      <xdr:colOff>98425</xdr:colOff>
      <xdr:row>36</xdr:row>
      <xdr:rowOff>88900</xdr:rowOff>
    </xdr:to>
    <xdr:cxnSp macro="">
      <xdr:nvCxnSpPr>
        <xdr:cNvPr id="74" name="直線コネクタ 73"/>
        <xdr:cNvCxnSpPr/>
      </xdr:nvCxnSpPr>
      <xdr:spPr>
        <a:xfrm>
          <a:off x="2160905" y="6119495"/>
          <a:ext cx="87122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59690</xdr:rowOff>
    </xdr:from>
    <xdr:to xmlns:xdr="http://schemas.openxmlformats.org/drawingml/2006/spreadsheetDrawing">
      <xdr:col>15</xdr:col>
      <xdr:colOff>149225</xdr:colOff>
      <xdr:row>36</xdr:row>
      <xdr:rowOff>161290</xdr:rowOff>
    </xdr:to>
    <xdr:sp macro="" textlink="">
      <xdr:nvSpPr>
        <xdr:cNvPr id="75" name="フローチャート: 判断 74"/>
        <xdr:cNvSpPr/>
      </xdr:nvSpPr>
      <xdr:spPr>
        <a:xfrm>
          <a:off x="2981325"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146050</xdr:rowOff>
    </xdr:from>
    <xdr:ext cx="761365" cy="258445"/>
    <xdr:sp macro="" textlink="">
      <xdr:nvSpPr>
        <xdr:cNvPr id="76" name="テキスト ボックス 75"/>
        <xdr:cNvSpPr txBox="1"/>
      </xdr:nvSpPr>
      <xdr:spPr>
        <a:xfrm>
          <a:off x="2660015" y="63182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118745</xdr:rowOff>
    </xdr:from>
    <xdr:to xmlns:xdr="http://schemas.openxmlformats.org/drawingml/2006/spreadsheetDrawing">
      <xdr:col>11</xdr:col>
      <xdr:colOff>9525</xdr:colOff>
      <xdr:row>37</xdr:row>
      <xdr:rowOff>69850</xdr:rowOff>
    </xdr:to>
    <xdr:cxnSp macro="">
      <xdr:nvCxnSpPr>
        <xdr:cNvPr id="77" name="直線コネクタ 76"/>
        <xdr:cNvCxnSpPr/>
      </xdr:nvCxnSpPr>
      <xdr:spPr>
        <a:xfrm flipV="1">
          <a:off x="1294130" y="6119495"/>
          <a:ext cx="866775"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92710</xdr:rowOff>
    </xdr:from>
    <xdr:to xmlns:xdr="http://schemas.openxmlformats.org/drawingml/2006/spreadsheetDrawing">
      <xdr:col>11</xdr:col>
      <xdr:colOff>60325</xdr:colOff>
      <xdr:row>37</xdr:row>
      <xdr:rowOff>22860</xdr:rowOff>
    </xdr:to>
    <xdr:sp macro="" textlink="">
      <xdr:nvSpPr>
        <xdr:cNvPr id="78" name="フローチャート: 判断 77"/>
        <xdr:cNvSpPr/>
      </xdr:nvSpPr>
      <xdr:spPr>
        <a:xfrm>
          <a:off x="2114550" y="626491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7620</xdr:rowOff>
    </xdr:from>
    <xdr:ext cx="761365" cy="258445"/>
    <xdr:sp macro="" textlink="">
      <xdr:nvSpPr>
        <xdr:cNvPr id="79" name="テキスト ボックス 78"/>
        <xdr:cNvSpPr txBox="1"/>
      </xdr:nvSpPr>
      <xdr:spPr>
        <a:xfrm>
          <a:off x="1788795" y="63512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38100</xdr:rowOff>
    </xdr:from>
    <xdr:to xmlns:xdr="http://schemas.openxmlformats.org/drawingml/2006/spreadsheetDrawing">
      <xdr:col>6</xdr:col>
      <xdr:colOff>171450</xdr:colOff>
      <xdr:row>36</xdr:row>
      <xdr:rowOff>139700</xdr:rowOff>
    </xdr:to>
    <xdr:sp macro="" textlink="">
      <xdr:nvSpPr>
        <xdr:cNvPr id="80" name="フローチャート: 判断 79"/>
        <xdr:cNvSpPr/>
      </xdr:nvSpPr>
      <xdr:spPr>
        <a:xfrm>
          <a:off x="124333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149860</xdr:rowOff>
    </xdr:from>
    <xdr:ext cx="762000" cy="259080"/>
    <xdr:sp macro="" textlink="">
      <xdr:nvSpPr>
        <xdr:cNvPr id="81" name="テキスト ボックス 80"/>
        <xdr:cNvSpPr txBox="1"/>
      </xdr:nvSpPr>
      <xdr:spPr>
        <a:xfrm>
          <a:off x="92202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2" name="テキスト ボックス 81"/>
        <xdr:cNvSpPr txBox="1"/>
      </xdr:nvSpPr>
      <xdr:spPr>
        <a:xfrm>
          <a:off x="450786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3" name="テキスト ボックス 82"/>
        <xdr:cNvSpPr txBox="1"/>
      </xdr:nvSpPr>
      <xdr:spPr>
        <a:xfrm>
          <a:off x="369189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4" name="テキスト ボックス 83"/>
        <xdr:cNvSpPr txBox="1"/>
      </xdr:nvSpPr>
      <xdr:spPr>
        <a:xfrm>
          <a:off x="282067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1365" cy="259080"/>
    <xdr:sp macro="" textlink="">
      <xdr:nvSpPr>
        <xdr:cNvPr id="85" name="テキスト ボックス 84"/>
        <xdr:cNvSpPr txBox="1"/>
      </xdr:nvSpPr>
      <xdr:spPr>
        <a:xfrm>
          <a:off x="195389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6" name="テキスト ボックス 85"/>
        <xdr:cNvSpPr txBox="1"/>
      </xdr:nvSpPr>
      <xdr:spPr>
        <a:xfrm>
          <a:off x="10826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92710</xdr:rowOff>
    </xdr:from>
    <xdr:to xmlns:xdr="http://schemas.openxmlformats.org/drawingml/2006/spreadsheetDrawing">
      <xdr:col>24</xdr:col>
      <xdr:colOff>76200</xdr:colOff>
      <xdr:row>37</xdr:row>
      <xdr:rowOff>22860</xdr:rowOff>
    </xdr:to>
    <xdr:sp macro="" textlink="">
      <xdr:nvSpPr>
        <xdr:cNvPr id="87" name="楕円 86"/>
        <xdr:cNvSpPr/>
      </xdr:nvSpPr>
      <xdr:spPr>
        <a:xfrm>
          <a:off x="4672965" y="626491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64770</xdr:rowOff>
    </xdr:from>
    <xdr:ext cx="762000" cy="258445"/>
    <xdr:sp macro="" textlink="">
      <xdr:nvSpPr>
        <xdr:cNvPr id="88" name="人件費該当値テキスト"/>
        <xdr:cNvSpPr txBox="1"/>
      </xdr:nvSpPr>
      <xdr:spPr>
        <a:xfrm>
          <a:off x="4808220" y="6236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57150</xdr:rowOff>
    </xdr:from>
    <xdr:to xmlns:xdr="http://schemas.openxmlformats.org/drawingml/2006/spreadsheetDrawing">
      <xdr:col>20</xdr:col>
      <xdr:colOff>38100</xdr:colOff>
      <xdr:row>35</xdr:row>
      <xdr:rowOff>158750</xdr:rowOff>
    </xdr:to>
    <xdr:sp macro="" textlink="">
      <xdr:nvSpPr>
        <xdr:cNvPr id="89" name="楕円 88"/>
        <xdr:cNvSpPr/>
      </xdr:nvSpPr>
      <xdr:spPr>
        <a:xfrm>
          <a:off x="3852545" y="60579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168910</xdr:rowOff>
    </xdr:from>
    <xdr:ext cx="735965" cy="258445"/>
    <xdr:sp macro="" textlink="">
      <xdr:nvSpPr>
        <xdr:cNvPr id="90" name="テキスト ボックス 89"/>
        <xdr:cNvSpPr txBox="1"/>
      </xdr:nvSpPr>
      <xdr:spPr>
        <a:xfrm>
          <a:off x="3526790" y="58267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38100</xdr:rowOff>
    </xdr:from>
    <xdr:to xmlns:xdr="http://schemas.openxmlformats.org/drawingml/2006/spreadsheetDrawing">
      <xdr:col>15</xdr:col>
      <xdr:colOff>149225</xdr:colOff>
      <xdr:row>36</xdr:row>
      <xdr:rowOff>139700</xdr:rowOff>
    </xdr:to>
    <xdr:sp macro="" textlink="">
      <xdr:nvSpPr>
        <xdr:cNvPr id="91" name="楕円 90"/>
        <xdr:cNvSpPr/>
      </xdr:nvSpPr>
      <xdr:spPr>
        <a:xfrm>
          <a:off x="2981325"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149860</xdr:rowOff>
    </xdr:from>
    <xdr:ext cx="761365" cy="259080"/>
    <xdr:sp macro="" textlink="">
      <xdr:nvSpPr>
        <xdr:cNvPr id="92" name="テキスト ボックス 91"/>
        <xdr:cNvSpPr txBox="1"/>
      </xdr:nvSpPr>
      <xdr:spPr>
        <a:xfrm>
          <a:off x="2660015" y="5979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67945</xdr:rowOff>
    </xdr:from>
    <xdr:to xmlns:xdr="http://schemas.openxmlformats.org/drawingml/2006/spreadsheetDrawing">
      <xdr:col>11</xdr:col>
      <xdr:colOff>60325</xdr:colOff>
      <xdr:row>35</xdr:row>
      <xdr:rowOff>169545</xdr:rowOff>
    </xdr:to>
    <xdr:sp macro="" textlink="">
      <xdr:nvSpPr>
        <xdr:cNvPr id="93" name="楕円 92"/>
        <xdr:cNvSpPr/>
      </xdr:nvSpPr>
      <xdr:spPr>
        <a:xfrm>
          <a:off x="2114550" y="6068695"/>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8255</xdr:rowOff>
    </xdr:from>
    <xdr:ext cx="761365" cy="258445"/>
    <xdr:sp macro="" textlink="">
      <xdr:nvSpPr>
        <xdr:cNvPr id="94" name="テキスト ボックス 93"/>
        <xdr:cNvSpPr txBox="1"/>
      </xdr:nvSpPr>
      <xdr:spPr>
        <a:xfrm>
          <a:off x="1788795" y="58375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19050</xdr:rowOff>
    </xdr:from>
    <xdr:to xmlns:xdr="http://schemas.openxmlformats.org/drawingml/2006/spreadsheetDrawing">
      <xdr:col>6</xdr:col>
      <xdr:colOff>171450</xdr:colOff>
      <xdr:row>37</xdr:row>
      <xdr:rowOff>120650</xdr:rowOff>
    </xdr:to>
    <xdr:sp macro="" textlink="">
      <xdr:nvSpPr>
        <xdr:cNvPr id="95" name="楕円 94"/>
        <xdr:cNvSpPr/>
      </xdr:nvSpPr>
      <xdr:spPr>
        <a:xfrm>
          <a:off x="124333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105410</xdr:rowOff>
    </xdr:from>
    <xdr:ext cx="762000" cy="259080"/>
    <xdr:sp macro="" textlink="">
      <xdr:nvSpPr>
        <xdr:cNvPr id="96" name="テキスト ボックス 95"/>
        <xdr:cNvSpPr txBox="1"/>
      </xdr:nvSpPr>
      <xdr:spPr>
        <a:xfrm>
          <a:off x="92202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2170410" y="1270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6703675" y="1333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6703675" y="1524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8357215" y="1333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8357215" y="1524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19934555" y="1333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19934555" y="1524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2170410" y="1841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7015460" y="1841500"/>
          <a:ext cx="52152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7075785" y="1841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7113885" y="2159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前年度比で</a:t>
          </a:r>
          <a:r>
            <a:rPr kumimoji="1" lang="en-US" altLang="ja-JP" sz="1100">
              <a:solidFill>
                <a:schemeClr val="dk1"/>
              </a:solidFill>
              <a:effectLst/>
              <a:latin typeface="ＭＳ Ｐゴシック"/>
              <a:ea typeface="ＭＳ Ｐゴシック"/>
              <a:cs typeface="+mn-cs"/>
            </a:rPr>
            <a:t>1.9</a:t>
          </a:r>
          <a:r>
            <a:rPr kumimoji="1" lang="ja-JP" altLang="ja-JP" sz="1100">
              <a:solidFill>
                <a:schemeClr val="dk1"/>
              </a:solidFill>
              <a:effectLst/>
              <a:latin typeface="ＭＳ Ｐゴシック"/>
              <a:ea typeface="ＭＳ Ｐゴシック"/>
              <a:cs typeface="+mn-cs"/>
            </a:rPr>
            <a:t>ポイント</a:t>
          </a:r>
          <a:r>
            <a:rPr kumimoji="1" lang="ja-JP" altLang="en-US" sz="1100">
              <a:solidFill>
                <a:schemeClr val="dk1"/>
              </a:solidFill>
              <a:effectLst/>
              <a:latin typeface="ＭＳ Ｐゴシック"/>
              <a:ea typeface="ＭＳ Ｐゴシック"/>
              <a:cs typeface="+mn-cs"/>
            </a:rPr>
            <a:t>悪化</a:t>
          </a:r>
          <a:r>
            <a:rPr kumimoji="1" lang="ja-JP" altLang="ja-JP" sz="1100">
              <a:solidFill>
                <a:schemeClr val="dk1"/>
              </a:solidFill>
              <a:effectLst/>
              <a:latin typeface="ＭＳ Ｐゴシック"/>
              <a:ea typeface="ＭＳ Ｐゴシック"/>
              <a:cs typeface="+mn-cs"/>
            </a:rPr>
            <a:t>した。類似団体、全国及び群馬県平均を上回っている。</a:t>
          </a:r>
          <a:endParaRPr lang="ja-JP" altLang="ja-JP" sz="1400">
            <a:effectLst/>
            <a:latin typeface="ＭＳ Ｐゴシック"/>
            <a:ea typeface="ＭＳ Ｐゴシック"/>
          </a:endParaRPr>
        </a:p>
        <a:p>
          <a:r>
            <a:rPr kumimoji="1" lang="ja-JP" altLang="en-US" sz="1100">
              <a:solidFill>
                <a:schemeClr val="dk1"/>
              </a:solidFill>
              <a:effectLst/>
              <a:latin typeface="ＭＳ Ｐゴシック"/>
              <a:ea typeface="ＭＳ Ｐゴシック"/>
              <a:cs typeface="+mn-cs"/>
            </a:rPr>
            <a:t>放課後児童クラブ等業務委託料などの委託料が増加したほか、</a:t>
          </a:r>
          <a:r>
            <a:rPr kumimoji="1" lang="ja-JP" altLang="ja-JP" sz="1100">
              <a:solidFill>
                <a:schemeClr val="dk1"/>
              </a:solidFill>
              <a:effectLst/>
              <a:latin typeface="ＭＳ Ｐゴシック"/>
              <a:ea typeface="ＭＳ Ｐゴシック"/>
              <a:cs typeface="+mn-cs"/>
            </a:rPr>
            <a:t>賃金</a:t>
          </a:r>
          <a:r>
            <a:rPr kumimoji="1" lang="ja-JP" altLang="en-US" sz="1100">
              <a:solidFill>
                <a:schemeClr val="dk1"/>
              </a:solidFill>
              <a:effectLst/>
              <a:latin typeface="ＭＳ Ｐゴシック"/>
              <a:ea typeface="ＭＳ Ｐゴシック"/>
              <a:cs typeface="+mn-cs"/>
            </a:rPr>
            <a:t>が増加傾向にある。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今後も既存事業の見直し並びに臨時・嘱託職員の適正な人員配置など、経費の抑制に努めていく。</a:t>
          </a:r>
          <a:endParaRPr lang="ja-JP" altLang="ja-JP" sz="14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8" name="テキスト ボックス 107"/>
        <xdr:cNvSpPr txBox="1"/>
      </xdr:nvSpPr>
      <xdr:spPr>
        <a:xfrm>
          <a:off x="1213231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2170410" y="4127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10" name="テキスト ボックス 109"/>
        <xdr:cNvSpPr txBox="1"/>
      </xdr:nvSpPr>
      <xdr:spPr>
        <a:xfrm>
          <a:off x="11675745"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11" name="直線コネクタ 110"/>
        <xdr:cNvCxnSpPr/>
      </xdr:nvCxnSpPr>
      <xdr:spPr>
        <a:xfrm>
          <a:off x="12170410" y="3746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2" name="テキスト ボックス 111"/>
        <xdr:cNvSpPr txBox="1"/>
      </xdr:nvSpPr>
      <xdr:spPr>
        <a:xfrm>
          <a:off x="11675745"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3" name="直線コネクタ 112"/>
        <xdr:cNvCxnSpPr/>
      </xdr:nvCxnSpPr>
      <xdr:spPr>
        <a:xfrm>
          <a:off x="12170410" y="3365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4" name="テキスト ボックス 113"/>
        <xdr:cNvSpPr txBox="1"/>
      </xdr:nvSpPr>
      <xdr:spPr>
        <a:xfrm>
          <a:off x="11675745"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170410" y="298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6" name="テキスト ボックス 115"/>
        <xdr:cNvSpPr txBox="1"/>
      </xdr:nvSpPr>
      <xdr:spPr>
        <a:xfrm>
          <a:off x="11675745"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7" name="直線コネクタ 116"/>
        <xdr:cNvCxnSpPr/>
      </xdr:nvCxnSpPr>
      <xdr:spPr>
        <a:xfrm>
          <a:off x="12170410" y="2603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8" name="テキスト ボックス 117"/>
        <xdr:cNvSpPr txBox="1"/>
      </xdr:nvSpPr>
      <xdr:spPr>
        <a:xfrm>
          <a:off x="11675745"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9" name="直線コネクタ 118"/>
        <xdr:cNvCxnSpPr/>
      </xdr:nvCxnSpPr>
      <xdr:spPr>
        <a:xfrm>
          <a:off x="12170410" y="2222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20" name="テキスト ボックス 119"/>
        <xdr:cNvSpPr txBox="1"/>
      </xdr:nvSpPr>
      <xdr:spPr>
        <a:xfrm>
          <a:off x="11675745"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170410" y="184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2" name="テキスト ボックス 121"/>
        <xdr:cNvSpPr txBox="1"/>
      </xdr:nvSpPr>
      <xdr:spPr>
        <a:xfrm>
          <a:off x="11675745"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170410" y="1841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120650</xdr:rowOff>
    </xdr:from>
    <xdr:to xmlns:xdr="http://schemas.openxmlformats.org/drawingml/2006/spreadsheetDrawing">
      <xdr:col>82</xdr:col>
      <xdr:colOff>107950</xdr:colOff>
      <xdr:row>21</xdr:row>
      <xdr:rowOff>120650</xdr:rowOff>
    </xdr:to>
    <xdr:cxnSp macro="">
      <xdr:nvCxnSpPr>
        <xdr:cNvPr id="124" name="直線コネクタ 123"/>
        <xdr:cNvCxnSpPr/>
      </xdr:nvCxnSpPr>
      <xdr:spPr>
        <a:xfrm flipV="1">
          <a:off x="16145510" y="23495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21</xdr:row>
      <xdr:rowOff>92710</xdr:rowOff>
    </xdr:from>
    <xdr:ext cx="762000" cy="259080"/>
    <xdr:sp macro="" textlink="">
      <xdr:nvSpPr>
        <xdr:cNvPr id="125" name="物件費最小値テキスト"/>
        <xdr:cNvSpPr txBox="1"/>
      </xdr:nvSpPr>
      <xdr:spPr>
        <a:xfrm>
          <a:off x="16233140" y="369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120650</xdr:rowOff>
    </xdr:from>
    <xdr:to xmlns:xdr="http://schemas.openxmlformats.org/drawingml/2006/spreadsheetDrawing">
      <xdr:col>82</xdr:col>
      <xdr:colOff>195580</xdr:colOff>
      <xdr:row>21</xdr:row>
      <xdr:rowOff>120650</xdr:rowOff>
    </xdr:to>
    <xdr:cxnSp macro="">
      <xdr:nvCxnSpPr>
        <xdr:cNvPr id="126" name="直線コネクタ 125"/>
        <xdr:cNvCxnSpPr/>
      </xdr:nvCxnSpPr>
      <xdr:spPr>
        <a:xfrm>
          <a:off x="16056610" y="372110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12</xdr:row>
      <xdr:rowOff>35560</xdr:rowOff>
    </xdr:from>
    <xdr:ext cx="762000" cy="259080"/>
    <xdr:sp macro="" textlink="">
      <xdr:nvSpPr>
        <xdr:cNvPr id="127" name="物件費最大値テキスト"/>
        <xdr:cNvSpPr txBox="1"/>
      </xdr:nvSpPr>
      <xdr:spPr>
        <a:xfrm>
          <a:off x="16233140" y="209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120650</xdr:rowOff>
    </xdr:from>
    <xdr:to xmlns:xdr="http://schemas.openxmlformats.org/drawingml/2006/spreadsheetDrawing">
      <xdr:col>82</xdr:col>
      <xdr:colOff>195580</xdr:colOff>
      <xdr:row>13</xdr:row>
      <xdr:rowOff>120650</xdr:rowOff>
    </xdr:to>
    <xdr:cxnSp macro="">
      <xdr:nvCxnSpPr>
        <xdr:cNvPr id="128" name="直線コネクタ 127"/>
        <xdr:cNvCxnSpPr/>
      </xdr:nvCxnSpPr>
      <xdr:spPr>
        <a:xfrm>
          <a:off x="16056610" y="234950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19</xdr:row>
      <xdr:rowOff>158750</xdr:rowOff>
    </xdr:from>
    <xdr:to xmlns:xdr="http://schemas.openxmlformats.org/drawingml/2006/spreadsheetDrawing">
      <xdr:col>82</xdr:col>
      <xdr:colOff>107950</xdr:colOff>
      <xdr:row>21</xdr:row>
      <xdr:rowOff>57150</xdr:rowOff>
    </xdr:to>
    <xdr:cxnSp macro="">
      <xdr:nvCxnSpPr>
        <xdr:cNvPr id="129" name="直線コネクタ 128"/>
        <xdr:cNvCxnSpPr/>
      </xdr:nvCxnSpPr>
      <xdr:spPr>
        <a:xfrm>
          <a:off x="15325090" y="3416300"/>
          <a:ext cx="82042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15</xdr:row>
      <xdr:rowOff>168910</xdr:rowOff>
    </xdr:from>
    <xdr:ext cx="762000" cy="258445"/>
    <xdr:sp macro="" textlink="">
      <xdr:nvSpPr>
        <xdr:cNvPr id="130" name="物件費平均値テキスト"/>
        <xdr:cNvSpPr txBox="1"/>
      </xdr:nvSpPr>
      <xdr:spPr>
        <a:xfrm>
          <a:off x="16233140" y="27406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152400</xdr:rowOff>
    </xdr:from>
    <xdr:to xmlns:xdr="http://schemas.openxmlformats.org/drawingml/2006/spreadsheetDrawing">
      <xdr:col>82</xdr:col>
      <xdr:colOff>158750</xdr:colOff>
      <xdr:row>17</xdr:row>
      <xdr:rowOff>82550</xdr:rowOff>
    </xdr:to>
    <xdr:sp macro="" textlink="">
      <xdr:nvSpPr>
        <xdr:cNvPr id="131" name="フローチャート: 判断 130"/>
        <xdr:cNvSpPr/>
      </xdr:nvSpPr>
      <xdr:spPr>
        <a:xfrm>
          <a:off x="1609471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19</xdr:row>
      <xdr:rowOff>158750</xdr:rowOff>
    </xdr:from>
    <xdr:to xmlns:xdr="http://schemas.openxmlformats.org/drawingml/2006/spreadsheetDrawing">
      <xdr:col>78</xdr:col>
      <xdr:colOff>69850</xdr:colOff>
      <xdr:row>20</xdr:row>
      <xdr:rowOff>25400</xdr:rowOff>
    </xdr:to>
    <xdr:cxnSp macro="">
      <xdr:nvCxnSpPr>
        <xdr:cNvPr id="132" name="直線コネクタ 131"/>
        <xdr:cNvCxnSpPr/>
      </xdr:nvCxnSpPr>
      <xdr:spPr>
        <a:xfrm flipV="1">
          <a:off x="14458315" y="3416300"/>
          <a:ext cx="8667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38100</xdr:rowOff>
    </xdr:from>
    <xdr:to xmlns:xdr="http://schemas.openxmlformats.org/drawingml/2006/spreadsheetDrawing">
      <xdr:col>78</xdr:col>
      <xdr:colOff>120650</xdr:colOff>
      <xdr:row>16</xdr:row>
      <xdr:rowOff>139700</xdr:rowOff>
    </xdr:to>
    <xdr:sp macro="" textlink="">
      <xdr:nvSpPr>
        <xdr:cNvPr id="133" name="フローチャート: 判断 132"/>
        <xdr:cNvSpPr/>
      </xdr:nvSpPr>
      <xdr:spPr>
        <a:xfrm>
          <a:off x="1527429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149860</xdr:rowOff>
    </xdr:from>
    <xdr:ext cx="736600" cy="259080"/>
    <xdr:sp macro="" textlink="">
      <xdr:nvSpPr>
        <xdr:cNvPr id="134" name="テキスト ボックス 133"/>
        <xdr:cNvSpPr txBox="1"/>
      </xdr:nvSpPr>
      <xdr:spPr>
        <a:xfrm>
          <a:off x="14952980" y="2550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114300</xdr:rowOff>
    </xdr:from>
    <xdr:to xmlns:xdr="http://schemas.openxmlformats.org/drawingml/2006/spreadsheetDrawing">
      <xdr:col>73</xdr:col>
      <xdr:colOff>180975</xdr:colOff>
      <xdr:row>20</xdr:row>
      <xdr:rowOff>25400</xdr:rowOff>
    </xdr:to>
    <xdr:cxnSp macro="">
      <xdr:nvCxnSpPr>
        <xdr:cNvPr id="135" name="直線コネクタ 134"/>
        <xdr:cNvCxnSpPr/>
      </xdr:nvCxnSpPr>
      <xdr:spPr>
        <a:xfrm>
          <a:off x="13587095" y="3200400"/>
          <a:ext cx="87122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158750</xdr:rowOff>
    </xdr:from>
    <xdr:to xmlns:xdr="http://schemas.openxmlformats.org/drawingml/2006/spreadsheetDrawing">
      <xdr:col>74</xdr:col>
      <xdr:colOff>31750</xdr:colOff>
      <xdr:row>16</xdr:row>
      <xdr:rowOff>88900</xdr:rowOff>
    </xdr:to>
    <xdr:sp macro="" textlink="">
      <xdr:nvSpPr>
        <xdr:cNvPr id="136" name="フローチャート: 判断 135"/>
        <xdr:cNvSpPr/>
      </xdr:nvSpPr>
      <xdr:spPr>
        <a:xfrm>
          <a:off x="14407515" y="27305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99060</xdr:rowOff>
    </xdr:from>
    <xdr:ext cx="762000" cy="258445"/>
    <xdr:sp macro="" textlink="">
      <xdr:nvSpPr>
        <xdr:cNvPr id="137" name="テキスト ボックス 136"/>
        <xdr:cNvSpPr txBox="1"/>
      </xdr:nvSpPr>
      <xdr:spPr>
        <a:xfrm>
          <a:off x="14081760" y="2499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88900</xdr:rowOff>
    </xdr:from>
    <xdr:to xmlns:xdr="http://schemas.openxmlformats.org/drawingml/2006/spreadsheetDrawing">
      <xdr:col>69</xdr:col>
      <xdr:colOff>92075</xdr:colOff>
      <xdr:row>18</xdr:row>
      <xdr:rowOff>114300</xdr:rowOff>
    </xdr:to>
    <xdr:cxnSp macro="">
      <xdr:nvCxnSpPr>
        <xdr:cNvPr id="138" name="直線コネクタ 137"/>
        <xdr:cNvCxnSpPr/>
      </xdr:nvCxnSpPr>
      <xdr:spPr>
        <a:xfrm>
          <a:off x="12715875" y="3175000"/>
          <a:ext cx="87122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158750</xdr:rowOff>
    </xdr:from>
    <xdr:to xmlns:xdr="http://schemas.openxmlformats.org/drawingml/2006/spreadsheetDrawing">
      <xdr:col>69</xdr:col>
      <xdr:colOff>142875</xdr:colOff>
      <xdr:row>16</xdr:row>
      <xdr:rowOff>88900</xdr:rowOff>
    </xdr:to>
    <xdr:sp macro="" textlink="">
      <xdr:nvSpPr>
        <xdr:cNvPr id="139" name="フローチャート: 判断 138"/>
        <xdr:cNvSpPr/>
      </xdr:nvSpPr>
      <xdr:spPr>
        <a:xfrm>
          <a:off x="13536295"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99060</xdr:rowOff>
    </xdr:from>
    <xdr:ext cx="761365" cy="258445"/>
    <xdr:sp macro="" textlink="">
      <xdr:nvSpPr>
        <xdr:cNvPr id="140" name="テキスト ボックス 139"/>
        <xdr:cNvSpPr txBox="1"/>
      </xdr:nvSpPr>
      <xdr:spPr>
        <a:xfrm>
          <a:off x="13214985" y="2499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69850</xdr:rowOff>
    </xdr:from>
    <xdr:to xmlns:xdr="http://schemas.openxmlformats.org/drawingml/2006/spreadsheetDrawing">
      <xdr:col>65</xdr:col>
      <xdr:colOff>53975</xdr:colOff>
      <xdr:row>16</xdr:row>
      <xdr:rowOff>0</xdr:rowOff>
    </xdr:to>
    <xdr:sp macro="" textlink="">
      <xdr:nvSpPr>
        <xdr:cNvPr id="141" name="フローチャート: 判断 140"/>
        <xdr:cNvSpPr/>
      </xdr:nvSpPr>
      <xdr:spPr>
        <a:xfrm>
          <a:off x="12669520" y="26416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10160</xdr:rowOff>
    </xdr:from>
    <xdr:ext cx="761365" cy="259080"/>
    <xdr:sp macro="" textlink="">
      <xdr:nvSpPr>
        <xdr:cNvPr id="142" name="テキスト ボックス 141"/>
        <xdr:cNvSpPr txBox="1"/>
      </xdr:nvSpPr>
      <xdr:spPr>
        <a:xfrm>
          <a:off x="12343765" y="2410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593405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4" name="テキスト ボックス 143"/>
        <xdr:cNvSpPr txBox="1"/>
      </xdr:nvSpPr>
      <xdr:spPr>
        <a:xfrm>
          <a:off x="1511363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5" name="テキスト ボックス 144"/>
        <xdr:cNvSpPr txBox="1"/>
      </xdr:nvSpPr>
      <xdr:spPr>
        <a:xfrm>
          <a:off x="14246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3756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2000" cy="259080"/>
    <xdr:sp macro="" textlink="">
      <xdr:nvSpPr>
        <xdr:cNvPr id="147" name="テキスト ボックス 146"/>
        <xdr:cNvSpPr txBox="1"/>
      </xdr:nvSpPr>
      <xdr:spPr>
        <a:xfrm>
          <a:off x="1250886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21</xdr:row>
      <xdr:rowOff>6350</xdr:rowOff>
    </xdr:from>
    <xdr:to xmlns:xdr="http://schemas.openxmlformats.org/drawingml/2006/spreadsheetDrawing">
      <xdr:col>82</xdr:col>
      <xdr:colOff>158750</xdr:colOff>
      <xdr:row>21</xdr:row>
      <xdr:rowOff>107950</xdr:rowOff>
    </xdr:to>
    <xdr:sp macro="" textlink="">
      <xdr:nvSpPr>
        <xdr:cNvPr id="148" name="楕円 147"/>
        <xdr:cNvSpPr/>
      </xdr:nvSpPr>
      <xdr:spPr>
        <a:xfrm>
          <a:off x="1609471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20</xdr:row>
      <xdr:rowOff>86360</xdr:rowOff>
    </xdr:from>
    <xdr:ext cx="762000" cy="258445"/>
    <xdr:sp macro="" textlink="">
      <xdr:nvSpPr>
        <xdr:cNvPr id="149" name="物件費該当値テキスト"/>
        <xdr:cNvSpPr txBox="1"/>
      </xdr:nvSpPr>
      <xdr:spPr>
        <a:xfrm>
          <a:off x="16233140" y="3515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19</xdr:row>
      <xdr:rowOff>107950</xdr:rowOff>
    </xdr:from>
    <xdr:to xmlns:xdr="http://schemas.openxmlformats.org/drawingml/2006/spreadsheetDrawing">
      <xdr:col>78</xdr:col>
      <xdr:colOff>120650</xdr:colOff>
      <xdr:row>20</xdr:row>
      <xdr:rowOff>38100</xdr:rowOff>
    </xdr:to>
    <xdr:sp macro="" textlink="">
      <xdr:nvSpPr>
        <xdr:cNvPr id="150" name="楕円 149"/>
        <xdr:cNvSpPr/>
      </xdr:nvSpPr>
      <xdr:spPr>
        <a:xfrm>
          <a:off x="1527429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20</xdr:row>
      <xdr:rowOff>22860</xdr:rowOff>
    </xdr:from>
    <xdr:ext cx="736600" cy="259080"/>
    <xdr:sp macro="" textlink="">
      <xdr:nvSpPr>
        <xdr:cNvPr id="151" name="テキスト ボックス 150"/>
        <xdr:cNvSpPr txBox="1"/>
      </xdr:nvSpPr>
      <xdr:spPr>
        <a:xfrm>
          <a:off x="14952980" y="345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19</xdr:row>
      <xdr:rowOff>146050</xdr:rowOff>
    </xdr:from>
    <xdr:to xmlns:xdr="http://schemas.openxmlformats.org/drawingml/2006/spreadsheetDrawing">
      <xdr:col>74</xdr:col>
      <xdr:colOff>31750</xdr:colOff>
      <xdr:row>20</xdr:row>
      <xdr:rowOff>76200</xdr:rowOff>
    </xdr:to>
    <xdr:sp macro="" textlink="">
      <xdr:nvSpPr>
        <xdr:cNvPr id="152" name="楕円 151"/>
        <xdr:cNvSpPr/>
      </xdr:nvSpPr>
      <xdr:spPr>
        <a:xfrm>
          <a:off x="14407515" y="34036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20</xdr:row>
      <xdr:rowOff>60960</xdr:rowOff>
    </xdr:from>
    <xdr:ext cx="762000" cy="259080"/>
    <xdr:sp macro="" textlink="">
      <xdr:nvSpPr>
        <xdr:cNvPr id="153" name="テキスト ボックス 152"/>
        <xdr:cNvSpPr txBox="1"/>
      </xdr:nvSpPr>
      <xdr:spPr>
        <a:xfrm>
          <a:off x="14081760" y="348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63500</xdr:rowOff>
    </xdr:from>
    <xdr:to xmlns:xdr="http://schemas.openxmlformats.org/drawingml/2006/spreadsheetDrawing">
      <xdr:col>69</xdr:col>
      <xdr:colOff>142875</xdr:colOff>
      <xdr:row>18</xdr:row>
      <xdr:rowOff>165100</xdr:rowOff>
    </xdr:to>
    <xdr:sp macro="" textlink="">
      <xdr:nvSpPr>
        <xdr:cNvPr id="154" name="楕円 153"/>
        <xdr:cNvSpPr/>
      </xdr:nvSpPr>
      <xdr:spPr>
        <a:xfrm>
          <a:off x="13536295"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149860</xdr:rowOff>
    </xdr:from>
    <xdr:ext cx="761365" cy="259080"/>
    <xdr:sp macro="" textlink="">
      <xdr:nvSpPr>
        <xdr:cNvPr id="155" name="テキスト ボックス 154"/>
        <xdr:cNvSpPr txBox="1"/>
      </xdr:nvSpPr>
      <xdr:spPr>
        <a:xfrm>
          <a:off x="13214985" y="323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38100</xdr:rowOff>
    </xdr:from>
    <xdr:to xmlns:xdr="http://schemas.openxmlformats.org/drawingml/2006/spreadsheetDrawing">
      <xdr:col>65</xdr:col>
      <xdr:colOff>53975</xdr:colOff>
      <xdr:row>18</xdr:row>
      <xdr:rowOff>139700</xdr:rowOff>
    </xdr:to>
    <xdr:sp macro="" textlink="">
      <xdr:nvSpPr>
        <xdr:cNvPr id="156" name="楕円 155"/>
        <xdr:cNvSpPr/>
      </xdr:nvSpPr>
      <xdr:spPr>
        <a:xfrm>
          <a:off x="12669520" y="31242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124460</xdr:rowOff>
    </xdr:from>
    <xdr:ext cx="761365" cy="259080"/>
    <xdr:sp macro="" textlink="">
      <xdr:nvSpPr>
        <xdr:cNvPr id="157" name="テキスト ボックス 156"/>
        <xdr:cNvSpPr txBox="1"/>
      </xdr:nvSpPr>
      <xdr:spPr>
        <a:xfrm>
          <a:off x="12343765" y="321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48665" y="8128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195580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280660" y="81915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195580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280660" y="83820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6931025" y="8191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6931025" y="8382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508365" y="8191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508365" y="8382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48665" y="8699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590540" y="8699500"/>
          <a:ext cx="52139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654040" y="8699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687695" y="9017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前年度比で</a:t>
          </a:r>
          <a:r>
            <a:rPr kumimoji="1" lang="en-US" altLang="ja-JP" sz="1100">
              <a:solidFill>
                <a:schemeClr val="dk1"/>
              </a:solidFill>
              <a:effectLst/>
              <a:latin typeface="ＭＳ Ｐゴシック"/>
              <a:ea typeface="ＭＳ Ｐゴシック"/>
              <a:cs typeface="+mn-cs"/>
            </a:rPr>
            <a:t>1.3</a:t>
          </a:r>
          <a:r>
            <a:rPr kumimoji="1" lang="ja-JP" altLang="ja-JP" sz="1100">
              <a:solidFill>
                <a:schemeClr val="dk1"/>
              </a:solidFill>
              <a:effectLst/>
              <a:latin typeface="ＭＳ Ｐゴシック"/>
              <a:ea typeface="ＭＳ Ｐゴシック"/>
              <a:cs typeface="+mn-cs"/>
            </a:rPr>
            <a:t>ポイント</a:t>
          </a:r>
          <a:r>
            <a:rPr kumimoji="1" lang="ja-JP" altLang="en-US" sz="1100">
              <a:solidFill>
                <a:schemeClr val="dk1"/>
              </a:solidFill>
              <a:effectLst/>
              <a:latin typeface="ＭＳ Ｐゴシック"/>
              <a:ea typeface="ＭＳ Ｐゴシック"/>
              <a:cs typeface="+mn-cs"/>
            </a:rPr>
            <a:t>悪化</a:t>
          </a:r>
          <a:r>
            <a:rPr kumimoji="1" lang="ja-JP" altLang="ja-JP" sz="1100">
              <a:solidFill>
                <a:schemeClr val="dk1"/>
              </a:solidFill>
              <a:effectLst/>
              <a:latin typeface="ＭＳ Ｐゴシック"/>
              <a:ea typeface="ＭＳ Ｐゴシック"/>
              <a:cs typeface="+mn-cs"/>
            </a:rPr>
            <a:t>し、類似団体</a:t>
          </a:r>
          <a:r>
            <a:rPr kumimoji="1" lang="ja-JP" altLang="en-US" sz="1100">
              <a:solidFill>
                <a:schemeClr val="dk1"/>
              </a:solidFill>
              <a:effectLst/>
              <a:latin typeface="ＭＳ Ｐゴシック"/>
              <a:ea typeface="ＭＳ Ｐゴシック"/>
              <a:cs typeface="+mn-cs"/>
            </a:rPr>
            <a:t>、全国及び</a:t>
          </a:r>
          <a:r>
            <a:rPr kumimoji="1" lang="ja-JP" altLang="ja-JP" sz="1100">
              <a:solidFill>
                <a:schemeClr val="dk1"/>
              </a:solidFill>
              <a:effectLst/>
              <a:latin typeface="ＭＳ Ｐゴシック"/>
              <a:ea typeface="ＭＳ Ｐゴシック"/>
              <a:cs typeface="+mn-cs"/>
            </a:rPr>
            <a:t>群馬県平均を上回っている状況である。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施設型給付費や障がい福祉サービス費の増が主な要因である。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社会保障費は増加の一途にあるが、全国的なことでもあり、今後の推移を見守りたい。</a:t>
          </a:r>
          <a:endParaRPr lang="ja-JP" altLang="ja-JP" sz="14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9" name="テキスト ボックス 168"/>
        <xdr:cNvSpPr txBox="1"/>
      </xdr:nvSpPr>
      <xdr:spPr>
        <a:xfrm>
          <a:off x="7105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48665" y="10985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1" name="テキスト ボックス 170"/>
        <xdr:cNvSpPr txBox="1"/>
      </xdr:nvSpPr>
      <xdr:spPr>
        <a:xfrm>
          <a:off x="249555"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48665" y="1060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73" name="テキスト ボックス 172"/>
        <xdr:cNvSpPr txBox="1"/>
      </xdr:nvSpPr>
      <xdr:spPr>
        <a:xfrm>
          <a:off x="249555"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48665" y="10223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5" name="テキスト ボックス 174"/>
        <xdr:cNvSpPr txBox="1"/>
      </xdr:nvSpPr>
      <xdr:spPr>
        <a:xfrm>
          <a:off x="249555"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48665" y="9842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7" name="テキスト ボックス 176"/>
        <xdr:cNvSpPr txBox="1"/>
      </xdr:nvSpPr>
      <xdr:spPr>
        <a:xfrm>
          <a:off x="249555"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48665" y="946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9" name="テキスト ボックス 178"/>
        <xdr:cNvSpPr txBox="1"/>
      </xdr:nvSpPr>
      <xdr:spPr>
        <a:xfrm>
          <a:off x="249555"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48665" y="908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81" name="テキスト ボックス 180"/>
        <xdr:cNvSpPr txBox="1"/>
      </xdr:nvSpPr>
      <xdr:spPr>
        <a:xfrm>
          <a:off x="249555"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48665" y="8699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3" name="テキスト ボックス 182"/>
        <xdr:cNvSpPr txBox="1"/>
      </xdr:nvSpPr>
      <xdr:spPr>
        <a:xfrm>
          <a:off x="249555"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48665" y="8699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152400</xdr:rowOff>
    </xdr:from>
    <xdr:to xmlns:xdr="http://schemas.openxmlformats.org/drawingml/2006/spreadsheetDrawing">
      <xdr:col>24</xdr:col>
      <xdr:colOff>25400</xdr:colOff>
      <xdr:row>60</xdr:row>
      <xdr:rowOff>76200</xdr:rowOff>
    </xdr:to>
    <xdr:cxnSp macro="">
      <xdr:nvCxnSpPr>
        <xdr:cNvPr id="185" name="直線コネクタ 184"/>
        <xdr:cNvCxnSpPr/>
      </xdr:nvCxnSpPr>
      <xdr:spPr>
        <a:xfrm flipV="1">
          <a:off x="4719320" y="90678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48260</xdr:rowOff>
    </xdr:from>
    <xdr:ext cx="762000" cy="259080"/>
    <xdr:sp macro="" textlink="">
      <xdr:nvSpPr>
        <xdr:cNvPr id="186" name="扶助費最小値テキスト"/>
        <xdr:cNvSpPr txBox="1"/>
      </xdr:nvSpPr>
      <xdr:spPr>
        <a:xfrm>
          <a:off x="4808220" y="1033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76200</xdr:rowOff>
    </xdr:from>
    <xdr:to xmlns:xdr="http://schemas.openxmlformats.org/drawingml/2006/spreadsheetDrawing">
      <xdr:col>24</xdr:col>
      <xdr:colOff>114300</xdr:colOff>
      <xdr:row>60</xdr:row>
      <xdr:rowOff>76200</xdr:rowOff>
    </xdr:to>
    <xdr:cxnSp macro="">
      <xdr:nvCxnSpPr>
        <xdr:cNvPr id="187" name="直線コネクタ 186"/>
        <xdr:cNvCxnSpPr/>
      </xdr:nvCxnSpPr>
      <xdr:spPr>
        <a:xfrm>
          <a:off x="4634865" y="1036320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67310</xdr:rowOff>
    </xdr:from>
    <xdr:ext cx="762000" cy="259080"/>
    <xdr:sp macro="" textlink="">
      <xdr:nvSpPr>
        <xdr:cNvPr id="188" name="扶助費最大値テキスト"/>
        <xdr:cNvSpPr txBox="1"/>
      </xdr:nvSpPr>
      <xdr:spPr>
        <a:xfrm>
          <a:off x="4808220" y="881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152400</xdr:rowOff>
    </xdr:from>
    <xdr:to xmlns:xdr="http://schemas.openxmlformats.org/drawingml/2006/spreadsheetDrawing">
      <xdr:col>24</xdr:col>
      <xdr:colOff>114300</xdr:colOff>
      <xdr:row>52</xdr:row>
      <xdr:rowOff>152400</xdr:rowOff>
    </xdr:to>
    <xdr:cxnSp macro="">
      <xdr:nvCxnSpPr>
        <xdr:cNvPr id="189" name="直線コネクタ 188"/>
        <xdr:cNvCxnSpPr/>
      </xdr:nvCxnSpPr>
      <xdr:spPr>
        <a:xfrm>
          <a:off x="4634865" y="906780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0</xdr:rowOff>
    </xdr:from>
    <xdr:to xmlns:xdr="http://schemas.openxmlformats.org/drawingml/2006/spreadsheetDrawing">
      <xdr:col>24</xdr:col>
      <xdr:colOff>25400</xdr:colOff>
      <xdr:row>56</xdr:row>
      <xdr:rowOff>165100</xdr:rowOff>
    </xdr:to>
    <xdr:cxnSp macro="">
      <xdr:nvCxnSpPr>
        <xdr:cNvPr id="190" name="直線コネクタ 189"/>
        <xdr:cNvCxnSpPr/>
      </xdr:nvCxnSpPr>
      <xdr:spPr>
        <a:xfrm>
          <a:off x="3903345" y="9601200"/>
          <a:ext cx="815975"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92710</xdr:rowOff>
    </xdr:from>
    <xdr:ext cx="762000" cy="259080"/>
    <xdr:sp macro="" textlink="">
      <xdr:nvSpPr>
        <xdr:cNvPr id="191" name="扶助費平均値テキスト"/>
        <xdr:cNvSpPr txBox="1"/>
      </xdr:nvSpPr>
      <xdr:spPr>
        <a:xfrm>
          <a:off x="4808220" y="9522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76200</xdr:rowOff>
    </xdr:from>
    <xdr:to xmlns:xdr="http://schemas.openxmlformats.org/drawingml/2006/spreadsheetDrawing">
      <xdr:col>24</xdr:col>
      <xdr:colOff>76200</xdr:colOff>
      <xdr:row>57</xdr:row>
      <xdr:rowOff>6350</xdr:rowOff>
    </xdr:to>
    <xdr:sp macro="" textlink="">
      <xdr:nvSpPr>
        <xdr:cNvPr id="192" name="フローチャート: 判断 191"/>
        <xdr:cNvSpPr/>
      </xdr:nvSpPr>
      <xdr:spPr>
        <a:xfrm>
          <a:off x="4672965" y="96774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0</xdr:rowOff>
    </xdr:from>
    <xdr:to xmlns:xdr="http://schemas.openxmlformats.org/drawingml/2006/spreadsheetDrawing">
      <xdr:col>19</xdr:col>
      <xdr:colOff>187325</xdr:colOff>
      <xdr:row>56</xdr:row>
      <xdr:rowOff>38100</xdr:rowOff>
    </xdr:to>
    <xdr:cxnSp macro="">
      <xdr:nvCxnSpPr>
        <xdr:cNvPr id="193" name="直線コネクタ 192"/>
        <xdr:cNvCxnSpPr/>
      </xdr:nvCxnSpPr>
      <xdr:spPr>
        <a:xfrm flipV="1">
          <a:off x="3032125" y="9601200"/>
          <a:ext cx="8712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12700</xdr:rowOff>
    </xdr:from>
    <xdr:to xmlns:xdr="http://schemas.openxmlformats.org/drawingml/2006/spreadsheetDrawing">
      <xdr:col>20</xdr:col>
      <xdr:colOff>38100</xdr:colOff>
      <xdr:row>56</xdr:row>
      <xdr:rowOff>114300</xdr:rowOff>
    </xdr:to>
    <xdr:sp macro="" textlink="">
      <xdr:nvSpPr>
        <xdr:cNvPr id="194" name="フローチャート: 判断 193"/>
        <xdr:cNvSpPr/>
      </xdr:nvSpPr>
      <xdr:spPr>
        <a:xfrm>
          <a:off x="3852545" y="96139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99060</xdr:rowOff>
    </xdr:from>
    <xdr:ext cx="735965" cy="258445"/>
    <xdr:sp macro="" textlink="">
      <xdr:nvSpPr>
        <xdr:cNvPr id="195" name="テキスト ボックス 194"/>
        <xdr:cNvSpPr txBox="1"/>
      </xdr:nvSpPr>
      <xdr:spPr>
        <a:xfrm>
          <a:off x="3526790" y="97002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6350</xdr:rowOff>
    </xdr:from>
    <xdr:to xmlns:xdr="http://schemas.openxmlformats.org/drawingml/2006/spreadsheetDrawing">
      <xdr:col>15</xdr:col>
      <xdr:colOff>98425</xdr:colOff>
      <xdr:row>56</xdr:row>
      <xdr:rowOff>38100</xdr:rowOff>
    </xdr:to>
    <xdr:cxnSp macro="">
      <xdr:nvCxnSpPr>
        <xdr:cNvPr id="196" name="直線コネクタ 195"/>
        <xdr:cNvCxnSpPr/>
      </xdr:nvCxnSpPr>
      <xdr:spPr>
        <a:xfrm>
          <a:off x="2160905" y="9436100"/>
          <a:ext cx="87122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38100</xdr:rowOff>
    </xdr:from>
    <xdr:to xmlns:xdr="http://schemas.openxmlformats.org/drawingml/2006/spreadsheetDrawing">
      <xdr:col>15</xdr:col>
      <xdr:colOff>149225</xdr:colOff>
      <xdr:row>56</xdr:row>
      <xdr:rowOff>139700</xdr:rowOff>
    </xdr:to>
    <xdr:sp macro="" textlink="">
      <xdr:nvSpPr>
        <xdr:cNvPr id="197" name="フローチャート: 判断 196"/>
        <xdr:cNvSpPr/>
      </xdr:nvSpPr>
      <xdr:spPr>
        <a:xfrm>
          <a:off x="2981325"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124460</xdr:rowOff>
    </xdr:from>
    <xdr:ext cx="761365" cy="259080"/>
    <xdr:sp macro="" textlink="">
      <xdr:nvSpPr>
        <xdr:cNvPr id="198" name="テキスト ボックス 197"/>
        <xdr:cNvSpPr txBox="1"/>
      </xdr:nvSpPr>
      <xdr:spPr>
        <a:xfrm>
          <a:off x="2660015" y="9725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6350</xdr:rowOff>
    </xdr:from>
    <xdr:to xmlns:xdr="http://schemas.openxmlformats.org/drawingml/2006/spreadsheetDrawing">
      <xdr:col>11</xdr:col>
      <xdr:colOff>9525</xdr:colOff>
      <xdr:row>55</xdr:row>
      <xdr:rowOff>6350</xdr:rowOff>
    </xdr:to>
    <xdr:cxnSp macro="">
      <xdr:nvCxnSpPr>
        <xdr:cNvPr id="199" name="直線コネクタ 198"/>
        <xdr:cNvCxnSpPr/>
      </xdr:nvCxnSpPr>
      <xdr:spPr>
        <a:xfrm>
          <a:off x="1294130" y="9436100"/>
          <a:ext cx="8667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0</xdr:rowOff>
    </xdr:from>
    <xdr:to xmlns:xdr="http://schemas.openxmlformats.org/drawingml/2006/spreadsheetDrawing">
      <xdr:col>11</xdr:col>
      <xdr:colOff>60325</xdr:colOff>
      <xdr:row>56</xdr:row>
      <xdr:rowOff>101600</xdr:rowOff>
    </xdr:to>
    <xdr:sp macro="" textlink="">
      <xdr:nvSpPr>
        <xdr:cNvPr id="200" name="フローチャート: 判断 199"/>
        <xdr:cNvSpPr/>
      </xdr:nvSpPr>
      <xdr:spPr>
        <a:xfrm>
          <a:off x="2114550" y="96012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86360</xdr:rowOff>
    </xdr:from>
    <xdr:ext cx="761365" cy="258445"/>
    <xdr:sp macro="" textlink="">
      <xdr:nvSpPr>
        <xdr:cNvPr id="201" name="テキスト ボックス 200"/>
        <xdr:cNvSpPr txBox="1"/>
      </xdr:nvSpPr>
      <xdr:spPr>
        <a:xfrm>
          <a:off x="1788795" y="9687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82550</xdr:rowOff>
    </xdr:from>
    <xdr:to xmlns:xdr="http://schemas.openxmlformats.org/drawingml/2006/spreadsheetDrawing">
      <xdr:col>6</xdr:col>
      <xdr:colOff>171450</xdr:colOff>
      <xdr:row>56</xdr:row>
      <xdr:rowOff>12700</xdr:rowOff>
    </xdr:to>
    <xdr:sp macro="" textlink="">
      <xdr:nvSpPr>
        <xdr:cNvPr id="202" name="フローチャート: 判断 201"/>
        <xdr:cNvSpPr/>
      </xdr:nvSpPr>
      <xdr:spPr>
        <a:xfrm>
          <a:off x="124333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168910</xdr:rowOff>
    </xdr:from>
    <xdr:ext cx="762000" cy="258445"/>
    <xdr:sp macro="" textlink="">
      <xdr:nvSpPr>
        <xdr:cNvPr id="203" name="テキスト ボックス 202"/>
        <xdr:cNvSpPr txBox="1"/>
      </xdr:nvSpPr>
      <xdr:spPr>
        <a:xfrm>
          <a:off x="922020" y="9598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50786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69189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6" name="テキスト ボックス 205"/>
        <xdr:cNvSpPr txBox="1"/>
      </xdr:nvSpPr>
      <xdr:spPr>
        <a:xfrm>
          <a:off x="282067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1365" cy="259080"/>
    <xdr:sp macro="" textlink="">
      <xdr:nvSpPr>
        <xdr:cNvPr id="207" name="テキスト ボックス 206"/>
        <xdr:cNvSpPr txBox="1"/>
      </xdr:nvSpPr>
      <xdr:spPr>
        <a:xfrm>
          <a:off x="195389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8" name="テキスト ボックス 207"/>
        <xdr:cNvSpPr txBox="1"/>
      </xdr:nvSpPr>
      <xdr:spPr>
        <a:xfrm>
          <a:off x="10826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114300</xdr:rowOff>
    </xdr:from>
    <xdr:to xmlns:xdr="http://schemas.openxmlformats.org/drawingml/2006/spreadsheetDrawing">
      <xdr:col>24</xdr:col>
      <xdr:colOff>76200</xdr:colOff>
      <xdr:row>57</xdr:row>
      <xdr:rowOff>44450</xdr:rowOff>
    </xdr:to>
    <xdr:sp macro="" textlink="">
      <xdr:nvSpPr>
        <xdr:cNvPr id="209" name="楕円 208"/>
        <xdr:cNvSpPr/>
      </xdr:nvSpPr>
      <xdr:spPr>
        <a:xfrm>
          <a:off x="4672965" y="97155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86360</xdr:rowOff>
    </xdr:from>
    <xdr:ext cx="762000" cy="258445"/>
    <xdr:sp macro="" textlink="">
      <xdr:nvSpPr>
        <xdr:cNvPr id="210" name="扶助費該当値テキスト"/>
        <xdr:cNvSpPr txBox="1"/>
      </xdr:nvSpPr>
      <xdr:spPr>
        <a:xfrm>
          <a:off x="4808220" y="968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120650</xdr:rowOff>
    </xdr:from>
    <xdr:to xmlns:xdr="http://schemas.openxmlformats.org/drawingml/2006/spreadsheetDrawing">
      <xdr:col>20</xdr:col>
      <xdr:colOff>38100</xdr:colOff>
      <xdr:row>56</xdr:row>
      <xdr:rowOff>50800</xdr:rowOff>
    </xdr:to>
    <xdr:sp macro="" textlink="">
      <xdr:nvSpPr>
        <xdr:cNvPr id="211" name="楕円 210"/>
        <xdr:cNvSpPr/>
      </xdr:nvSpPr>
      <xdr:spPr>
        <a:xfrm>
          <a:off x="3852545" y="95504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60960</xdr:rowOff>
    </xdr:from>
    <xdr:ext cx="735965" cy="259080"/>
    <xdr:sp macro="" textlink="">
      <xdr:nvSpPr>
        <xdr:cNvPr id="212" name="テキスト ボックス 211"/>
        <xdr:cNvSpPr txBox="1"/>
      </xdr:nvSpPr>
      <xdr:spPr>
        <a:xfrm>
          <a:off x="3526790" y="93192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158750</xdr:rowOff>
    </xdr:from>
    <xdr:to xmlns:xdr="http://schemas.openxmlformats.org/drawingml/2006/spreadsheetDrawing">
      <xdr:col>15</xdr:col>
      <xdr:colOff>149225</xdr:colOff>
      <xdr:row>56</xdr:row>
      <xdr:rowOff>88900</xdr:rowOff>
    </xdr:to>
    <xdr:sp macro="" textlink="">
      <xdr:nvSpPr>
        <xdr:cNvPr id="213" name="楕円 212"/>
        <xdr:cNvSpPr/>
      </xdr:nvSpPr>
      <xdr:spPr>
        <a:xfrm>
          <a:off x="2981325"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99060</xdr:rowOff>
    </xdr:from>
    <xdr:ext cx="761365" cy="258445"/>
    <xdr:sp macro="" textlink="">
      <xdr:nvSpPr>
        <xdr:cNvPr id="214" name="テキスト ボックス 213"/>
        <xdr:cNvSpPr txBox="1"/>
      </xdr:nvSpPr>
      <xdr:spPr>
        <a:xfrm>
          <a:off x="2660015" y="9357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127000</xdr:rowOff>
    </xdr:from>
    <xdr:to xmlns:xdr="http://schemas.openxmlformats.org/drawingml/2006/spreadsheetDrawing">
      <xdr:col>11</xdr:col>
      <xdr:colOff>60325</xdr:colOff>
      <xdr:row>55</xdr:row>
      <xdr:rowOff>57150</xdr:rowOff>
    </xdr:to>
    <xdr:sp macro="" textlink="">
      <xdr:nvSpPr>
        <xdr:cNvPr id="215" name="楕円 214"/>
        <xdr:cNvSpPr/>
      </xdr:nvSpPr>
      <xdr:spPr>
        <a:xfrm>
          <a:off x="2114550" y="93853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67310</xdr:rowOff>
    </xdr:from>
    <xdr:ext cx="761365" cy="259080"/>
    <xdr:sp macro="" textlink="">
      <xdr:nvSpPr>
        <xdr:cNvPr id="216" name="テキスト ボックス 215"/>
        <xdr:cNvSpPr txBox="1"/>
      </xdr:nvSpPr>
      <xdr:spPr>
        <a:xfrm>
          <a:off x="1788795" y="9154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127000</xdr:rowOff>
    </xdr:from>
    <xdr:to xmlns:xdr="http://schemas.openxmlformats.org/drawingml/2006/spreadsheetDrawing">
      <xdr:col>6</xdr:col>
      <xdr:colOff>171450</xdr:colOff>
      <xdr:row>55</xdr:row>
      <xdr:rowOff>57150</xdr:rowOff>
    </xdr:to>
    <xdr:sp macro="" textlink="">
      <xdr:nvSpPr>
        <xdr:cNvPr id="217" name="楕円 216"/>
        <xdr:cNvSpPr/>
      </xdr:nvSpPr>
      <xdr:spPr>
        <a:xfrm>
          <a:off x="124333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67310</xdr:rowOff>
    </xdr:from>
    <xdr:ext cx="762000" cy="259080"/>
    <xdr:sp macro="" textlink="">
      <xdr:nvSpPr>
        <xdr:cNvPr id="218" name="テキスト ボックス 217"/>
        <xdr:cNvSpPr txBox="1"/>
      </xdr:nvSpPr>
      <xdr:spPr>
        <a:xfrm>
          <a:off x="922020" y="915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170410" y="8128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6703675" y="8191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6703675" y="8382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357215" y="8191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357215" y="8382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19934555" y="8191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19934555" y="8382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170410" y="8699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015460" y="8699500"/>
          <a:ext cx="52152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075785" y="8699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113885" y="9017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前年度比で</a:t>
          </a:r>
          <a:r>
            <a:rPr kumimoji="1" lang="en-US" altLang="ja-JP" sz="1100">
              <a:solidFill>
                <a:schemeClr val="dk1"/>
              </a:solidFill>
              <a:effectLst/>
              <a:latin typeface="ＭＳ Ｐゴシック"/>
              <a:ea typeface="ＭＳ Ｐゴシック"/>
              <a:cs typeface="+mn-cs"/>
            </a:rPr>
            <a:t>1.5</a:t>
          </a:r>
          <a:r>
            <a:rPr kumimoji="1" lang="ja-JP" altLang="ja-JP" sz="1100">
              <a:solidFill>
                <a:schemeClr val="dk1"/>
              </a:solidFill>
              <a:effectLst/>
              <a:latin typeface="ＭＳ Ｐゴシック"/>
              <a:ea typeface="ＭＳ Ｐゴシック"/>
              <a:cs typeface="+mn-cs"/>
            </a:rPr>
            <a:t>ポイント</a:t>
          </a:r>
          <a:r>
            <a:rPr kumimoji="1" lang="ja-JP" altLang="en-US" sz="1100">
              <a:solidFill>
                <a:schemeClr val="dk1"/>
              </a:solidFill>
              <a:effectLst/>
              <a:latin typeface="ＭＳ Ｐゴシック"/>
              <a:ea typeface="ＭＳ Ｐゴシック"/>
              <a:cs typeface="+mn-cs"/>
            </a:rPr>
            <a:t>悪化したが</a:t>
          </a:r>
          <a:r>
            <a:rPr kumimoji="1" lang="ja-JP" altLang="ja-JP" sz="1100">
              <a:solidFill>
                <a:schemeClr val="dk1"/>
              </a:solidFill>
              <a:effectLst/>
              <a:latin typeface="ＭＳ Ｐゴシック"/>
              <a:ea typeface="ＭＳ Ｐゴシック"/>
              <a:cs typeface="+mn-cs"/>
            </a:rPr>
            <a:t>、類似団体、全国及び群馬県平均を下回っている。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今後も給付費の増に伴い繰出金は増加傾向と想定されるが、経費削減に努めていく。維持補修費についても増加傾向が想定されるが、計画的な維持補修を推進する。</a:t>
          </a:r>
          <a:endParaRPr lang="ja-JP" altLang="ja-JP" sz="14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0" name="テキスト ボックス 229"/>
        <xdr:cNvSpPr txBox="1"/>
      </xdr:nvSpPr>
      <xdr:spPr>
        <a:xfrm>
          <a:off x="1213231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170410" y="10985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2" name="テキスト ボックス 231"/>
        <xdr:cNvSpPr txBox="1"/>
      </xdr:nvSpPr>
      <xdr:spPr>
        <a:xfrm>
          <a:off x="11675745"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170410" y="1060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4" name="テキスト ボックス 233"/>
        <xdr:cNvSpPr txBox="1"/>
      </xdr:nvSpPr>
      <xdr:spPr>
        <a:xfrm>
          <a:off x="11675745"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170410" y="10223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6" name="テキスト ボックス 235"/>
        <xdr:cNvSpPr txBox="1"/>
      </xdr:nvSpPr>
      <xdr:spPr>
        <a:xfrm>
          <a:off x="11675745"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170410" y="9842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8" name="テキスト ボックス 237"/>
        <xdr:cNvSpPr txBox="1"/>
      </xdr:nvSpPr>
      <xdr:spPr>
        <a:xfrm>
          <a:off x="11675745"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170410" y="946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40" name="テキスト ボックス 239"/>
        <xdr:cNvSpPr txBox="1"/>
      </xdr:nvSpPr>
      <xdr:spPr>
        <a:xfrm>
          <a:off x="11675745"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170410" y="908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2" name="テキスト ボックス 241"/>
        <xdr:cNvSpPr txBox="1"/>
      </xdr:nvSpPr>
      <xdr:spPr>
        <a:xfrm>
          <a:off x="11675745"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170410" y="8699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4" name="テキスト ボックス 243"/>
        <xdr:cNvSpPr txBox="1"/>
      </xdr:nvSpPr>
      <xdr:spPr>
        <a:xfrm>
          <a:off x="11675745"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170410" y="8699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12700</xdr:rowOff>
    </xdr:from>
    <xdr:to xmlns:xdr="http://schemas.openxmlformats.org/drawingml/2006/spreadsheetDrawing">
      <xdr:col>82</xdr:col>
      <xdr:colOff>107950</xdr:colOff>
      <xdr:row>62</xdr:row>
      <xdr:rowOff>38100</xdr:rowOff>
    </xdr:to>
    <xdr:cxnSp macro="">
      <xdr:nvCxnSpPr>
        <xdr:cNvPr id="246" name="直線コネクタ 245"/>
        <xdr:cNvCxnSpPr/>
      </xdr:nvCxnSpPr>
      <xdr:spPr>
        <a:xfrm flipV="1">
          <a:off x="16145510" y="927100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62</xdr:row>
      <xdr:rowOff>10160</xdr:rowOff>
    </xdr:from>
    <xdr:ext cx="762000" cy="259080"/>
    <xdr:sp macro="" textlink="">
      <xdr:nvSpPr>
        <xdr:cNvPr id="247" name="その他最小値テキスト"/>
        <xdr:cNvSpPr txBox="1"/>
      </xdr:nvSpPr>
      <xdr:spPr>
        <a:xfrm>
          <a:off x="16233140" y="1064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38100</xdr:rowOff>
    </xdr:from>
    <xdr:to xmlns:xdr="http://schemas.openxmlformats.org/drawingml/2006/spreadsheetDrawing">
      <xdr:col>82</xdr:col>
      <xdr:colOff>195580</xdr:colOff>
      <xdr:row>62</xdr:row>
      <xdr:rowOff>38100</xdr:rowOff>
    </xdr:to>
    <xdr:cxnSp macro="">
      <xdr:nvCxnSpPr>
        <xdr:cNvPr id="248" name="直線コネクタ 247"/>
        <xdr:cNvCxnSpPr/>
      </xdr:nvCxnSpPr>
      <xdr:spPr>
        <a:xfrm>
          <a:off x="16056610" y="1066800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52</xdr:row>
      <xdr:rowOff>99060</xdr:rowOff>
    </xdr:from>
    <xdr:ext cx="762000" cy="258445"/>
    <xdr:sp macro="" textlink="">
      <xdr:nvSpPr>
        <xdr:cNvPr id="249" name="その他最大値テキスト"/>
        <xdr:cNvSpPr txBox="1"/>
      </xdr:nvSpPr>
      <xdr:spPr>
        <a:xfrm>
          <a:off x="16233140" y="901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12700</xdr:rowOff>
    </xdr:from>
    <xdr:to xmlns:xdr="http://schemas.openxmlformats.org/drawingml/2006/spreadsheetDrawing">
      <xdr:col>82</xdr:col>
      <xdr:colOff>195580</xdr:colOff>
      <xdr:row>54</xdr:row>
      <xdr:rowOff>12700</xdr:rowOff>
    </xdr:to>
    <xdr:cxnSp macro="">
      <xdr:nvCxnSpPr>
        <xdr:cNvPr id="250" name="直線コネクタ 249"/>
        <xdr:cNvCxnSpPr/>
      </xdr:nvCxnSpPr>
      <xdr:spPr>
        <a:xfrm>
          <a:off x="16056610" y="927100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53</xdr:row>
      <xdr:rowOff>107950</xdr:rowOff>
    </xdr:from>
    <xdr:to xmlns:xdr="http://schemas.openxmlformats.org/drawingml/2006/spreadsheetDrawing">
      <xdr:col>82</xdr:col>
      <xdr:colOff>107950</xdr:colOff>
      <xdr:row>54</xdr:row>
      <xdr:rowOff>127000</xdr:rowOff>
    </xdr:to>
    <xdr:cxnSp macro="">
      <xdr:nvCxnSpPr>
        <xdr:cNvPr id="251" name="直線コネクタ 250"/>
        <xdr:cNvCxnSpPr/>
      </xdr:nvCxnSpPr>
      <xdr:spPr>
        <a:xfrm>
          <a:off x="15325090" y="9194800"/>
          <a:ext cx="82042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55</xdr:row>
      <xdr:rowOff>168910</xdr:rowOff>
    </xdr:from>
    <xdr:ext cx="762000" cy="258445"/>
    <xdr:sp macro="" textlink="">
      <xdr:nvSpPr>
        <xdr:cNvPr id="252" name="その他平均値テキスト"/>
        <xdr:cNvSpPr txBox="1"/>
      </xdr:nvSpPr>
      <xdr:spPr>
        <a:xfrm>
          <a:off x="16233140" y="95986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25400</xdr:rowOff>
    </xdr:from>
    <xdr:to xmlns:xdr="http://schemas.openxmlformats.org/drawingml/2006/spreadsheetDrawing">
      <xdr:col>82</xdr:col>
      <xdr:colOff>158750</xdr:colOff>
      <xdr:row>56</xdr:row>
      <xdr:rowOff>127000</xdr:rowOff>
    </xdr:to>
    <xdr:sp macro="" textlink="">
      <xdr:nvSpPr>
        <xdr:cNvPr id="253" name="フローチャート: 判断 252"/>
        <xdr:cNvSpPr/>
      </xdr:nvSpPr>
      <xdr:spPr>
        <a:xfrm>
          <a:off x="1609471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53</xdr:row>
      <xdr:rowOff>107950</xdr:rowOff>
    </xdr:from>
    <xdr:to xmlns:xdr="http://schemas.openxmlformats.org/drawingml/2006/spreadsheetDrawing">
      <xdr:col>78</xdr:col>
      <xdr:colOff>69850</xdr:colOff>
      <xdr:row>54</xdr:row>
      <xdr:rowOff>0</xdr:rowOff>
    </xdr:to>
    <xdr:cxnSp macro="">
      <xdr:nvCxnSpPr>
        <xdr:cNvPr id="254" name="直線コネクタ 253"/>
        <xdr:cNvCxnSpPr/>
      </xdr:nvCxnSpPr>
      <xdr:spPr>
        <a:xfrm flipV="1">
          <a:off x="14458315" y="9194800"/>
          <a:ext cx="86677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0</xdr:rowOff>
    </xdr:from>
    <xdr:to xmlns:xdr="http://schemas.openxmlformats.org/drawingml/2006/spreadsheetDrawing">
      <xdr:col>78</xdr:col>
      <xdr:colOff>120650</xdr:colOff>
      <xdr:row>56</xdr:row>
      <xdr:rowOff>101600</xdr:rowOff>
    </xdr:to>
    <xdr:sp macro="" textlink="">
      <xdr:nvSpPr>
        <xdr:cNvPr id="255" name="フローチャート: 判断 254"/>
        <xdr:cNvSpPr/>
      </xdr:nvSpPr>
      <xdr:spPr>
        <a:xfrm>
          <a:off x="1527429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86360</xdr:rowOff>
    </xdr:from>
    <xdr:ext cx="736600" cy="258445"/>
    <xdr:sp macro="" textlink="">
      <xdr:nvSpPr>
        <xdr:cNvPr id="256" name="テキスト ボックス 255"/>
        <xdr:cNvSpPr txBox="1"/>
      </xdr:nvSpPr>
      <xdr:spPr>
        <a:xfrm>
          <a:off x="14952980" y="96875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53</xdr:row>
      <xdr:rowOff>6350</xdr:rowOff>
    </xdr:from>
    <xdr:to xmlns:xdr="http://schemas.openxmlformats.org/drawingml/2006/spreadsheetDrawing">
      <xdr:col>73</xdr:col>
      <xdr:colOff>180975</xdr:colOff>
      <xdr:row>54</xdr:row>
      <xdr:rowOff>0</xdr:rowOff>
    </xdr:to>
    <xdr:cxnSp macro="">
      <xdr:nvCxnSpPr>
        <xdr:cNvPr id="257" name="直線コネクタ 256"/>
        <xdr:cNvCxnSpPr/>
      </xdr:nvCxnSpPr>
      <xdr:spPr>
        <a:xfrm>
          <a:off x="13587095" y="9093200"/>
          <a:ext cx="87122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158750</xdr:rowOff>
    </xdr:from>
    <xdr:to xmlns:xdr="http://schemas.openxmlformats.org/drawingml/2006/spreadsheetDrawing">
      <xdr:col>74</xdr:col>
      <xdr:colOff>31750</xdr:colOff>
      <xdr:row>56</xdr:row>
      <xdr:rowOff>88900</xdr:rowOff>
    </xdr:to>
    <xdr:sp macro="" textlink="">
      <xdr:nvSpPr>
        <xdr:cNvPr id="258" name="フローチャート: 判断 257"/>
        <xdr:cNvSpPr/>
      </xdr:nvSpPr>
      <xdr:spPr>
        <a:xfrm>
          <a:off x="14407515" y="95885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73660</xdr:rowOff>
    </xdr:from>
    <xdr:ext cx="762000" cy="259080"/>
    <xdr:sp macro="" textlink="">
      <xdr:nvSpPr>
        <xdr:cNvPr id="259" name="テキスト ボックス 258"/>
        <xdr:cNvSpPr txBox="1"/>
      </xdr:nvSpPr>
      <xdr:spPr>
        <a:xfrm>
          <a:off x="14081760" y="967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53</xdr:row>
      <xdr:rowOff>6350</xdr:rowOff>
    </xdr:from>
    <xdr:to xmlns:xdr="http://schemas.openxmlformats.org/drawingml/2006/spreadsheetDrawing">
      <xdr:col>69</xdr:col>
      <xdr:colOff>92075</xdr:colOff>
      <xdr:row>53</xdr:row>
      <xdr:rowOff>69850</xdr:rowOff>
    </xdr:to>
    <xdr:cxnSp macro="">
      <xdr:nvCxnSpPr>
        <xdr:cNvPr id="260" name="直線コネクタ 259"/>
        <xdr:cNvCxnSpPr/>
      </xdr:nvCxnSpPr>
      <xdr:spPr>
        <a:xfrm flipV="1">
          <a:off x="12715875" y="9093200"/>
          <a:ext cx="87122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158750</xdr:rowOff>
    </xdr:from>
    <xdr:to xmlns:xdr="http://schemas.openxmlformats.org/drawingml/2006/spreadsheetDrawing">
      <xdr:col>69</xdr:col>
      <xdr:colOff>142875</xdr:colOff>
      <xdr:row>56</xdr:row>
      <xdr:rowOff>88900</xdr:rowOff>
    </xdr:to>
    <xdr:sp macro="" textlink="">
      <xdr:nvSpPr>
        <xdr:cNvPr id="261" name="フローチャート: 判断 260"/>
        <xdr:cNvSpPr/>
      </xdr:nvSpPr>
      <xdr:spPr>
        <a:xfrm>
          <a:off x="13536295"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73660</xdr:rowOff>
    </xdr:from>
    <xdr:ext cx="761365" cy="259080"/>
    <xdr:sp macro="" textlink="">
      <xdr:nvSpPr>
        <xdr:cNvPr id="262" name="テキスト ボックス 261"/>
        <xdr:cNvSpPr txBox="1"/>
      </xdr:nvSpPr>
      <xdr:spPr>
        <a:xfrm>
          <a:off x="13214985" y="9674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158750</xdr:rowOff>
    </xdr:from>
    <xdr:to xmlns:xdr="http://schemas.openxmlformats.org/drawingml/2006/spreadsheetDrawing">
      <xdr:col>65</xdr:col>
      <xdr:colOff>53975</xdr:colOff>
      <xdr:row>56</xdr:row>
      <xdr:rowOff>88900</xdr:rowOff>
    </xdr:to>
    <xdr:sp macro="" textlink="">
      <xdr:nvSpPr>
        <xdr:cNvPr id="263" name="フローチャート: 判断 262"/>
        <xdr:cNvSpPr/>
      </xdr:nvSpPr>
      <xdr:spPr>
        <a:xfrm>
          <a:off x="12669520" y="95885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73660</xdr:rowOff>
    </xdr:from>
    <xdr:ext cx="761365" cy="259080"/>
    <xdr:sp macro="" textlink="">
      <xdr:nvSpPr>
        <xdr:cNvPr id="264" name="テキスト ボックス 263"/>
        <xdr:cNvSpPr txBox="1"/>
      </xdr:nvSpPr>
      <xdr:spPr>
        <a:xfrm>
          <a:off x="12343765" y="9674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593405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6" name="テキスト ボックス 265"/>
        <xdr:cNvSpPr txBox="1"/>
      </xdr:nvSpPr>
      <xdr:spPr>
        <a:xfrm>
          <a:off x="1511363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7" name="テキスト ボックス 266"/>
        <xdr:cNvSpPr txBox="1"/>
      </xdr:nvSpPr>
      <xdr:spPr>
        <a:xfrm>
          <a:off x="14246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3756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2000" cy="259080"/>
    <xdr:sp macro="" textlink="">
      <xdr:nvSpPr>
        <xdr:cNvPr id="269" name="テキスト ボックス 268"/>
        <xdr:cNvSpPr txBox="1"/>
      </xdr:nvSpPr>
      <xdr:spPr>
        <a:xfrm>
          <a:off x="1250886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76200</xdr:rowOff>
    </xdr:from>
    <xdr:to xmlns:xdr="http://schemas.openxmlformats.org/drawingml/2006/spreadsheetDrawing">
      <xdr:col>82</xdr:col>
      <xdr:colOff>158750</xdr:colOff>
      <xdr:row>55</xdr:row>
      <xdr:rowOff>6350</xdr:rowOff>
    </xdr:to>
    <xdr:sp macro="" textlink="">
      <xdr:nvSpPr>
        <xdr:cNvPr id="270" name="楕円 269"/>
        <xdr:cNvSpPr/>
      </xdr:nvSpPr>
      <xdr:spPr>
        <a:xfrm>
          <a:off x="1609471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53</xdr:row>
      <xdr:rowOff>156210</xdr:rowOff>
    </xdr:from>
    <xdr:ext cx="762000" cy="258445"/>
    <xdr:sp macro="" textlink="">
      <xdr:nvSpPr>
        <xdr:cNvPr id="271" name="その他該当値テキスト"/>
        <xdr:cNvSpPr txBox="1"/>
      </xdr:nvSpPr>
      <xdr:spPr>
        <a:xfrm>
          <a:off x="16233140" y="924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53</xdr:row>
      <xdr:rowOff>57150</xdr:rowOff>
    </xdr:from>
    <xdr:to xmlns:xdr="http://schemas.openxmlformats.org/drawingml/2006/spreadsheetDrawing">
      <xdr:col>78</xdr:col>
      <xdr:colOff>120650</xdr:colOff>
      <xdr:row>53</xdr:row>
      <xdr:rowOff>158750</xdr:rowOff>
    </xdr:to>
    <xdr:sp macro="" textlink="">
      <xdr:nvSpPr>
        <xdr:cNvPr id="272" name="楕円 271"/>
        <xdr:cNvSpPr/>
      </xdr:nvSpPr>
      <xdr:spPr>
        <a:xfrm>
          <a:off x="1527429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51</xdr:row>
      <xdr:rowOff>168910</xdr:rowOff>
    </xdr:from>
    <xdr:ext cx="736600" cy="258445"/>
    <xdr:sp macro="" textlink="">
      <xdr:nvSpPr>
        <xdr:cNvPr id="273" name="テキスト ボックス 272"/>
        <xdr:cNvSpPr txBox="1"/>
      </xdr:nvSpPr>
      <xdr:spPr>
        <a:xfrm>
          <a:off x="14952980" y="89128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53</xdr:row>
      <xdr:rowOff>120650</xdr:rowOff>
    </xdr:from>
    <xdr:to xmlns:xdr="http://schemas.openxmlformats.org/drawingml/2006/spreadsheetDrawing">
      <xdr:col>74</xdr:col>
      <xdr:colOff>31750</xdr:colOff>
      <xdr:row>54</xdr:row>
      <xdr:rowOff>50800</xdr:rowOff>
    </xdr:to>
    <xdr:sp macro="" textlink="">
      <xdr:nvSpPr>
        <xdr:cNvPr id="274" name="楕円 273"/>
        <xdr:cNvSpPr/>
      </xdr:nvSpPr>
      <xdr:spPr>
        <a:xfrm>
          <a:off x="14407515" y="92075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52</xdr:row>
      <xdr:rowOff>60960</xdr:rowOff>
    </xdr:from>
    <xdr:ext cx="762000" cy="259080"/>
    <xdr:sp macro="" textlink="">
      <xdr:nvSpPr>
        <xdr:cNvPr id="275" name="テキスト ボックス 274"/>
        <xdr:cNvSpPr txBox="1"/>
      </xdr:nvSpPr>
      <xdr:spPr>
        <a:xfrm>
          <a:off x="14081760" y="8976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52</xdr:row>
      <xdr:rowOff>127000</xdr:rowOff>
    </xdr:from>
    <xdr:to xmlns:xdr="http://schemas.openxmlformats.org/drawingml/2006/spreadsheetDrawing">
      <xdr:col>69</xdr:col>
      <xdr:colOff>142875</xdr:colOff>
      <xdr:row>53</xdr:row>
      <xdr:rowOff>57150</xdr:rowOff>
    </xdr:to>
    <xdr:sp macro="" textlink="">
      <xdr:nvSpPr>
        <xdr:cNvPr id="276" name="楕円 275"/>
        <xdr:cNvSpPr/>
      </xdr:nvSpPr>
      <xdr:spPr>
        <a:xfrm>
          <a:off x="13536295"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51</xdr:row>
      <xdr:rowOff>67310</xdr:rowOff>
    </xdr:from>
    <xdr:ext cx="761365" cy="259080"/>
    <xdr:sp macro="" textlink="">
      <xdr:nvSpPr>
        <xdr:cNvPr id="277" name="テキスト ボックス 276"/>
        <xdr:cNvSpPr txBox="1"/>
      </xdr:nvSpPr>
      <xdr:spPr>
        <a:xfrm>
          <a:off x="13214985" y="8811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53</xdr:row>
      <xdr:rowOff>19050</xdr:rowOff>
    </xdr:from>
    <xdr:to xmlns:xdr="http://schemas.openxmlformats.org/drawingml/2006/spreadsheetDrawing">
      <xdr:col>65</xdr:col>
      <xdr:colOff>53975</xdr:colOff>
      <xdr:row>53</xdr:row>
      <xdr:rowOff>120650</xdr:rowOff>
    </xdr:to>
    <xdr:sp macro="" textlink="">
      <xdr:nvSpPr>
        <xdr:cNvPr id="278" name="楕円 277"/>
        <xdr:cNvSpPr/>
      </xdr:nvSpPr>
      <xdr:spPr>
        <a:xfrm>
          <a:off x="12669520" y="91059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51</xdr:row>
      <xdr:rowOff>130810</xdr:rowOff>
    </xdr:from>
    <xdr:ext cx="761365" cy="259080"/>
    <xdr:sp macro="" textlink="">
      <xdr:nvSpPr>
        <xdr:cNvPr id="279" name="テキスト ボックス 278"/>
        <xdr:cNvSpPr txBox="1"/>
      </xdr:nvSpPr>
      <xdr:spPr>
        <a:xfrm>
          <a:off x="12343765" y="887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170410" y="4699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6703675" y="4762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6703675" y="4953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357215" y="4762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357215" y="4953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19934555" y="4762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19934555" y="4953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170410" y="5270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015460" y="5270500"/>
          <a:ext cx="52152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075785" y="5270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113885" y="5588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前年度比で</a:t>
          </a:r>
          <a:r>
            <a:rPr kumimoji="1" lang="en-US" altLang="ja-JP" sz="1100">
              <a:solidFill>
                <a:schemeClr val="dk1"/>
              </a:solidFill>
              <a:effectLst/>
              <a:latin typeface="ＭＳ Ｐゴシック"/>
              <a:ea typeface="ＭＳ Ｐゴシック"/>
              <a:cs typeface="+mn-cs"/>
            </a:rPr>
            <a:t>0.8</a:t>
          </a:r>
          <a:r>
            <a:rPr kumimoji="1" lang="ja-JP" altLang="en-US" sz="1100">
              <a:solidFill>
                <a:schemeClr val="dk1"/>
              </a:solidFill>
              <a:effectLst/>
              <a:latin typeface="ＭＳ Ｐゴシック"/>
              <a:ea typeface="ＭＳ Ｐゴシック"/>
              <a:cs typeface="+mn-cs"/>
            </a:rPr>
            <a:t>ポイント悪化し、</a:t>
          </a:r>
          <a:r>
            <a:rPr kumimoji="1" lang="ja-JP" altLang="ja-JP" sz="1100">
              <a:solidFill>
                <a:schemeClr val="dk1"/>
              </a:solidFill>
              <a:effectLst/>
              <a:latin typeface="ＭＳ Ｐゴシック"/>
              <a:ea typeface="ＭＳ Ｐゴシック"/>
              <a:cs typeface="+mn-cs"/>
            </a:rPr>
            <a:t>類似団体</a:t>
          </a:r>
          <a:r>
            <a:rPr kumimoji="1" lang="ja-JP" altLang="en-US" sz="1100">
              <a:solidFill>
                <a:schemeClr val="dk1"/>
              </a:solidFill>
              <a:effectLst/>
              <a:latin typeface="ＭＳ Ｐゴシック"/>
              <a:ea typeface="ＭＳ Ｐゴシック"/>
              <a:cs typeface="+mn-cs"/>
            </a:rPr>
            <a:t>平均と同率</a:t>
          </a:r>
          <a:r>
            <a:rPr kumimoji="1" lang="ja-JP" altLang="ja-JP" sz="1100">
              <a:solidFill>
                <a:schemeClr val="dk1"/>
              </a:solidFill>
              <a:effectLst/>
              <a:latin typeface="ＭＳ Ｐゴシック"/>
              <a:ea typeface="ＭＳ Ｐゴシック"/>
              <a:cs typeface="+mn-cs"/>
            </a:rPr>
            <a:t>、全国及び群馬県平均を下回っている。</a:t>
          </a:r>
          <a:endParaRPr lang="ja-JP" altLang="ja-JP" sz="1400">
            <a:effectLst/>
            <a:latin typeface="ＭＳ Ｐゴシック"/>
            <a:ea typeface="ＭＳ Ｐゴシック"/>
          </a:endParaRPr>
        </a:p>
        <a:p>
          <a:r>
            <a:rPr kumimoji="1" lang="ja-JP" altLang="en-US" sz="1100">
              <a:solidFill>
                <a:schemeClr val="dk1"/>
              </a:solidFill>
              <a:effectLst/>
              <a:latin typeface="ＭＳ Ｐゴシック"/>
              <a:ea typeface="ＭＳ Ｐゴシック"/>
              <a:cs typeface="+mn-cs"/>
            </a:rPr>
            <a:t>清掃組合への負担金や下水道事業補助金の減額などにより補助費等全体</a:t>
          </a:r>
          <a:r>
            <a:rPr kumimoji="1" lang="ja-JP" altLang="ja-JP" sz="1100">
              <a:solidFill>
                <a:schemeClr val="dk1"/>
              </a:solidFill>
              <a:effectLst/>
              <a:latin typeface="ＭＳ Ｐゴシック"/>
              <a:ea typeface="ＭＳ Ｐゴシック"/>
              <a:cs typeface="+mn-cs"/>
            </a:rPr>
            <a:t>は前年度より</a:t>
          </a:r>
          <a:r>
            <a:rPr kumimoji="1" lang="ja-JP" altLang="en-US" sz="1100">
              <a:solidFill>
                <a:schemeClr val="dk1"/>
              </a:solidFill>
              <a:effectLst/>
              <a:latin typeface="ＭＳ Ｐゴシック"/>
              <a:ea typeface="ＭＳ Ｐゴシック"/>
              <a:cs typeface="+mn-cs"/>
            </a:rPr>
            <a:t>減少</a:t>
          </a:r>
          <a:r>
            <a:rPr kumimoji="1" lang="ja-JP" altLang="ja-JP" sz="1100">
              <a:solidFill>
                <a:schemeClr val="dk1"/>
              </a:solidFill>
              <a:effectLst/>
              <a:latin typeface="ＭＳ Ｐゴシック"/>
              <a:ea typeface="ＭＳ Ｐゴシック"/>
              <a:cs typeface="+mn-cs"/>
            </a:rPr>
            <a:t>したが、分母である経常一般財源収入額</a:t>
          </a:r>
          <a:r>
            <a:rPr kumimoji="1" lang="ja-JP" altLang="en-US" sz="1100">
              <a:solidFill>
                <a:schemeClr val="dk1"/>
              </a:solidFill>
              <a:effectLst/>
              <a:latin typeface="ＭＳ Ｐゴシック"/>
              <a:ea typeface="ＭＳ Ｐゴシック"/>
              <a:cs typeface="+mn-cs"/>
            </a:rPr>
            <a:t>の減少がより大きかったため悪化した。</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引続き補助金の必要性や費用対効果等を見極めながら見直しを行い、抑制に努めていく。</a:t>
          </a:r>
          <a:endParaRPr lang="ja-JP" altLang="ja-JP" sz="14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1" name="テキスト ボックス 290"/>
        <xdr:cNvSpPr txBox="1"/>
      </xdr:nvSpPr>
      <xdr:spPr>
        <a:xfrm>
          <a:off x="1213231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170410" y="7556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3" name="テキスト ボックス 292"/>
        <xdr:cNvSpPr txBox="1"/>
      </xdr:nvSpPr>
      <xdr:spPr>
        <a:xfrm>
          <a:off x="11675745"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4" name="直線コネクタ 293"/>
        <xdr:cNvCxnSpPr/>
      </xdr:nvCxnSpPr>
      <xdr:spPr>
        <a:xfrm>
          <a:off x="12170410" y="7175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7365" cy="259080"/>
    <xdr:sp macro="" textlink="">
      <xdr:nvSpPr>
        <xdr:cNvPr id="295" name="テキスト ボックス 294"/>
        <xdr:cNvSpPr txBox="1"/>
      </xdr:nvSpPr>
      <xdr:spPr>
        <a:xfrm>
          <a:off x="11675745"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6" name="直線コネクタ 295"/>
        <xdr:cNvCxnSpPr/>
      </xdr:nvCxnSpPr>
      <xdr:spPr>
        <a:xfrm>
          <a:off x="12170410" y="679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7365" cy="259080"/>
    <xdr:sp macro="" textlink="">
      <xdr:nvSpPr>
        <xdr:cNvPr id="297" name="テキスト ボックス 296"/>
        <xdr:cNvSpPr txBox="1"/>
      </xdr:nvSpPr>
      <xdr:spPr>
        <a:xfrm>
          <a:off x="11675745"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8" name="直線コネクタ 297"/>
        <xdr:cNvCxnSpPr/>
      </xdr:nvCxnSpPr>
      <xdr:spPr>
        <a:xfrm>
          <a:off x="12170410" y="6413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8445"/>
    <xdr:sp macro="" textlink="">
      <xdr:nvSpPr>
        <xdr:cNvPr id="299" name="テキスト ボックス 298"/>
        <xdr:cNvSpPr txBox="1"/>
      </xdr:nvSpPr>
      <xdr:spPr>
        <a:xfrm>
          <a:off x="11675745"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0" name="直線コネクタ 299"/>
        <xdr:cNvCxnSpPr/>
      </xdr:nvCxnSpPr>
      <xdr:spPr>
        <a:xfrm>
          <a:off x="12170410" y="6032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7365" cy="259080"/>
    <xdr:sp macro="" textlink="">
      <xdr:nvSpPr>
        <xdr:cNvPr id="301" name="テキスト ボックス 300"/>
        <xdr:cNvSpPr txBox="1"/>
      </xdr:nvSpPr>
      <xdr:spPr>
        <a:xfrm>
          <a:off x="11675745"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2" name="直線コネクタ 301"/>
        <xdr:cNvCxnSpPr/>
      </xdr:nvCxnSpPr>
      <xdr:spPr>
        <a:xfrm>
          <a:off x="12170410" y="565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7365" cy="259080"/>
    <xdr:sp macro="" textlink="">
      <xdr:nvSpPr>
        <xdr:cNvPr id="303" name="テキスト ボックス 302"/>
        <xdr:cNvSpPr txBox="1"/>
      </xdr:nvSpPr>
      <xdr:spPr>
        <a:xfrm>
          <a:off x="11675745"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170410" y="527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7365" cy="258445"/>
    <xdr:sp macro="" textlink="">
      <xdr:nvSpPr>
        <xdr:cNvPr id="305" name="テキスト ボックス 304"/>
        <xdr:cNvSpPr txBox="1"/>
      </xdr:nvSpPr>
      <xdr:spPr>
        <a:xfrm>
          <a:off x="11675745"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6" name="補助費等グラフ枠"/>
        <xdr:cNvSpPr/>
      </xdr:nvSpPr>
      <xdr:spPr>
        <a:xfrm>
          <a:off x="12170410" y="5270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58420</xdr:rowOff>
    </xdr:from>
    <xdr:to xmlns:xdr="http://schemas.openxmlformats.org/drawingml/2006/spreadsheetDrawing">
      <xdr:col>82</xdr:col>
      <xdr:colOff>107950</xdr:colOff>
      <xdr:row>40</xdr:row>
      <xdr:rowOff>81280</xdr:rowOff>
    </xdr:to>
    <xdr:cxnSp macro="">
      <xdr:nvCxnSpPr>
        <xdr:cNvPr id="307" name="直線コネクタ 306"/>
        <xdr:cNvCxnSpPr/>
      </xdr:nvCxnSpPr>
      <xdr:spPr>
        <a:xfrm flipV="1">
          <a:off x="16145510" y="554482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40</xdr:row>
      <xdr:rowOff>53340</xdr:rowOff>
    </xdr:from>
    <xdr:ext cx="762000" cy="258445"/>
    <xdr:sp macro="" textlink="">
      <xdr:nvSpPr>
        <xdr:cNvPr id="308" name="補助費等最小値テキスト"/>
        <xdr:cNvSpPr txBox="1"/>
      </xdr:nvSpPr>
      <xdr:spPr>
        <a:xfrm>
          <a:off x="16233140" y="6911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81280</xdr:rowOff>
    </xdr:from>
    <xdr:to xmlns:xdr="http://schemas.openxmlformats.org/drawingml/2006/spreadsheetDrawing">
      <xdr:col>82</xdr:col>
      <xdr:colOff>195580</xdr:colOff>
      <xdr:row>40</xdr:row>
      <xdr:rowOff>81280</xdr:rowOff>
    </xdr:to>
    <xdr:cxnSp macro="">
      <xdr:nvCxnSpPr>
        <xdr:cNvPr id="309" name="直線コネクタ 308"/>
        <xdr:cNvCxnSpPr/>
      </xdr:nvCxnSpPr>
      <xdr:spPr>
        <a:xfrm>
          <a:off x="16056610" y="693928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30</xdr:row>
      <xdr:rowOff>144780</xdr:rowOff>
    </xdr:from>
    <xdr:ext cx="762000" cy="258445"/>
    <xdr:sp macro="" textlink="">
      <xdr:nvSpPr>
        <xdr:cNvPr id="310" name="補助費等最大値テキスト"/>
        <xdr:cNvSpPr txBox="1"/>
      </xdr:nvSpPr>
      <xdr:spPr>
        <a:xfrm>
          <a:off x="16233140" y="5288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58420</xdr:rowOff>
    </xdr:from>
    <xdr:to xmlns:xdr="http://schemas.openxmlformats.org/drawingml/2006/spreadsheetDrawing">
      <xdr:col>82</xdr:col>
      <xdr:colOff>195580</xdr:colOff>
      <xdr:row>32</xdr:row>
      <xdr:rowOff>58420</xdr:rowOff>
    </xdr:to>
    <xdr:cxnSp macro="">
      <xdr:nvCxnSpPr>
        <xdr:cNvPr id="311" name="直線コネクタ 310"/>
        <xdr:cNvCxnSpPr/>
      </xdr:nvCxnSpPr>
      <xdr:spPr>
        <a:xfrm>
          <a:off x="16056610" y="554482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88900</xdr:rowOff>
    </xdr:from>
    <xdr:to xmlns:xdr="http://schemas.openxmlformats.org/drawingml/2006/spreadsheetDrawing">
      <xdr:col>82</xdr:col>
      <xdr:colOff>107950</xdr:colOff>
      <xdr:row>34</xdr:row>
      <xdr:rowOff>149860</xdr:rowOff>
    </xdr:to>
    <xdr:cxnSp macro="">
      <xdr:nvCxnSpPr>
        <xdr:cNvPr id="312" name="直線コネクタ 311"/>
        <xdr:cNvCxnSpPr/>
      </xdr:nvCxnSpPr>
      <xdr:spPr>
        <a:xfrm>
          <a:off x="15325090" y="5918200"/>
          <a:ext cx="8204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33</xdr:row>
      <xdr:rowOff>115570</xdr:rowOff>
    </xdr:from>
    <xdr:ext cx="762000" cy="259080"/>
    <xdr:sp macro="" textlink="">
      <xdr:nvSpPr>
        <xdr:cNvPr id="313" name="補助費等平均値テキスト"/>
        <xdr:cNvSpPr txBox="1"/>
      </xdr:nvSpPr>
      <xdr:spPr>
        <a:xfrm>
          <a:off x="16233140" y="5773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99060</xdr:rowOff>
    </xdr:from>
    <xdr:to xmlns:xdr="http://schemas.openxmlformats.org/drawingml/2006/spreadsheetDrawing">
      <xdr:col>82</xdr:col>
      <xdr:colOff>158750</xdr:colOff>
      <xdr:row>35</xdr:row>
      <xdr:rowOff>29210</xdr:rowOff>
    </xdr:to>
    <xdr:sp macro="" textlink="">
      <xdr:nvSpPr>
        <xdr:cNvPr id="314" name="フローチャート: 判断 313"/>
        <xdr:cNvSpPr/>
      </xdr:nvSpPr>
      <xdr:spPr>
        <a:xfrm>
          <a:off x="1609471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88900</xdr:rowOff>
    </xdr:from>
    <xdr:to xmlns:xdr="http://schemas.openxmlformats.org/drawingml/2006/spreadsheetDrawing">
      <xdr:col>78</xdr:col>
      <xdr:colOff>69850</xdr:colOff>
      <xdr:row>34</xdr:row>
      <xdr:rowOff>88900</xdr:rowOff>
    </xdr:to>
    <xdr:cxnSp macro="">
      <xdr:nvCxnSpPr>
        <xdr:cNvPr id="315" name="直線コネクタ 314"/>
        <xdr:cNvCxnSpPr/>
      </xdr:nvCxnSpPr>
      <xdr:spPr>
        <a:xfrm>
          <a:off x="14458315" y="5918200"/>
          <a:ext cx="8667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34</xdr:row>
      <xdr:rowOff>137160</xdr:rowOff>
    </xdr:from>
    <xdr:to xmlns:xdr="http://schemas.openxmlformats.org/drawingml/2006/spreadsheetDrawing">
      <xdr:col>78</xdr:col>
      <xdr:colOff>120650</xdr:colOff>
      <xdr:row>35</xdr:row>
      <xdr:rowOff>67310</xdr:rowOff>
    </xdr:to>
    <xdr:sp macro="" textlink="">
      <xdr:nvSpPr>
        <xdr:cNvPr id="316" name="フローチャート: 判断 315"/>
        <xdr:cNvSpPr/>
      </xdr:nvSpPr>
      <xdr:spPr>
        <a:xfrm>
          <a:off x="1527429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52070</xdr:rowOff>
    </xdr:from>
    <xdr:ext cx="736600" cy="258445"/>
    <xdr:sp macro="" textlink="">
      <xdr:nvSpPr>
        <xdr:cNvPr id="317" name="テキスト ボックス 316"/>
        <xdr:cNvSpPr txBox="1"/>
      </xdr:nvSpPr>
      <xdr:spPr>
        <a:xfrm>
          <a:off x="14952980" y="60528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88900</xdr:rowOff>
    </xdr:from>
    <xdr:to xmlns:xdr="http://schemas.openxmlformats.org/drawingml/2006/spreadsheetDrawing">
      <xdr:col>73</xdr:col>
      <xdr:colOff>180975</xdr:colOff>
      <xdr:row>34</xdr:row>
      <xdr:rowOff>111760</xdr:rowOff>
    </xdr:to>
    <xdr:cxnSp macro="">
      <xdr:nvCxnSpPr>
        <xdr:cNvPr id="318" name="直線コネクタ 317"/>
        <xdr:cNvCxnSpPr/>
      </xdr:nvCxnSpPr>
      <xdr:spPr>
        <a:xfrm flipV="1">
          <a:off x="13587095" y="5918200"/>
          <a:ext cx="8712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34</xdr:row>
      <xdr:rowOff>129540</xdr:rowOff>
    </xdr:from>
    <xdr:to xmlns:xdr="http://schemas.openxmlformats.org/drawingml/2006/spreadsheetDrawing">
      <xdr:col>74</xdr:col>
      <xdr:colOff>31750</xdr:colOff>
      <xdr:row>35</xdr:row>
      <xdr:rowOff>59690</xdr:rowOff>
    </xdr:to>
    <xdr:sp macro="" textlink="">
      <xdr:nvSpPr>
        <xdr:cNvPr id="319" name="フローチャート: 判断 318"/>
        <xdr:cNvSpPr/>
      </xdr:nvSpPr>
      <xdr:spPr>
        <a:xfrm>
          <a:off x="14407515" y="595884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44450</xdr:rowOff>
    </xdr:from>
    <xdr:ext cx="762000" cy="259080"/>
    <xdr:sp macro="" textlink="">
      <xdr:nvSpPr>
        <xdr:cNvPr id="320" name="テキスト ボックス 319"/>
        <xdr:cNvSpPr txBox="1"/>
      </xdr:nvSpPr>
      <xdr:spPr>
        <a:xfrm>
          <a:off x="14081760" y="604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111760</xdr:rowOff>
    </xdr:from>
    <xdr:to xmlns:xdr="http://schemas.openxmlformats.org/drawingml/2006/spreadsheetDrawing">
      <xdr:col>69</xdr:col>
      <xdr:colOff>92075</xdr:colOff>
      <xdr:row>34</xdr:row>
      <xdr:rowOff>142240</xdr:rowOff>
    </xdr:to>
    <xdr:cxnSp macro="">
      <xdr:nvCxnSpPr>
        <xdr:cNvPr id="321" name="直線コネクタ 320"/>
        <xdr:cNvCxnSpPr/>
      </xdr:nvCxnSpPr>
      <xdr:spPr>
        <a:xfrm flipV="1">
          <a:off x="12715875" y="5941060"/>
          <a:ext cx="8712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34</xdr:row>
      <xdr:rowOff>121920</xdr:rowOff>
    </xdr:from>
    <xdr:to xmlns:xdr="http://schemas.openxmlformats.org/drawingml/2006/spreadsheetDrawing">
      <xdr:col>69</xdr:col>
      <xdr:colOff>142875</xdr:colOff>
      <xdr:row>35</xdr:row>
      <xdr:rowOff>52070</xdr:rowOff>
    </xdr:to>
    <xdr:sp macro="" textlink="">
      <xdr:nvSpPr>
        <xdr:cNvPr id="322" name="フローチャート: 判断 321"/>
        <xdr:cNvSpPr/>
      </xdr:nvSpPr>
      <xdr:spPr>
        <a:xfrm>
          <a:off x="13536295"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36830</xdr:rowOff>
    </xdr:from>
    <xdr:ext cx="761365" cy="259080"/>
    <xdr:sp macro="" textlink="">
      <xdr:nvSpPr>
        <xdr:cNvPr id="323" name="テキスト ボックス 322"/>
        <xdr:cNvSpPr txBox="1"/>
      </xdr:nvSpPr>
      <xdr:spPr>
        <a:xfrm>
          <a:off x="13214985" y="6037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60960</xdr:rowOff>
    </xdr:from>
    <xdr:to xmlns:xdr="http://schemas.openxmlformats.org/drawingml/2006/spreadsheetDrawing">
      <xdr:col>65</xdr:col>
      <xdr:colOff>53975</xdr:colOff>
      <xdr:row>34</xdr:row>
      <xdr:rowOff>162560</xdr:rowOff>
    </xdr:to>
    <xdr:sp macro="" textlink="">
      <xdr:nvSpPr>
        <xdr:cNvPr id="324" name="フローチャート: 判断 323"/>
        <xdr:cNvSpPr/>
      </xdr:nvSpPr>
      <xdr:spPr>
        <a:xfrm>
          <a:off x="12669520" y="589026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1270</xdr:rowOff>
    </xdr:from>
    <xdr:ext cx="761365" cy="259080"/>
    <xdr:sp macro="" textlink="">
      <xdr:nvSpPr>
        <xdr:cNvPr id="325" name="テキスト ボックス 324"/>
        <xdr:cNvSpPr txBox="1"/>
      </xdr:nvSpPr>
      <xdr:spPr>
        <a:xfrm>
          <a:off x="12343765" y="5659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6" name="テキスト ボックス 325"/>
        <xdr:cNvSpPr txBox="1"/>
      </xdr:nvSpPr>
      <xdr:spPr>
        <a:xfrm>
          <a:off x="1593405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7" name="テキスト ボックス 326"/>
        <xdr:cNvSpPr txBox="1"/>
      </xdr:nvSpPr>
      <xdr:spPr>
        <a:xfrm>
          <a:off x="1511363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28" name="テキスト ボックス 327"/>
        <xdr:cNvSpPr txBox="1"/>
      </xdr:nvSpPr>
      <xdr:spPr>
        <a:xfrm>
          <a:off x="14246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9" name="テキスト ボックス 328"/>
        <xdr:cNvSpPr txBox="1"/>
      </xdr:nvSpPr>
      <xdr:spPr>
        <a:xfrm>
          <a:off x="133756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2000" cy="259080"/>
    <xdr:sp macro="" textlink="">
      <xdr:nvSpPr>
        <xdr:cNvPr id="330" name="テキスト ボックス 329"/>
        <xdr:cNvSpPr txBox="1"/>
      </xdr:nvSpPr>
      <xdr:spPr>
        <a:xfrm>
          <a:off x="1250886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99060</xdr:rowOff>
    </xdr:from>
    <xdr:to xmlns:xdr="http://schemas.openxmlformats.org/drawingml/2006/spreadsheetDrawing">
      <xdr:col>82</xdr:col>
      <xdr:colOff>158750</xdr:colOff>
      <xdr:row>35</xdr:row>
      <xdr:rowOff>29210</xdr:rowOff>
    </xdr:to>
    <xdr:sp macro="" textlink="">
      <xdr:nvSpPr>
        <xdr:cNvPr id="331" name="楕円 330"/>
        <xdr:cNvSpPr/>
      </xdr:nvSpPr>
      <xdr:spPr>
        <a:xfrm>
          <a:off x="1609471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34</xdr:row>
      <xdr:rowOff>71120</xdr:rowOff>
    </xdr:from>
    <xdr:ext cx="762000" cy="259080"/>
    <xdr:sp macro="" textlink="">
      <xdr:nvSpPr>
        <xdr:cNvPr id="332" name="補助費等該当値テキスト"/>
        <xdr:cNvSpPr txBox="1"/>
      </xdr:nvSpPr>
      <xdr:spPr>
        <a:xfrm>
          <a:off x="16233140" y="5900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38100</xdr:rowOff>
    </xdr:from>
    <xdr:to xmlns:xdr="http://schemas.openxmlformats.org/drawingml/2006/spreadsheetDrawing">
      <xdr:col>78</xdr:col>
      <xdr:colOff>120650</xdr:colOff>
      <xdr:row>34</xdr:row>
      <xdr:rowOff>139700</xdr:rowOff>
    </xdr:to>
    <xdr:sp macro="" textlink="">
      <xdr:nvSpPr>
        <xdr:cNvPr id="333" name="楕円 332"/>
        <xdr:cNvSpPr/>
      </xdr:nvSpPr>
      <xdr:spPr>
        <a:xfrm>
          <a:off x="1527429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32</xdr:row>
      <xdr:rowOff>149860</xdr:rowOff>
    </xdr:from>
    <xdr:ext cx="736600" cy="259080"/>
    <xdr:sp macro="" textlink="">
      <xdr:nvSpPr>
        <xdr:cNvPr id="334" name="テキスト ボックス 333"/>
        <xdr:cNvSpPr txBox="1"/>
      </xdr:nvSpPr>
      <xdr:spPr>
        <a:xfrm>
          <a:off x="14952980" y="5636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38100</xdr:rowOff>
    </xdr:from>
    <xdr:to xmlns:xdr="http://schemas.openxmlformats.org/drawingml/2006/spreadsheetDrawing">
      <xdr:col>74</xdr:col>
      <xdr:colOff>31750</xdr:colOff>
      <xdr:row>34</xdr:row>
      <xdr:rowOff>139700</xdr:rowOff>
    </xdr:to>
    <xdr:sp macro="" textlink="">
      <xdr:nvSpPr>
        <xdr:cNvPr id="335" name="楕円 334"/>
        <xdr:cNvSpPr/>
      </xdr:nvSpPr>
      <xdr:spPr>
        <a:xfrm>
          <a:off x="14407515" y="58674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149860</xdr:rowOff>
    </xdr:from>
    <xdr:ext cx="762000" cy="259080"/>
    <xdr:sp macro="" textlink="">
      <xdr:nvSpPr>
        <xdr:cNvPr id="336" name="テキスト ボックス 335"/>
        <xdr:cNvSpPr txBox="1"/>
      </xdr:nvSpPr>
      <xdr:spPr>
        <a:xfrm>
          <a:off x="1408176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60960</xdr:rowOff>
    </xdr:from>
    <xdr:to xmlns:xdr="http://schemas.openxmlformats.org/drawingml/2006/spreadsheetDrawing">
      <xdr:col>69</xdr:col>
      <xdr:colOff>142875</xdr:colOff>
      <xdr:row>34</xdr:row>
      <xdr:rowOff>162560</xdr:rowOff>
    </xdr:to>
    <xdr:sp macro="" textlink="">
      <xdr:nvSpPr>
        <xdr:cNvPr id="337" name="楕円 336"/>
        <xdr:cNvSpPr/>
      </xdr:nvSpPr>
      <xdr:spPr>
        <a:xfrm>
          <a:off x="13536295"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1270</xdr:rowOff>
    </xdr:from>
    <xdr:ext cx="761365" cy="259080"/>
    <xdr:sp macro="" textlink="">
      <xdr:nvSpPr>
        <xdr:cNvPr id="338" name="テキスト ボックス 337"/>
        <xdr:cNvSpPr txBox="1"/>
      </xdr:nvSpPr>
      <xdr:spPr>
        <a:xfrm>
          <a:off x="13214985" y="5659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91440</xdr:rowOff>
    </xdr:from>
    <xdr:to xmlns:xdr="http://schemas.openxmlformats.org/drawingml/2006/spreadsheetDrawing">
      <xdr:col>65</xdr:col>
      <xdr:colOff>53975</xdr:colOff>
      <xdr:row>35</xdr:row>
      <xdr:rowOff>21590</xdr:rowOff>
    </xdr:to>
    <xdr:sp macro="" textlink="">
      <xdr:nvSpPr>
        <xdr:cNvPr id="339" name="楕円 338"/>
        <xdr:cNvSpPr/>
      </xdr:nvSpPr>
      <xdr:spPr>
        <a:xfrm>
          <a:off x="12669520" y="592074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6350</xdr:rowOff>
    </xdr:from>
    <xdr:ext cx="761365" cy="258445"/>
    <xdr:sp macro="" textlink="">
      <xdr:nvSpPr>
        <xdr:cNvPr id="340" name="テキスト ボックス 339"/>
        <xdr:cNvSpPr txBox="1"/>
      </xdr:nvSpPr>
      <xdr:spPr>
        <a:xfrm>
          <a:off x="12343765" y="6007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1" name="正方形/長方形 340"/>
        <xdr:cNvSpPr/>
      </xdr:nvSpPr>
      <xdr:spPr>
        <a:xfrm>
          <a:off x="748665" y="11557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195580</xdr:colOff>
      <xdr:row>67</xdr:row>
      <xdr:rowOff>133350</xdr:rowOff>
    </xdr:from>
    <xdr:to xmlns:xdr="http://schemas.openxmlformats.org/drawingml/2006/spreadsheetDrawing">
      <xdr:col>34</xdr:col>
      <xdr:colOff>120650</xdr:colOff>
      <xdr:row>69</xdr:row>
      <xdr:rowOff>44450</xdr:rowOff>
    </xdr:to>
    <xdr:sp macro="" textlink="">
      <xdr:nvSpPr>
        <xdr:cNvPr id="342" name="正方形/長方形 341"/>
        <xdr:cNvSpPr/>
      </xdr:nvSpPr>
      <xdr:spPr>
        <a:xfrm>
          <a:off x="5280660" y="116205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195580</xdr:colOff>
      <xdr:row>68</xdr:row>
      <xdr:rowOff>152400</xdr:rowOff>
    </xdr:from>
    <xdr:to xmlns:xdr="http://schemas.openxmlformats.org/drawingml/2006/spreadsheetDrawing">
      <xdr:col>34</xdr:col>
      <xdr:colOff>120650</xdr:colOff>
      <xdr:row>70</xdr:row>
      <xdr:rowOff>63500</xdr:rowOff>
    </xdr:to>
    <xdr:sp macro="" textlink="">
      <xdr:nvSpPr>
        <xdr:cNvPr id="343" name="正方形/長方形 342"/>
        <xdr:cNvSpPr/>
      </xdr:nvSpPr>
      <xdr:spPr>
        <a:xfrm>
          <a:off x="5280660" y="118110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4" name="正方形/長方形 343"/>
        <xdr:cNvSpPr/>
      </xdr:nvSpPr>
      <xdr:spPr>
        <a:xfrm>
          <a:off x="6931025" y="11620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5" name="正方形/長方形 344"/>
        <xdr:cNvSpPr/>
      </xdr:nvSpPr>
      <xdr:spPr>
        <a:xfrm>
          <a:off x="6931025" y="11811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6" name="正方形/長方形 345"/>
        <xdr:cNvSpPr/>
      </xdr:nvSpPr>
      <xdr:spPr>
        <a:xfrm>
          <a:off x="8508365" y="11620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7" name="正方形/長方形 346"/>
        <xdr:cNvSpPr/>
      </xdr:nvSpPr>
      <xdr:spPr>
        <a:xfrm>
          <a:off x="8508365" y="11811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8" name="正方形/長方形 347"/>
        <xdr:cNvSpPr/>
      </xdr:nvSpPr>
      <xdr:spPr>
        <a:xfrm>
          <a:off x="748665" y="12128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9" name="正方形/長方形 348"/>
        <xdr:cNvSpPr/>
      </xdr:nvSpPr>
      <xdr:spPr>
        <a:xfrm>
          <a:off x="5590540" y="12128500"/>
          <a:ext cx="52139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0" name="正方形/長方形 349"/>
        <xdr:cNvSpPr/>
      </xdr:nvSpPr>
      <xdr:spPr>
        <a:xfrm>
          <a:off x="5654040" y="12128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1" name="テキスト ボックス 350"/>
        <xdr:cNvSpPr txBox="1"/>
      </xdr:nvSpPr>
      <xdr:spPr>
        <a:xfrm>
          <a:off x="5687695" y="12446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対前年比で</a:t>
          </a:r>
          <a:r>
            <a:rPr kumimoji="1" lang="en-US" altLang="ja-JP" sz="1100">
              <a:solidFill>
                <a:schemeClr val="dk1"/>
              </a:solidFill>
              <a:effectLst/>
              <a:latin typeface="ＭＳ Ｐゴシック"/>
              <a:ea typeface="ＭＳ Ｐゴシック"/>
              <a:cs typeface="+mn-cs"/>
            </a:rPr>
            <a:t>1.2</a:t>
          </a:r>
          <a:r>
            <a:rPr kumimoji="1" lang="ja-JP" altLang="ja-JP" sz="1100">
              <a:solidFill>
                <a:schemeClr val="dk1"/>
              </a:solidFill>
              <a:effectLst/>
              <a:latin typeface="ＭＳ Ｐゴシック"/>
              <a:ea typeface="ＭＳ Ｐゴシック"/>
              <a:cs typeface="+mn-cs"/>
            </a:rPr>
            <a:t>ポイント</a:t>
          </a:r>
          <a:r>
            <a:rPr kumimoji="1" lang="ja-JP" altLang="en-US" sz="1100">
              <a:solidFill>
                <a:schemeClr val="dk1"/>
              </a:solidFill>
              <a:effectLst/>
              <a:latin typeface="ＭＳ Ｐゴシック"/>
              <a:ea typeface="ＭＳ Ｐゴシック"/>
              <a:cs typeface="+mn-cs"/>
            </a:rPr>
            <a:t>悪化</a:t>
          </a:r>
          <a:r>
            <a:rPr kumimoji="1" lang="ja-JP" altLang="ja-JP" sz="1100">
              <a:solidFill>
                <a:schemeClr val="dk1"/>
              </a:solidFill>
              <a:effectLst/>
              <a:latin typeface="ＭＳ Ｐゴシック"/>
              <a:ea typeface="ＭＳ Ｐゴシック"/>
              <a:cs typeface="+mn-cs"/>
            </a:rPr>
            <a:t>し、全国平均を下回っているものの、類似団体</a:t>
          </a:r>
          <a:r>
            <a:rPr kumimoji="1" lang="ja-JP" altLang="en-US" sz="1100">
              <a:solidFill>
                <a:schemeClr val="dk1"/>
              </a:solidFill>
              <a:effectLst/>
              <a:latin typeface="ＭＳ Ｐゴシック"/>
              <a:ea typeface="ＭＳ Ｐゴシック"/>
              <a:cs typeface="+mn-cs"/>
            </a:rPr>
            <a:t>及び群馬県平均</a:t>
          </a:r>
          <a:r>
            <a:rPr kumimoji="1" lang="ja-JP" altLang="ja-JP" sz="1100">
              <a:solidFill>
                <a:schemeClr val="dk1"/>
              </a:solidFill>
              <a:effectLst/>
              <a:latin typeface="ＭＳ Ｐゴシック"/>
              <a:ea typeface="ＭＳ Ｐゴシック"/>
              <a:cs typeface="+mn-cs"/>
            </a:rPr>
            <a:t>を上回っている。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公債費全体では減額</a:t>
          </a:r>
          <a:r>
            <a:rPr kumimoji="1" lang="ja-JP" altLang="en-US" sz="1100">
              <a:solidFill>
                <a:schemeClr val="dk1"/>
              </a:solidFill>
              <a:effectLst/>
              <a:latin typeface="ＭＳ Ｐゴシック"/>
              <a:ea typeface="ＭＳ Ｐゴシック"/>
              <a:cs typeface="+mn-cs"/>
            </a:rPr>
            <a:t>となっているが</a:t>
          </a:r>
          <a:r>
            <a:rPr kumimoji="1" lang="ja-JP" altLang="ja-JP" sz="1100">
              <a:solidFill>
                <a:schemeClr val="dk1"/>
              </a:solidFill>
              <a:effectLst/>
              <a:latin typeface="ＭＳ Ｐゴシック"/>
              <a:ea typeface="ＭＳ Ｐゴシック"/>
              <a:cs typeface="+mn-cs"/>
            </a:rPr>
            <a:t>、分母である経常一般財源収入額</a:t>
          </a:r>
          <a:r>
            <a:rPr kumimoji="1" lang="ja-JP" altLang="en-US" sz="1100">
              <a:solidFill>
                <a:schemeClr val="dk1"/>
              </a:solidFill>
              <a:effectLst/>
              <a:latin typeface="ＭＳ Ｐゴシック"/>
              <a:ea typeface="ＭＳ Ｐゴシック"/>
              <a:cs typeface="+mn-cs"/>
            </a:rPr>
            <a:t>が減額</a:t>
          </a:r>
          <a:r>
            <a:rPr kumimoji="1" lang="ja-JP" altLang="ja-JP" sz="1100">
              <a:solidFill>
                <a:schemeClr val="dk1"/>
              </a:solidFill>
              <a:effectLst/>
              <a:latin typeface="ＭＳ Ｐゴシック"/>
              <a:ea typeface="ＭＳ Ｐゴシック"/>
              <a:cs typeface="+mn-cs"/>
            </a:rPr>
            <a:t>したため</a:t>
          </a:r>
          <a:r>
            <a:rPr kumimoji="1" lang="ja-JP" altLang="en-US" sz="1100">
              <a:solidFill>
                <a:schemeClr val="dk1"/>
              </a:solidFill>
              <a:effectLst/>
              <a:latin typeface="ＭＳ Ｐゴシック"/>
              <a:ea typeface="ＭＳ Ｐゴシック"/>
              <a:cs typeface="+mn-cs"/>
            </a:rPr>
            <a:t>悪化</a:t>
          </a:r>
          <a:r>
            <a:rPr kumimoji="1" lang="ja-JP" altLang="ja-JP" sz="1100">
              <a:solidFill>
                <a:schemeClr val="dk1"/>
              </a:solidFill>
              <a:effectLst/>
              <a:latin typeface="ＭＳ Ｐゴシック"/>
              <a:ea typeface="ＭＳ Ｐゴシック"/>
              <a:cs typeface="+mn-cs"/>
            </a:rPr>
            <a:t>となった。</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今後も地方債事業を厳選し、「償還元金を超えない市債の発行」を堅持することにより抑制に努めていく。</a:t>
          </a:r>
          <a:endParaRPr lang="ja-JP" altLang="ja-JP" sz="14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52" name="テキスト ボックス 351"/>
        <xdr:cNvSpPr txBox="1"/>
      </xdr:nvSpPr>
      <xdr:spPr>
        <a:xfrm>
          <a:off x="7105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3" name="直線コネクタ 352"/>
        <xdr:cNvCxnSpPr/>
      </xdr:nvCxnSpPr>
      <xdr:spPr>
        <a:xfrm>
          <a:off x="748665" y="1441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4" name="テキスト ボックス 353"/>
        <xdr:cNvSpPr txBox="1"/>
      </xdr:nvSpPr>
      <xdr:spPr>
        <a:xfrm>
          <a:off x="249555"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55" name="直線コネクタ 354"/>
        <xdr:cNvCxnSpPr/>
      </xdr:nvCxnSpPr>
      <xdr:spPr>
        <a:xfrm>
          <a:off x="748665" y="1408811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7365" cy="259080"/>
    <xdr:sp macro="" textlink="">
      <xdr:nvSpPr>
        <xdr:cNvPr id="356" name="テキスト ボックス 355"/>
        <xdr:cNvSpPr txBox="1"/>
      </xdr:nvSpPr>
      <xdr:spPr>
        <a:xfrm>
          <a:off x="249555"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57" name="直線コネクタ 356"/>
        <xdr:cNvCxnSpPr/>
      </xdr:nvCxnSpPr>
      <xdr:spPr>
        <a:xfrm>
          <a:off x="748665" y="1376108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7365" cy="258445"/>
    <xdr:sp macro="" textlink="">
      <xdr:nvSpPr>
        <xdr:cNvPr id="358" name="テキスト ボックス 357"/>
        <xdr:cNvSpPr txBox="1"/>
      </xdr:nvSpPr>
      <xdr:spPr>
        <a:xfrm>
          <a:off x="249555"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59" name="直線コネクタ 358"/>
        <xdr:cNvCxnSpPr/>
      </xdr:nvCxnSpPr>
      <xdr:spPr>
        <a:xfrm>
          <a:off x="748665" y="1343469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7365" cy="258445"/>
    <xdr:sp macro="" textlink="">
      <xdr:nvSpPr>
        <xdr:cNvPr id="360" name="テキスト ボックス 359"/>
        <xdr:cNvSpPr txBox="1"/>
      </xdr:nvSpPr>
      <xdr:spPr>
        <a:xfrm>
          <a:off x="249555"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61" name="直線コネクタ 360"/>
        <xdr:cNvCxnSpPr/>
      </xdr:nvCxnSpPr>
      <xdr:spPr>
        <a:xfrm>
          <a:off x="748665" y="1310830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7365" cy="259080"/>
    <xdr:sp macro="" textlink="">
      <xdr:nvSpPr>
        <xdr:cNvPr id="362" name="テキスト ボックス 361"/>
        <xdr:cNvSpPr txBox="1"/>
      </xdr:nvSpPr>
      <xdr:spPr>
        <a:xfrm>
          <a:off x="249555"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63" name="直線コネクタ 362"/>
        <xdr:cNvCxnSpPr/>
      </xdr:nvCxnSpPr>
      <xdr:spPr>
        <a:xfrm>
          <a:off x="748665" y="1278191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7365" cy="258445"/>
    <xdr:sp macro="" textlink="">
      <xdr:nvSpPr>
        <xdr:cNvPr id="364" name="テキスト ボックス 363"/>
        <xdr:cNvSpPr txBox="1"/>
      </xdr:nvSpPr>
      <xdr:spPr>
        <a:xfrm>
          <a:off x="249555"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65" name="直線コネクタ 364"/>
        <xdr:cNvCxnSpPr/>
      </xdr:nvCxnSpPr>
      <xdr:spPr>
        <a:xfrm>
          <a:off x="748665" y="1245489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7365" cy="259080"/>
    <xdr:sp macro="" textlink="">
      <xdr:nvSpPr>
        <xdr:cNvPr id="366" name="テキスト ボックス 365"/>
        <xdr:cNvSpPr txBox="1"/>
      </xdr:nvSpPr>
      <xdr:spPr>
        <a:xfrm>
          <a:off x="249555"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7" name="直線コネクタ 366"/>
        <xdr:cNvCxnSpPr/>
      </xdr:nvCxnSpPr>
      <xdr:spPr>
        <a:xfrm>
          <a:off x="748665" y="12128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8445"/>
    <xdr:sp macro="" textlink="">
      <xdr:nvSpPr>
        <xdr:cNvPr id="368" name="テキスト ボックス 367"/>
        <xdr:cNvSpPr txBox="1"/>
      </xdr:nvSpPr>
      <xdr:spPr>
        <a:xfrm>
          <a:off x="249555"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9" name="公債費グラフ枠"/>
        <xdr:cNvSpPr/>
      </xdr:nvSpPr>
      <xdr:spPr>
        <a:xfrm>
          <a:off x="748665" y="12128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102235</xdr:rowOff>
    </xdr:from>
    <xdr:to xmlns:xdr="http://schemas.openxmlformats.org/drawingml/2006/spreadsheetDrawing">
      <xdr:col>24</xdr:col>
      <xdr:colOff>25400</xdr:colOff>
      <xdr:row>81</xdr:row>
      <xdr:rowOff>102235</xdr:rowOff>
    </xdr:to>
    <xdr:cxnSp macro="">
      <xdr:nvCxnSpPr>
        <xdr:cNvPr id="370" name="直線コネクタ 369"/>
        <xdr:cNvCxnSpPr/>
      </xdr:nvCxnSpPr>
      <xdr:spPr>
        <a:xfrm flipV="1">
          <a:off x="4719320" y="1261808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74930</xdr:rowOff>
    </xdr:from>
    <xdr:ext cx="762000" cy="258445"/>
    <xdr:sp macro="" textlink="">
      <xdr:nvSpPr>
        <xdr:cNvPr id="371" name="公債費最小値テキスト"/>
        <xdr:cNvSpPr txBox="1"/>
      </xdr:nvSpPr>
      <xdr:spPr>
        <a:xfrm>
          <a:off x="4808220" y="13962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102235</xdr:rowOff>
    </xdr:from>
    <xdr:to xmlns:xdr="http://schemas.openxmlformats.org/drawingml/2006/spreadsheetDrawing">
      <xdr:col>24</xdr:col>
      <xdr:colOff>114300</xdr:colOff>
      <xdr:row>81</xdr:row>
      <xdr:rowOff>102235</xdr:rowOff>
    </xdr:to>
    <xdr:cxnSp macro="">
      <xdr:nvCxnSpPr>
        <xdr:cNvPr id="372" name="直線コネクタ 371"/>
        <xdr:cNvCxnSpPr/>
      </xdr:nvCxnSpPr>
      <xdr:spPr>
        <a:xfrm>
          <a:off x="4634865" y="13989685"/>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17780</xdr:rowOff>
    </xdr:from>
    <xdr:ext cx="762000" cy="258445"/>
    <xdr:sp macro="" textlink="">
      <xdr:nvSpPr>
        <xdr:cNvPr id="373" name="公債費最大値テキスト"/>
        <xdr:cNvSpPr txBox="1"/>
      </xdr:nvSpPr>
      <xdr:spPr>
        <a:xfrm>
          <a:off x="4808220" y="12362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102235</xdr:rowOff>
    </xdr:from>
    <xdr:to xmlns:xdr="http://schemas.openxmlformats.org/drawingml/2006/spreadsheetDrawing">
      <xdr:col>24</xdr:col>
      <xdr:colOff>114300</xdr:colOff>
      <xdr:row>73</xdr:row>
      <xdr:rowOff>102235</xdr:rowOff>
    </xdr:to>
    <xdr:cxnSp macro="">
      <xdr:nvCxnSpPr>
        <xdr:cNvPr id="374" name="直線コネクタ 373"/>
        <xdr:cNvCxnSpPr/>
      </xdr:nvCxnSpPr>
      <xdr:spPr>
        <a:xfrm>
          <a:off x="4634865" y="12618085"/>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50800</xdr:rowOff>
    </xdr:from>
    <xdr:to xmlns:xdr="http://schemas.openxmlformats.org/drawingml/2006/spreadsheetDrawing">
      <xdr:col>24</xdr:col>
      <xdr:colOff>25400</xdr:colOff>
      <xdr:row>79</xdr:row>
      <xdr:rowOff>10160</xdr:rowOff>
    </xdr:to>
    <xdr:cxnSp macro="">
      <xdr:nvCxnSpPr>
        <xdr:cNvPr id="375" name="直線コネクタ 374"/>
        <xdr:cNvCxnSpPr/>
      </xdr:nvCxnSpPr>
      <xdr:spPr>
        <a:xfrm>
          <a:off x="3903345" y="13423900"/>
          <a:ext cx="815975"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13970</xdr:rowOff>
    </xdr:from>
    <xdr:ext cx="762000" cy="259080"/>
    <xdr:sp macro="" textlink="">
      <xdr:nvSpPr>
        <xdr:cNvPr id="376" name="公債費平均値テキスト"/>
        <xdr:cNvSpPr txBox="1"/>
      </xdr:nvSpPr>
      <xdr:spPr>
        <a:xfrm>
          <a:off x="4808220" y="13044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168910</xdr:rowOff>
    </xdr:from>
    <xdr:to xmlns:xdr="http://schemas.openxmlformats.org/drawingml/2006/spreadsheetDrawing">
      <xdr:col>24</xdr:col>
      <xdr:colOff>76200</xdr:colOff>
      <xdr:row>77</xdr:row>
      <xdr:rowOff>99060</xdr:rowOff>
    </xdr:to>
    <xdr:sp macro="" textlink="">
      <xdr:nvSpPr>
        <xdr:cNvPr id="377" name="フローチャート: 判断 376"/>
        <xdr:cNvSpPr/>
      </xdr:nvSpPr>
      <xdr:spPr>
        <a:xfrm>
          <a:off x="4672965" y="1319911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50800</xdr:rowOff>
    </xdr:from>
    <xdr:to xmlns:xdr="http://schemas.openxmlformats.org/drawingml/2006/spreadsheetDrawing">
      <xdr:col>19</xdr:col>
      <xdr:colOff>187325</xdr:colOff>
      <xdr:row>78</xdr:row>
      <xdr:rowOff>137795</xdr:rowOff>
    </xdr:to>
    <xdr:cxnSp macro="">
      <xdr:nvCxnSpPr>
        <xdr:cNvPr id="378" name="直線コネクタ 377"/>
        <xdr:cNvCxnSpPr/>
      </xdr:nvCxnSpPr>
      <xdr:spPr>
        <a:xfrm flipV="1">
          <a:off x="3032125" y="13423900"/>
          <a:ext cx="87122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63500</xdr:rowOff>
    </xdr:from>
    <xdr:to xmlns:xdr="http://schemas.openxmlformats.org/drawingml/2006/spreadsheetDrawing">
      <xdr:col>20</xdr:col>
      <xdr:colOff>38100</xdr:colOff>
      <xdr:row>77</xdr:row>
      <xdr:rowOff>164465</xdr:rowOff>
    </xdr:to>
    <xdr:sp macro="" textlink="">
      <xdr:nvSpPr>
        <xdr:cNvPr id="379" name="フローチャート: 判断 378"/>
        <xdr:cNvSpPr/>
      </xdr:nvSpPr>
      <xdr:spPr>
        <a:xfrm>
          <a:off x="3852545" y="13265150"/>
          <a:ext cx="971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3175</xdr:rowOff>
    </xdr:from>
    <xdr:ext cx="735965" cy="259080"/>
    <xdr:sp macro="" textlink="">
      <xdr:nvSpPr>
        <xdr:cNvPr id="380" name="テキスト ボックス 379"/>
        <xdr:cNvSpPr txBox="1"/>
      </xdr:nvSpPr>
      <xdr:spPr>
        <a:xfrm>
          <a:off x="3526790" y="130333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146050</xdr:rowOff>
    </xdr:from>
    <xdr:to xmlns:xdr="http://schemas.openxmlformats.org/drawingml/2006/spreadsheetDrawing">
      <xdr:col>15</xdr:col>
      <xdr:colOff>98425</xdr:colOff>
      <xdr:row>78</xdr:row>
      <xdr:rowOff>137795</xdr:rowOff>
    </xdr:to>
    <xdr:cxnSp macro="">
      <xdr:nvCxnSpPr>
        <xdr:cNvPr id="381" name="直線コネクタ 380"/>
        <xdr:cNvCxnSpPr/>
      </xdr:nvCxnSpPr>
      <xdr:spPr>
        <a:xfrm>
          <a:off x="2160905" y="13347700"/>
          <a:ext cx="87122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149860</xdr:rowOff>
    </xdr:from>
    <xdr:to xmlns:xdr="http://schemas.openxmlformats.org/drawingml/2006/spreadsheetDrawing">
      <xdr:col>15</xdr:col>
      <xdr:colOff>149225</xdr:colOff>
      <xdr:row>78</xdr:row>
      <xdr:rowOff>80010</xdr:rowOff>
    </xdr:to>
    <xdr:sp macro="" textlink="">
      <xdr:nvSpPr>
        <xdr:cNvPr id="382" name="フローチャート: 判断 381"/>
        <xdr:cNvSpPr/>
      </xdr:nvSpPr>
      <xdr:spPr>
        <a:xfrm>
          <a:off x="2981325"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90170</xdr:rowOff>
    </xdr:from>
    <xdr:ext cx="761365" cy="259080"/>
    <xdr:sp macro="" textlink="">
      <xdr:nvSpPr>
        <xdr:cNvPr id="383" name="テキスト ボックス 382"/>
        <xdr:cNvSpPr txBox="1"/>
      </xdr:nvSpPr>
      <xdr:spPr>
        <a:xfrm>
          <a:off x="2660015" y="13120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146050</xdr:rowOff>
    </xdr:from>
    <xdr:to xmlns:xdr="http://schemas.openxmlformats.org/drawingml/2006/spreadsheetDrawing">
      <xdr:col>11</xdr:col>
      <xdr:colOff>9525</xdr:colOff>
      <xdr:row>77</xdr:row>
      <xdr:rowOff>156845</xdr:rowOff>
    </xdr:to>
    <xdr:cxnSp macro="">
      <xdr:nvCxnSpPr>
        <xdr:cNvPr id="384" name="直線コネクタ 383"/>
        <xdr:cNvCxnSpPr/>
      </xdr:nvCxnSpPr>
      <xdr:spPr>
        <a:xfrm flipV="1">
          <a:off x="1294130" y="13347700"/>
          <a:ext cx="86677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78</xdr:row>
      <xdr:rowOff>32385</xdr:rowOff>
    </xdr:from>
    <xdr:to xmlns:xdr="http://schemas.openxmlformats.org/drawingml/2006/spreadsheetDrawing">
      <xdr:col>11</xdr:col>
      <xdr:colOff>60325</xdr:colOff>
      <xdr:row>78</xdr:row>
      <xdr:rowOff>133985</xdr:rowOff>
    </xdr:to>
    <xdr:sp macro="" textlink="">
      <xdr:nvSpPr>
        <xdr:cNvPr id="385" name="フローチャート: 判断 384"/>
        <xdr:cNvSpPr/>
      </xdr:nvSpPr>
      <xdr:spPr>
        <a:xfrm>
          <a:off x="2114550" y="1340548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118745</xdr:rowOff>
    </xdr:from>
    <xdr:ext cx="761365" cy="259080"/>
    <xdr:sp macro="" textlink="">
      <xdr:nvSpPr>
        <xdr:cNvPr id="386" name="テキスト ボックス 385"/>
        <xdr:cNvSpPr txBox="1"/>
      </xdr:nvSpPr>
      <xdr:spPr>
        <a:xfrm>
          <a:off x="1788795" y="13491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43815</xdr:rowOff>
    </xdr:from>
    <xdr:to xmlns:xdr="http://schemas.openxmlformats.org/drawingml/2006/spreadsheetDrawing">
      <xdr:col>6</xdr:col>
      <xdr:colOff>171450</xdr:colOff>
      <xdr:row>78</xdr:row>
      <xdr:rowOff>145415</xdr:rowOff>
    </xdr:to>
    <xdr:sp macro="" textlink="">
      <xdr:nvSpPr>
        <xdr:cNvPr id="387" name="フローチャート: 判断 386"/>
        <xdr:cNvSpPr/>
      </xdr:nvSpPr>
      <xdr:spPr>
        <a:xfrm>
          <a:off x="124333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130175</xdr:rowOff>
    </xdr:from>
    <xdr:ext cx="762000" cy="259080"/>
    <xdr:sp macro="" textlink="">
      <xdr:nvSpPr>
        <xdr:cNvPr id="388" name="テキスト ボックス 387"/>
        <xdr:cNvSpPr txBox="1"/>
      </xdr:nvSpPr>
      <xdr:spPr>
        <a:xfrm>
          <a:off x="922020" y="1350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9" name="テキスト ボックス 388"/>
        <xdr:cNvSpPr txBox="1"/>
      </xdr:nvSpPr>
      <xdr:spPr>
        <a:xfrm>
          <a:off x="450786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90" name="テキスト ボックス 389"/>
        <xdr:cNvSpPr txBox="1"/>
      </xdr:nvSpPr>
      <xdr:spPr>
        <a:xfrm>
          <a:off x="369189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91" name="テキスト ボックス 390"/>
        <xdr:cNvSpPr txBox="1"/>
      </xdr:nvSpPr>
      <xdr:spPr>
        <a:xfrm>
          <a:off x="282067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1365" cy="259080"/>
    <xdr:sp macro="" textlink="">
      <xdr:nvSpPr>
        <xdr:cNvPr id="392" name="テキスト ボックス 391"/>
        <xdr:cNvSpPr txBox="1"/>
      </xdr:nvSpPr>
      <xdr:spPr>
        <a:xfrm>
          <a:off x="195389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93" name="テキスト ボックス 392"/>
        <xdr:cNvSpPr txBox="1"/>
      </xdr:nvSpPr>
      <xdr:spPr>
        <a:xfrm>
          <a:off x="10826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130810</xdr:rowOff>
    </xdr:from>
    <xdr:to xmlns:xdr="http://schemas.openxmlformats.org/drawingml/2006/spreadsheetDrawing">
      <xdr:col>24</xdr:col>
      <xdr:colOff>76200</xdr:colOff>
      <xdr:row>79</xdr:row>
      <xdr:rowOff>60960</xdr:rowOff>
    </xdr:to>
    <xdr:sp macro="" textlink="">
      <xdr:nvSpPr>
        <xdr:cNvPr id="394" name="楕円 393"/>
        <xdr:cNvSpPr/>
      </xdr:nvSpPr>
      <xdr:spPr>
        <a:xfrm>
          <a:off x="4672965" y="1350391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102870</xdr:rowOff>
    </xdr:from>
    <xdr:ext cx="762000" cy="259080"/>
    <xdr:sp macro="" textlink="">
      <xdr:nvSpPr>
        <xdr:cNvPr id="395" name="公債費該当値テキスト"/>
        <xdr:cNvSpPr txBox="1"/>
      </xdr:nvSpPr>
      <xdr:spPr>
        <a:xfrm>
          <a:off x="4808220" y="1347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0</xdr:rowOff>
    </xdr:from>
    <xdr:to xmlns:xdr="http://schemas.openxmlformats.org/drawingml/2006/spreadsheetDrawing">
      <xdr:col>20</xdr:col>
      <xdr:colOff>38100</xdr:colOff>
      <xdr:row>78</xdr:row>
      <xdr:rowOff>101600</xdr:rowOff>
    </xdr:to>
    <xdr:sp macro="" textlink="">
      <xdr:nvSpPr>
        <xdr:cNvPr id="396" name="楕円 395"/>
        <xdr:cNvSpPr/>
      </xdr:nvSpPr>
      <xdr:spPr>
        <a:xfrm>
          <a:off x="3852545" y="133731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86360</xdr:rowOff>
    </xdr:from>
    <xdr:ext cx="735965" cy="258445"/>
    <xdr:sp macro="" textlink="">
      <xdr:nvSpPr>
        <xdr:cNvPr id="397" name="テキスト ボックス 396"/>
        <xdr:cNvSpPr txBox="1"/>
      </xdr:nvSpPr>
      <xdr:spPr>
        <a:xfrm>
          <a:off x="3526790" y="134594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86995</xdr:rowOff>
    </xdr:from>
    <xdr:to xmlns:xdr="http://schemas.openxmlformats.org/drawingml/2006/spreadsheetDrawing">
      <xdr:col>15</xdr:col>
      <xdr:colOff>149225</xdr:colOff>
      <xdr:row>79</xdr:row>
      <xdr:rowOff>17780</xdr:rowOff>
    </xdr:to>
    <xdr:sp macro="" textlink="">
      <xdr:nvSpPr>
        <xdr:cNvPr id="398" name="楕円 397"/>
        <xdr:cNvSpPr/>
      </xdr:nvSpPr>
      <xdr:spPr>
        <a:xfrm>
          <a:off x="2981325"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1905</xdr:rowOff>
    </xdr:from>
    <xdr:ext cx="761365" cy="259080"/>
    <xdr:sp macro="" textlink="">
      <xdr:nvSpPr>
        <xdr:cNvPr id="399" name="テキスト ボックス 398"/>
        <xdr:cNvSpPr txBox="1"/>
      </xdr:nvSpPr>
      <xdr:spPr>
        <a:xfrm>
          <a:off x="2660015" y="13546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95250</xdr:rowOff>
    </xdr:from>
    <xdr:to xmlns:xdr="http://schemas.openxmlformats.org/drawingml/2006/spreadsheetDrawing">
      <xdr:col>11</xdr:col>
      <xdr:colOff>60325</xdr:colOff>
      <xdr:row>78</xdr:row>
      <xdr:rowOff>25400</xdr:rowOff>
    </xdr:to>
    <xdr:sp macro="" textlink="">
      <xdr:nvSpPr>
        <xdr:cNvPr id="400" name="楕円 399"/>
        <xdr:cNvSpPr/>
      </xdr:nvSpPr>
      <xdr:spPr>
        <a:xfrm>
          <a:off x="2114550" y="132969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35560</xdr:rowOff>
    </xdr:from>
    <xdr:ext cx="761365" cy="259080"/>
    <xdr:sp macro="" textlink="">
      <xdr:nvSpPr>
        <xdr:cNvPr id="401" name="テキスト ボックス 400"/>
        <xdr:cNvSpPr txBox="1"/>
      </xdr:nvSpPr>
      <xdr:spPr>
        <a:xfrm>
          <a:off x="1788795" y="13065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106045</xdr:rowOff>
    </xdr:from>
    <xdr:to xmlns:xdr="http://schemas.openxmlformats.org/drawingml/2006/spreadsheetDrawing">
      <xdr:col>6</xdr:col>
      <xdr:colOff>171450</xdr:colOff>
      <xdr:row>78</xdr:row>
      <xdr:rowOff>36195</xdr:rowOff>
    </xdr:to>
    <xdr:sp macro="" textlink="">
      <xdr:nvSpPr>
        <xdr:cNvPr id="402" name="楕円 401"/>
        <xdr:cNvSpPr/>
      </xdr:nvSpPr>
      <xdr:spPr>
        <a:xfrm>
          <a:off x="124333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46355</xdr:rowOff>
    </xdr:from>
    <xdr:ext cx="762000" cy="259080"/>
    <xdr:sp macro="" textlink="">
      <xdr:nvSpPr>
        <xdr:cNvPr id="403" name="テキスト ボックス 402"/>
        <xdr:cNvSpPr txBox="1"/>
      </xdr:nvSpPr>
      <xdr:spPr>
        <a:xfrm>
          <a:off x="922020" y="13076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4" name="正方形/長方形 403"/>
        <xdr:cNvSpPr/>
      </xdr:nvSpPr>
      <xdr:spPr>
        <a:xfrm>
          <a:off x="12170410" y="11557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5" name="正方形/長方形 404"/>
        <xdr:cNvSpPr/>
      </xdr:nvSpPr>
      <xdr:spPr>
        <a:xfrm>
          <a:off x="16703675" y="11620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6" name="正方形/長方形 405"/>
        <xdr:cNvSpPr/>
      </xdr:nvSpPr>
      <xdr:spPr>
        <a:xfrm>
          <a:off x="16703675" y="11811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7" name="正方形/長方形 406"/>
        <xdr:cNvSpPr/>
      </xdr:nvSpPr>
      <xdr:spPr>
        <a:xfrm>
          <a:off x="18357215" y="11620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8" name="正方形/長方形 407"/>
        <xdr:cNvSpPr/>
      </xdr:nvSpPr>
      <xdr:spPr>
        <a:xfrm>
          <a:off x="18357215" y="11811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9" name="正方形/長方形 408"/>
        <xdr:cNvSpPr/>
      </xdr:nvSpPr>
      <xdr:spPr>
        <a:xfrm>
          <a:off x="19934555" y="11620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10" name="正方形/長方形 409"/>
        <xdr:cNvSpPr/>
      </xdr:nvSpPr>
      <xdr:spPr>
        <a:xfrm>
          <a:off x="19934555" y="11811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1" name="正方形/長方形 410"/>
        <xdr:cNvSpPr/>
      </xdr:nvSpPr>
      <xdr:spPr>
        <a:xfrm>
          <a:off x="12170410" y="12128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70</xdr:row>
      <xdr:rowOff>127000</xdr:rowOff>
    </xdr:from>
    <xdr:to xmlns:xdr="http://schemas.openxmlformats.org/drawingml/2006/spreadsheetDrawing">
      <xdr:col>113</xdr:col>
      <xdr:colOff>130175</xdr:colOff>
      <xdr:row>84</xdr:row>
      <xdr:rowOff>12700</xdr:rowOff>
    </xdr:to>
    <xdr:sp macro="" textlink="">
      <xdr:nvSpPr>
        <xdr:cNvPr id="412" name="正方形/長方形 411"/>
        <xdr:cNvSpPr/>
      </xdr:nvSpPr>
      <xdr:spPr>
        <a:xfrm>
          <a:off x="17015460" y="12128500"/>
          <a:ext cx="52152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3" name="正方形/長方形 412"/>
        <xdr:cNvSpPr/>
      </xdr:nvSpPr>
      <xdr:spPr>
        <a:xfrm>
          <a:off x="17075785" y="12128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4" name="テキスト ボックス 413"/>
        <xdr:cNvSpPr txBox="1"/>
      </xdr:nvSpPr>
      <xdr:spPr>
        <a:xfrm>
          <a:off x="17113885" y="12446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前年度比で</a:t>
          </a:r>
          <a:r>
            <a:rPr kumimoji="1" lang="en-US" altLang="ja-JP" sz="1100">
              <a:solidFill>
                <a:schemeClr val="dk1"/>
              </a:solidFill>
              <a:effectLst/>
              <a:latin typeface="ＭＳ Ｐゴシック"/>
              <a:ea typeface="ＭＳ Ｐゴシック"/>
              <a:cs typeface="+mn-cs"/>
            </a:rPr>
            <a:t>7.4</a:t>
          </a:r>
          <a:r>
            <a:rPr kumimoji="1" lang="ja-JP" altLang="ja-JP" sz="1100">
              <a:solidFill>
                <a:schemeClr val="dk1"/>
              </a:solidFill>
              <a:effectLst/>
              <a:latin typeface="ＭＳ Ｐゴシック"/>
              <a:ea typeface="ＭＳ Ｐゴシック"/>
              <a:cs typeface="+mn-cs"/>
            </a:rPr>
            <a:t>ポイント</a:t>
          </a:r>
          <a:r>
            <a:rPr kumimoji="1" lang="ja-JP" altLang="en-US" sz="1100">
              <a:solidFill>
                <a:schemeClr val="dk1"/>
              </a:solidFill>
              <a:effectLst/>
              <a:latin typeface="ＭＳ Ｐゴシック"/>
              <a:ea typeface="ＭＳ Ｐゴシック"/>
              <a:cs typeface="+mn-cs"/>
            </a:rPr>
            <a:t>悪化</a:t>
          </a:r>
          <a:r>
            <a:rPr kumimoji="1" lang="ja-JP" altLang="ja-JP" sz="1100">
              <a:solidFill>
                <a:schemeClr val="dk1"/>
              </a:solidFill>
              <a:effectLst/>
              <a:latin typeface="ＭＳ Ｐゴシック"/>
              <a:ea typeface="ＭＳ Ｐゴシック"/>
              <a:cs typeface="+mn-cs"/>
            </a:rPr>
            <a:t>し、類似団体、全国及び群馬県平均を</a:t>
          </a:r>
          <a:r>
            <a:rPr kumimoji="1" lang="ja-JP" altLang="en-US" sz="1100">
              <a:solidFill>
                <a:schemeClr val="dk1"/>
              </a:solidFill>
              <a:effectLst/>
              <a:latin typeface="ＭＳ Ｐゴシック"/>
              <a:ea typeface="ＭＳ Ｐゴシック"/>
              <a:cs typeface="+mn-cs"/>
            </a:rPr>
            <a:t>上</a:t>
          </a:r>
          <a:r>
            <a:rPr kumimoji="1" lang="ja-JP" altLang="ja-JP" sz="1100">
              <a:solidFill>
                <a:schemeClr val="dk1"/>
              </a:solidFill>
              <a:effectLst/>
              <a:latin typeface="ＭＳ Ｐゴシック"/>
              <a:ea typeface="ＭＳ Ｐゴシック"/>
              <a:cs typeface="+mn-cs"/>
            </a:rPr>
            <a:t>回っている。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分母である経常一般財源収入額が</a:t>
          </a:r>
          <a:r>
            <a:rPr kumimoji="1" lang="ja-JP" altLang="en-US" sz="1100">
              <a:solidFill>
                <a:schemeClr val="dk1"/>
              </a:solidFill>
              <a:effectLst/>
              <a:latin typeface="ＭＳ Ｐゴシック"/>
              <a:ea typeface="ＭＳ Ｐゴシック"/>
              <a:cs typeface="+mn-cs"/>
            </a:rPr>
            <a:t>減少</a:t>
          </a:r>
          <a:r>
            <a:rPr kumimoji="1" lang="ja-JP" altLang="ja-JP" sz="1100">
              <a:solidFill>
                <a:schemeClr val="dk1"/>
              </a:solidFill>
              <a:effectLst/>
              <a:latin typeface="ＭＳ Ｐゴシック"/>
              <a:ea typeface="ＭＳ Ｐゴシック"/>
              <a:cs typeface="+mn-cs"/>
            </a:rPr>
            <a:t>したことが主な要因である。</a:t>
          </a:r>
          <a:endParaRPr lang="ja-JP" altLang="ja-JP" sz="14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5" name="テキスト ボックス 414"/>
        <xdr:cNvSpPr txBox="1"/>
      </xdr:nvSpPr>
      <xdr:spPr>
        <a:xfrm>
          <a:off x="1213231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6" name="直線コネクタ 415"/>
        <xdr:cNvCxnSpPr/>
      </xdr:nvCxnSpPr>
      <xdr:spPr>
        <a:xfrm>
          <a:off x="12170410" y="1441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7" name="テキスト ボックス 416"/>
        <xdr:cNvSpPr txBox="1"/>
      </xdr:nvSpPr>
      <xdr:spPr>
        <a:xfrm>
          <a:off x="11675745"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8" name="直線コネクタ 417"/>
        <xdr:cNvCxnSpPr/>
      </xdr:nvCxnSpPr>
      <xdr:spPr>
        <a:xfrm>
          <a:off x="12170410" y="139573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9" name="テキスト ボックス 418"/>
        <xdr:cNvSpPr txBox="1"/>
      </xdr:nvSpPr>
      <xdr:spPr>
        <a:xfrm>
          <a:off x="11675745"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20" name="直線コネクタ 419"/>
        <xdr:cNvCxnSpPr/>
      </xdr:nvCxnSpPr>
      <xdr:spPr>
        <a:xfrm>
          <a:off x="12170410" y="135001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21" name="テキスト ボックス 420"/>
        <xdr:cNvSpPr txBox="1"/>
      </xdr:nvSpPr>
      <xdr:spPr>
        <a:xfrm>
          <a:off x="11675745"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22" name="直線コネクタ 421"/>
        <xdr:cNvCxnSpPr/>
      </xdr:nvCxnSpPr>
      <xdr:spPr>
        <a:xfrm>
          <a:off x="12170410" y="130429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23" name="テキスト ボックス 422"/>
        <xdr:cNvSpPr txBox="1"/>
      </xdr:nvSpPr>
      <xdr:spPr>
        <a:xfrm>
          <a:off x="11675745"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4" name="直線コネクタ 423"/>
        <xdr:cNvCxnSpPr/>
      </xdr:nvCxnSpPr>
      <xdr:spPr>
        <a:xfrm>
          <a:off x="12170410" y="125857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25" name="テキスト ボックス 424"/>
        <xdr:cNvSpPr txBox="1"/>
      </xdr:nvSpPr>
      <xdr:spPr>
        <a:xfrm>
          <a:off x="11675745"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6" name="直線コネクタ 425"/>
        <xdr:cNvCxnSpPr/>
      </xdr:nvCxnSpPr>
      <xdr:spPr>
        <a:xfrm>
          <a:off x="12170410" y="12128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7" name="テキスト ボックス 426"/>
        <xdr:cNvSpPr txBox="1"/>
      </xdr:nvSpPr>
      <xdr:spPr>
        <a:xfrm>
          <a:off x="11675745"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8" name="公債費以外グラフ枠"/>
        <xdr:cNvSpPr/>
      </xdr:nvSpPr>
      <xdr:spPr>
        <a:xfrm>
          <a:off x="12170410" y="12128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168275</xdr:rowOff>
    </xdr:from>
    <xdr:to xmlns:xdr="http://schemas.openxmlformats.org/drawingml/2006/spreadsheetDrawing">
      <xdr:col>82</xdr:col>
      <xdr:colOff>107950</xdr:colOff>
      <xdr:row>81</xdr:row>
      <xdr:rowOff>33020</xdr:rowOff>
    </xdr:to>
    <xdr:cxnSp macro="">
      <xdr:nvCxnSpPr>
        <xdr:cNvPr id="429" name="直線コネクタ 428"/>
        <xdr:cNvCxnSpPr/>
      </xdr:nvCxnSpPr>
      <xdr:spPr>
        <a:xfrm flipV="1">
          <a:off x="16145510" y="12855575"/>
          <a:ext cx="0" cy="1064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81</xdr:row>
      <xdr:rowOff>5080</xdr:rowOff>
    </xdr:from>
    <xdr:ext cx="762000" cy="259080"/>
    <xdr:sp macro="" textlink="">
      <xdr:nvSpPr>
        <xdr:cNvPr id="430" name="公債費以外最小値テキスト"/>
        <xdr:cNvSpPr txBox="1"/>
      </xdr:nvSpPr>
      <xdr:spPr>
        <a:xfrm>
          <a:off x="16233140" y="1389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33020</xdr:rowOff>
    </xdr:from>
    <xdr:to xmlns:xdr="http://schemas.openxmlformats.org/drawingml/2006/spreadsheetDrawing">
      <xdr:col>82</xdr:col>
      <xdr:colOff>195580</xdr:colOff>
      <xdr:row>81</xdr:row>
      <xdr:rowOff>33020</xdr:rowOff>
    </xdr:to>
    <xdr:cxnSp macro="">
      <xdr:nvCxnSpPr>
        <xdr:cNvPr id="431" name="直線コネクタ 430"/>
        <xdr:cNvCxnSpPr/>
      </xdr:nvCxnSpPr>
      <xdr:spPr>
        <a:xfrm>
          <a:off x="16056610" y="1392047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73</xdr:row>
      <xdr:rowOff>83185</xdr:rowOff>
    </xdr:from>
    <xdr:ext cx="762000" cy="259080"/>
    <xdr:sp macro="" textlink="">
      <xdr:nvSpPr>
        <xdr:cNvPr id="432" name="公債費以外最大値テキスト"/>
        <xdr:cNvSpPr txBox="1"/>
      </xdr:nvSpPr>
      <xdr:spPr>
        <a:xfrm>
          <a:off x="16233140" y="1259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168275</xdr:rowOff>
    </xdr:from>
    <xdr:to xmlns:xdr="http://schemas.openxmlformats.org/drawingml/2006/spreadsheetDrawing">
      <xdr:col>82</xdr:col>
      <xdr:colOff>195580</xdr:colOff>
      <xdr:row>74</xdr:row>
      <xdr:rowOff>168275</xdr:rowOff>
    </xdr:to>
    <xdr:cxnSp macro="">
      <xdr:nvCxnSpPr>
        <xdr:cNvPr id="433" name="直線コネクタ 432"/>
        <xdr:cNvCxnSpPr/>
      </xdr:nvCxnSpPr>
      <xdr:spPr>
        <a:xfrm>
          <a:off x="16056610" y="12855575"/>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97790</xdr:rowOff>
    </xdr:from>
    <xdr:to xmlns:xdr="http://schemas.openxmlformats.org/drawingml/2006/spreadsheetDrawing">
      <xdr:col>82</xdr:col>
      <xdr:colOff>107950</xdr:colOff>
      <xdr:row>79</xdr:row>
      <xdr:rowOff>92710</xdr:rowOff>
    </xdr:to>
    <xdr:cxnSp macro="">
      <xdr:nvCxnSpPr>
        <xdr:cNvPr id="434" name="直線コネクタ 433"/>
        <xdr:cNvCxnSpPr/>
      </xdr:nvCxnSpPr>
      <xdr:spPr>
        <a:xfrm>
          <a:off x="15325090" y="13299440"/>
          <a:ext cx="82042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77</xdr:row>
      <xdr:rowOff>65405</xdr:rowOff>
    </xdr:from>
    <xdr:ext cx="762000" cy="258445"/>
    <xdr:sp macro="" textlink="">
      <xdr:nvSpPr>
        <xdr:cNvPr id="435" name="公債費以外平均値テキスト"/>
        <xdr:cNvSpPr txBox="1"/>
      </xdr:nvSpPr>
      <xdr:spPr>
        <a:xfrm>
          <a:off x="16233140" y="132670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48895</xdr:rowOff>
    </xdr:from>
    <xdr:to xmlns:xdr="http://schemas.openxmlformats.org/drawingml/2006/spreadsheetDrawing">
      <xdr:col>82</xdr:col>
      <xdr:colOff>158750</xdr:colOff>
      <xdr:row>78</xdr:row>
      <xdr:rowOff>150495</xdr:rowOff>
    </xdr:to>
    <xdr:sp macro="" textlink="">
      <xdr:nvSpPr>
        <xdr:cNvPr id="436" name="フローチャート: 判断 435"/>
        <xdr:cNvSpPr/>
      </xdr:nvSpPr>
      <xdr:spPr>
        <a:xfrm>
          <a:off x="1609471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97790</xdr:rowOff>
    </xdr:from>
    <xdr:to xmlns:xdr="http://schemas.openxmlformats.org/drawingml/2006/spreadsheetDrawing">
      <xdr:col>78</xdr:col>
      <xdr:colOff>69850</xdr:colOff>
      <xdr:row>78</xdr:row>
      <xdr:rowOff>40640</xdr:rowOff>
    </xdr:to>
    <xdr:cxnSp macro="">
      <xdr:nvCxnSpPr>
        <xdr:cNvPr id="437" name="直線コネクタ 436"/>
        <xdr:cNvCxnSpPr/>
      </xdr:nvCxnSpPr>
      <xdr:spPr>
        <a:xfrm flipV="1">
          <a:off x="14458315" y="13299440"/>
          <a:ext cx="86677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160655</xdr:rowOff>
    </xdr:from>
    <xdr:to xmlns:xdr="http://schemas.openxmlformats.org/drawingml/2006/spreadsheetDrawing">
      <xdr:col>78</xdr:col>
      <xdr:colOff>120650</xdr:colOff>
      <xdr:row>78</xdr:row>
      <xdr:rowOff>90805</xdr:rowOff>
    </xdr:to>
    <xdr:sp macro="" textlink="">
      <xdr:nvSpPr>
        <xdr:cNvPr id="438" name="フローチャート: 判断 437"/>
        <xdr:cNvSpPr/>
      </xdr:nvSpPr>
      <xdr:spPr>
        <a:xfrm>
          <a:off x="1527429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75565</xdr:rowOff>
    </xdr:from>
    <xdr:ext cx="736600" cy="258445"/>
    <xdr:sp macro="" textlink="">
      <xdr:nvSpPr>
        <xdr:cNvPr id="439" name="テキスト ボックス 438"/>
        <xdr:cNvSpPr txBox="1"/>
      </xdr:nvSpPr>
      <xdr:spPr>
        <a:xfrm>
          <a:off x="14952980" y="134486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113030</xdr:rowOff>
    </xdr:from>
    <xdr:to xmlns:xdr="http://schemas.openxmlformats.org/drawingml/2006/spreadsheetDrawing">
      <xdr:col>73</xdr:col>
      <xdr:colOff>180975</xdr:colOff>
      <xdr:row>78</xdr:row>
      <xdr:rowOff>40640</xdr:rowOff>
    </xdr:to>
    <xdr:cxnSp macro="">
      <xdr:nvCxnSpPr>
        <xdr:cNvPr id="440" name="直線コネクタ 439"/>
        <xdr:cNvCxnSpPr/>
      </xdr:nvCxnSpPr>
      <xdr:spPr>
        <a:xfrm>
          <a:off x="13587095" y="13143230"/>
          <a:ext cx="87122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137795</xdr:rowOff>
    </xdr:from>
    <xdr:to xmlns:xdr="http://schemas.openxmlformats.org/drawingml/2006/spreadsheetDrawing">
      <xdr:col>74</xdr:col>
      <xdr:colOff>31750</xdr:colOff>
      <xdr:row>78</xdr:row>
      <xdr:rowOff>67945</xdr:rowOff>
    </xdr:to>
    <xdr:sp macro="" textlink="">
      <xdr:nvSpPr>
        <xdr:cNvPr id="441" name="フローチャート: 判断 440"/>
        <xdr:cNvSpPr/>
      </xdr:nvSpPr>
      <xdr:spPr>
        <a:xfrm>
          <a:off x="14407515" y="1333944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78105</xdr:rowOff>
    </xdr:from>
    <xdr:ext cx="762000" cy="258445"/>
    <xdr:sp macro="" textlink="">
      <xdr:nvSpPr>
        <xdr:cNvPr id="442" name="テキスト ボックス 441"/>
        <xdr:cNvSpPr txBox="1"/>
      </xdr:nvSpPr>
      <xdr:spPr>
        <a:xfrm>
          <a:off x="14081760" y="13108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113030</xdr:rowOff>
    </xdr:from>
    <xdr:to xmlns:xdr="http://schemas.openxmlformats.org/drawingml/2006/spreadsheetDrawing">
      <xdr:col>69</xdr:col>
      <xdr:colOff>92075</xdr:colOff>
      <xdr:row>77</xdr:row>
      <xdr:rowOff>97790</xdr:rowOff>
    </xdr:to>
    <xdr:cxnSp macro="">
      <xdr:nvCxnSpPr>
        <xdr:cNvPr id="443" name="直線コネクタ 442"/>
        <xdr:cNvCxnSpPr/>
      </xdr:nvCxnSpPr>
      <xdr:spPr>
        <a:xfrm flipV="1">
          <a:off x="12715875" y="13143230"/>
          <a:ext cx="87122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133350</xdr:rowOff>
    </xdr:from>
    <xdr:to xmlns:xdr="http://schemas.openxmlformats.org/drawingml/2006/spreadsheetDrawing">
      <xdr:col>69</xdr:col>
      <xdr:colOff>142875</xdr:colOff>
      <xdr:row>78</xdr:row>
      <xdr:rowOff>63500</xdr:rowOff>
    </xdr:to>
    <xdr:sp macro="" textlink="">
      <xdr:nvSpPr>
        <xdr:cNvPr id="444" name="フローチャート: 判断 443"/>
        <xdr:cNvSpPr/>
      </xdr:nvSpPr>
      <xdr:spPr>
        <a:xfrm>
          <a:off x="13536295"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48260</xdr:rowOff>
    </xdr:from>
    <xdr:ext cx="761365" cy="259080"/>
    <xdr:sp macro="" textlink="">
      <xdr:nvSpPr>
        <xdr:cNvPr id="445" name="テキスト ボックス 444"/>
        <xdr:cNvSpPr txBox="1"/>
      </xdr:nvSpPr>
      <xdr:spPr>
        <a:xfrm>
          <a:off x="13214985" y="13421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10160</xdr:rowOff>
    </xdr:from>
    <xdr:to xmlns:xdr="http://schemas.openxmlformats.org/drawingml/2006/spreadsheetDrawing">
      <xdr:col>65</xdr:col>
      <xdr:colOff>53975</xdr:colOff>
      <xdr:row>77</xdr:row>
      <xdr:rowOff>111760</xdr:rowOff>
    </xdr:to>
    <xdr:sp macro="" textlink="">
      <xdr:nvSpPr>
        <xdr:cNvPr id="446" name="フローチャート: 判断 445"/>
        <xdr:cNvSpPr/>
      </xdr:nvSpPr>
      <xdr:spPr>
        <a:xfrm>
          <a:off x="12669520" y="1321181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121920</xdr:rowOff>
    </xdr:from>
    <xdr:ext cx="761365" cy="258445"/>
    <xdr:sp macro="" textlink="">
      <xdr:nvSpPr>
        <xdr:cNvPr id="447" name="テキスト ボックス 446"/>
        <xdr:cNvSpPr txBox="1"/>
      </xdr:nvSpPr>
      <xdr:spPr>
        <a:xfrm>
          <a:off x="12343765" y="12980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8" name="テキスト ボックス 447"/>
        <xdr:cNvSpPr txBox="1"/>
      </xdr:nvSpPr>
      <xdr:spPr>
        <a:xfrm>
          <a:off x="1593405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9" name="テキスト ボックス 448"/>
        <xdr:cNvSpPr txBox="1"/>
      </xdr:nvSpPr>
      <xdr:spPr>
        <a:xfrm>
          <a:off x="1511363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50" name="テキスト ボックス 449"/>
        <xdr:cNvSpPr txBox="1"/>
      </xdr:nvSpPr>
      <xdr:spPr>
        <a:xfrm>
          <a:off x="14246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1" name="テキスト ボックス 450"/>
        <xdr:cNvSpPr txBox="1"/>
      </xdr:nvSpPr>
      <xdr:spPr>
        <a:xfrm>
          <a:off x="133756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2000" cy="259080"/>
    <xdr:sp macro="" textlink="">
      <xdr:nvSpPr>
        <xdr:cNvPr id="452" name="テキスト ボックス 451"/>
        <xdr:cNvSpPr txBox="1"/>
      </xdr:nvSpPr>
      <xdr:spPr>
        <a:xfrm>
          <a:off x="1250886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41910</xdr:rowOff>
    </xdr:from>
    <xdr:to xmlns:xdr="http://schemas.openxmlformats.org/drawingml/2006/spreadsheetDrawing">
      <xdr:col>82</xdr:col>
      <xdr:colOff>158750</xdr:colOff>
      <xdr:row>79</xdr:row>
      <xdr:rowOff>143510</xdr:rowOff>
    </xdr:to>
    <xdr:sp macro="" textlink="">
      <xdr:nvSpPr>
        <xdr:cNvPr id="453" name="楕円 452"/>
        <xdr:cNvSpPr/>
      </xdr:nvSpPr>
      <xdr:spPr>
        <a:xfrm>
          <a:off x="16094710" y="135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79</xdr:row>
      <xdr:rowOff>13970</xdr:rowOff>
    </xdr:from>
    <xdr:ext cx="762000" cy="259080"/>
    <xdr:sp macro="" textlink="">
      <xdr:nvSpPr>
        <xdr:cNvPr id="454" name="公債費以外該当値テキスト"/>
        <xdr:cNvSpPr txBox="1"/>
      </xdr:nvSpPr>
      <xdr:spPr>
        <a:xfrm>
          <a:off x="16233140" y="1355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46355</xdr:rowOff>
    </xdr:from>
    <xdr:to xmlns:xdr="http://schemas.openxmlformats.org/drawingml/2006/spreadsheetDrawing">
      <xdr:col>78</xdr:col>
      <xdr:colOff>120650</xdr:colOff>
      <xdr:row>77</xdr:row>
      <xdr:rowOff>147955</xdr:rowOff>
    </xdr:to>
    <xdr:sp macro="" textlink="">
      <xdr:nvSpPr>
        <xdr:cNvPr id="455" name="楕円 454"/>
        <xdr:cNvSpPr/>
      </xdr:nvSpPr>
      <xdr:spPr>
        <a:xfrm>
          <a:off x="1527429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158115</xdr:rowOff>
    </xdr:from>
    <xdr:ext cx="736600" cy="258445"/>
    <xdr:sp macro="" textlink="">
      <xdr:nvSpPr>
        <xdr:cNvPr id="456" name="テキスト ボックス 455"/>
        <xdr:cNvSpPr txBox="1"/>
      </xdr:nvSpPr>
      <xdr:spPr>
        <a:xfrm>
          <a:off x="14952980" y="130168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160655</xdr:rowOff>
    </xdr:from>
    <xdr:to xmlns:xdr="http://schemas.openxmlformats.org/drawingml/2006/spreadsheetDrawing">
      <xdr:col>74</xdr:col>
      <xdr:colOff>31750</xdr:colOff>
      <xdr:row>78</xdr:row>
      <xdr:rowOff>90805</xdr:rowOff>
    </xdr:to>
    <xdr:sp macro="" textlink="">
      <xdr:nvSpPr>
        <xdr:cNvPr id="457" name="楕円 456"/>
        <xdr:cNvSpPr/>
      </xdr:nvSpPr>
      <xdr:spPr>
        <a:xfrm>
          <a:off x="14407515" y="13362305"/>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75565</xdr:rowOff>
    </xdr:from>
    <xdr:ext cx="762000" cy="258445"/>
    <xdr:sp macro="" textlink="">
      <xdr:nvSpPr>
        <xdr:cNvPr id="458" name="テキスト ボックス 457"/>
        <xdr:cNvSpPr txBox="1"/>
      </xdr:nvSpPr>
      <xdr:spPr>
        <a:xfrm>
          <a:off x="14081760" y="13448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62230</xdr:rowOff>
    </xdr:from>
    <xdr:to xmlns:xdr="http://schemas.openxmlformats.org/drawingml/2006/spreadsheetDrawing">
      <xdr:col>69</xdr:col>
      <xdr:colOff>142875</xdr:colOff>
      <xdr:row>76</xdr:row>
      <xdr:rowOff>163830</xdr:rowOff>
    </xdr:to>
    <xdr:sp macro="" textlink="">
      <xdr:nvSpPr>
        <xdr:cNvPr id="459" name="楕円 458"/>
        <xdr:cNvSpPr/>
      </xdr:nvSpPr>
      <xdr:spPr>
        <a:xfrm>
          <a:off x="13536295"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2540</xdr:rowOff>
    </xdr:from>
    <xdr:ext cx="761365" cy="259080"/>
    <xdr:sp macro="" textlink="">
      <xdr:nvSpPr>
        <xdr:cNvPr id="460" name="テキスト ボックス 459"/>
        <xdr:cNvSpPr txBox="1"/>
      </xdr:nvSpPr>
      <xdr:spPr>
        <a:xfrm>
          <a:off x="13214985" y="12861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46355</xdr:rowOff>
    </xdr:from>
    <xdr:to xmlns:xdr="http://schemas.openxmlformats.org/drawingml/2006/spreadsheetDrawing">
      <xdr:col>65</xdr:col>
      <xdr:colOff>53975</xdr:colOff>
      <xdr:row>77</xdr:row>
      <xdr:rowOff>147955</xdr:rowOff>
    </xdr:to>
    <xdr:sp macro="" textlink="">
      <xdr:nvSpPr>
        <xdr:cNvPr id="461" name="楕円 460"/>
        <xdr:cNvSpPr/>
      </xdr:nvSpPr>
      <xdr:spPr>
        <a:xfrm>
          <a:off x="12669520" y="13248005"/>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132715</xdr:rowOff>
    </xdr:from>
    <xdr:ext cx="761365" cy="258445"/>
    <xdr:sp macro="" textlink="">
      <xdr:nvSpPr>
        <xdr:cNvPr id="462" name="テキスト ボックス 461"/>
        <xdr:cNvSpPr txBox="1"/>
      </xdr:nvSpPr>
      <xdr:spPr>
        <a:xfrm>
          <a:off x="12343765" y="13334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1389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2839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3728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4998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群馬県太田市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0462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3129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5669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096135" y="12002135"/>
          <a:ext cx="411607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0490" y="12039600"/>
          <a:ext cx="122999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44420" y="12128500"/>
          <a:ext cx="28067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030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51655" y="12077700"/>
          <a:ext cx="9588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74540" y="12039600"/>
          <a:ext cx="122999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096135" y="1079500"/>
          <a:ext cx="411607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9349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45770" y="1193800"/>
          <a:ext cx="122999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5770" y="1460500"/>
          <a:ext cx="122999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5770" y="1765300"/>
          <a:ext cx="122999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1135"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686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135"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686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135"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06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06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096135" y="1651000"/>
          <a:ext cx="411607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4955"/>
    <xdr:sp macro="" textlink="">
      <xdr:nvSpPr>
        <xdr:cNvPr id="29" name="テキスト ボックス 28"/>
        <xdr:cNvSpPr txBox="1"/>
      </xdr:nvSpPr>
      <xdr:spPr>
        <a:xfrm>
          <a:off x="1630680" y="1270000"/>
          <a:ext cx="41148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096135" y="3937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1365" cy="258445"/>
    <xdr:sp macro="" textlink="">
      <xdr:nvSpPr>
        <xdr:cNvPr id="31" name="テキスト ボックス 30"/>
        <xdr:cNvSpPr txBox="1"/>
      </xdr:nvSpPr>
      <xdr:spPr>
        <a:xfrm>
          <a:off x="134429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096135" y="3556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1365" cy="258445"/>
    <xdr:sp macro="" textlink="">
      <xdr:nvSpPr>
        <xdr:cNvPr id="33" name="テキスト ボックス 32"/>
        <xdr:cNvSpPr txBox="1"/>
      </xdr:nvSpPr>
      <xdr:spPr>
        <a:xfrm>
          <a:off x="1344295" y="3414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096135" y="3175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1365" cy="259080"/>
    <xdr:sp macro="" textlink="">
      <xdr:nvSpPr>
        <xdr:cNvPr id="35" name="テキスト ボックス 34"/>
        <xdr:cNvSpPr txBox="1"/>
      </xdr:nvSpPr>
      <xdr:spPr>
        <a:xfrm>
          <a:off x="134429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096135" y="2794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1365" cy="258445"/>
    <xdr:sp macro="" textlink="">
      <xdr:nvSpPr>
        <xdr:cNvPr id="37" name="テキスト ボックス 36"/>
        <xdr:cNvSpPr txBox="1"/>
      </xdr:nvSpPr>
      <xdr:spPr>
        <a:xfrm>
          <a:off x="1344295" y="2651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096135" y="2413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1365" cy="258445"/>
    <xdr:sp macro="" textlink="">
      <xdr:nvSpPr>
        <xdr:cNvPr id="39" name="テキスト ボックス 38"/>
        <xdr:cNvSpPr txBox="1"/>
      </xdr:nvSpPr>
      <xdr:spPr>
        <a:xfrm>
          <a:off x="1344295" y="2271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096135" y="2032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1365" cy="259080"/>
    <xdr:sp macro="" textlink="">
      <xdr:nvSpPr>
        <xdr:cNvPr id="41" name="テキスト ボックス 40"/>
        <xdr:cNvSpPr txBox="1"/>
      </xdr:nvSpPr>
      <xdr:spPr>
        <a:xfrm>
          <a:off x="134429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096135" y="1651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8445"/>
    <xdr:sp macro="" textlink="">
      <xdr:nvSpPr>
        <xdr:cNvPr id="43" name="テキスト ボックス 42"/>
        <xdr:cNvSpPr txBox="1"/>
      </xdr:nvSpPr>
      <xdr:spPr>
        <a:xfrm>
          <a:off x="134429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096135" y="1651000"/>
          <a:ext cx="411607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103505</xdr:rowOff>
    </xdr:from>
    <xdr:to xmlns:xdr="http://schemas.openxmlformats.org/drawingml/2006/spreadsheetDrawing">
      <xdr:col>29</xdr:col>
      <xdr:colOff>127000</xdr:colOff>
      <xdr:row>20</xdr:row>
      <xdr:rowOff>129540</xdr:rowOff>
    </xdr:to>
    <xdr:cxnSp macro="">
      <xdr:nvCxnSpPr>
        <xdr:cNvPr id="45" name="直線コネクタ 44"/>
        <xdr:cNvCxnSpPr/>
      </xdr:nvCxnSpPr>
      <xdr:spPr>
        <a:xfrm flipV="1">
          <a:off x="5485765" y="2037080"/>
          <a:ext cx="0" cy="15690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101600</xdr:rowOff>
    </xdr:from>
    <xdr:ext cx="762000" cy="259080"/>
    <xdr:sp macro="" textlink="">
      <xdr:nvSpPr>
        <xdr:cNvPr id="46" name="人口1人当たり決算額の推移最小値テキスト130"/>
        <xdr:cNvSpPr txBox="1"/>
      </xdr:nvSpPr>
      <xdr:spPr>
        <a:xfrm>
          <a:off x="5568950" y="3578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48,691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129540</xdr:rowOff>
    </xdr:from>
    <xdr:to xmlns:xdr="http://schemas.openxmlformats.org/drawingml/2006/spreadsheetDrawing">
      <xdr:col>30</xdr:col>
      <xdr:colOff>25400</xdr:colOff>
      <xdr:row>20</xdr:row>
      <xdr:rowOff>129540</xdr:rowOff>
    </xdr:to>
    <xdr:cxnSp macro="">
      <xdr:nvCxnSpPr>
        <xdr:cNvPr id="47" name="直線コネクタ 46"/>
        <xdr:cNvCxnSpPr/>
      </xdr:nvCxnSpPr>
      <xdr:spPr>
        <a:xfrm>
          <a:off x="5396865" y="3606165"/>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18415</xdr:rowOff>
    </xdr:from>
    <xdr:ext cx="762000" cy="258445"/>
    <xdr:sp macro="" textlink="">
      <xdr:nvSpPr>
        <xdr:cNvPr id="48" name="人口1人当たり決算額の推移最大値テキスト130"/>
        <xdr:cNvSpPr txBox="1"/>
      </xdr:nvSpPr>
      <xdr:spPr>
        <a:xfrm>
          <a:off x="5568950" y="1780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103505</xdr:rowOff>
    </xdr:from>
    <xdr:to xmlns:xdr="http://schemas.openxmlformats.org/drawingml/2006/spreadsheetDrawing">
      <xdr:col>30</xdr:col>
      <xdr:colOff>25400</xdr:colOff>
      <xdr:row>11</xdr:row>
      <xdr:rowOff>103505</xdr:rowOff>
    </xdr:to>
    <xdr:cxnSp macro="">
      <xdr:nvCxnSpPr>
        <xdr:cNvPr id="49" name="直線コネクタ 48"/>
        <xdr:cNvCxnSpPr/>
      </xdr:nvCxnSpPr>
      <xdr:spPr>
        <a:xfrm>
          <a:off x="5396865" y="2037080"/>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76200</xdr:rowOff>
    </xdr:from>
    <xdr:to xmlns:xdr="http://schemas.openxmlformats.org/drawingml/2006/spreadsheetDrawing">
      <xdr:col>29</xdr:col>
      <xdr:colOff>127000</xdr:colOff>
      <xdr:row>18</xdr:row>
      <xdr:rowOff>114300</xdr:rowOff>
    </xdr:to>
    <xdr:cxnSp macro="">
      <xdr:nvCxnSpPr>
        <xdr:cNvPr id="50" name="直線コネクタ 49"/>
        <xdr:cNvCxnSpPr/>
      </xdr:nvCxnSpPr>
      <xdr:spPr>
        <a:xfrm flipV="1">
          <a:off x="4855210" y="3209925"/>
          <a:ext cx="630555" cy="381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24130</xdr:rowOff>
    </xdr:from>
    <xdr:ext cx="762000" cy="259080"/>
    <xdr:sp macro="" textlink="">
      <xdr:nvSpPr>
        <xdr:cNvPr id="51" name="人口1人当たり決算額の推移平均値テキスト130"/>
        <xdr:cNvSpPr txBox="1"/>
      </xdr:nvSpPr>
      <xdr:spPr>
        <a:xfrm>
          <a:off x="5568950" y="2814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7620</xdr:rowOff>
    </xdr:from>
    <xdr:to xmlns:xdr="http://schemas.openxmlformats.org/drawingml/2006/spreadsheetDrawing">
      <xdr:col>29</xdr:col>
      <xdr:colOff>177800</xdr:colOff>
      <xdr:row>17</xdr:row>
      <xdr:rowOff>109220</xdr:rowOff>
    </xdr:to>
    <xdr:sp macro="" textlink="">
      <xdr:nvSpPr>
        <xdr:cNvPr id="52" name="フローチャート: 判断 51"/>
        <xdr:cNvSpPr/>
      </xdr:nvSpPr>
      <xdr:spPr>
        <a:xfrm>
          <a:off x="5434965" y="2969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97790</xdr:rowOff>
    </xdr:from>
    <xdr:to xmlns:xdr="http://schemas.openxmlformats.org/drawingml/2006/spreadsheetDrawing">
      <xdr:col>26</xdr:col>
      <xdr:colOff>50800</xdr:colOff>
      <xdr:row>18</xdr:row>
      <xdr:rowOff>114300</xdr:rowOff>
    </xdr:to>
    <xdr:cxnSp macro="">
      <xdr:nvCxnSpPr>
        <xdr:cNvPr id="53" name="直線コネクタ 52"/>
        <xdr:cNvCxnSpPr/>
      </xdr:nvCxnSpPr>
      <xdr:spPr>
        <a:xfrm>
          <a:off x="4179570" y="3231515"/>
          <a:ext cx="67564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36195</xdr:rowOff>
    </xdr:from>
    <xdr:to xmlns:xdr="http://schemas.openxmlformats.org/drawingml/2006/spreadsheetDrawing">
      <xdr:col>26</xdr:col>
      <xdr:colOff>101600</xdr:colOff>
      <xdr:row>17</xdr:row>
      <xdr:rowOff>137795</xdr:rowOff>
    </xdr:to>
    <xdr:sp macro="" textlink="">
      <xdr:nvSpPr>
        <xdr:cNvPr id="54" name="フローチャート: 判断 53"/>
        <xdr:cNvSpPr/>
      </xdr:nvSpPr>
      <xdr:spPr>
        <a:xfrm>
          <a:off x="4804410" y="29984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147955</xdr:rowOff>
    </xdr:from>
    <xdr:ext cx="735965" cy="258445"/>
    <xdr:sp macro="" textlink="">
      <xdr:nvSpPr>
        <xdr:cNvPr id="55" name="テキスト ボックス 54"/>
        <xdr:cNvSpPr txBox="1"/>
      </xdr:nvSpPr>
      <xdr:spPr>
        <a:xfrm>
          <a:off x="4485640" y="27673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63500</xdr:rowOff>
    </xdr:from>
    <xdr:to xmlns:xdr="http://schemas.openxmlformats.org/drawingml/2006/spreadsheetDrawing">
      <xdr:col>22</xdr:col>
      <xdr:colOff>114300</xdr:colOff>
      <xdr:row>18</xdr:row>
      <xdr:rowOff>97790</xdr:rowOff>
    </xdr:to>
    <xdr:cxnSp macro="">
      <xdr:nvCxnSpPr>
        <xdr:cNvPr id="56" name="直線コネクタ 55"/>
        <xdr:cNvCxnSpPr/>
      </xdr:nvCxnSpPr>
      <xdr:spPr>
        <a:xfrm>
          <a:off x="3503930" y="3197225"/>
          <a:ext cx="675640" cy="342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63500</xdr:rowOff>
    </xdr:from>
    <xdr:to xmlns:xdr="http://schemas.openxmlformats.org/drawingml/2006/spreadsheetDrawing">
      <xdr:col>22</xdr:col>
      <xdr:colOff>165100</xdr:colOff>
      <xdr:row>17</xdr:row>
      <xdr:rowOff>165100</xdr:rowOff>
    </xdr:to>
    <xdr:sp macro="" textlink="">
      <xdr:nvSpPr>
        <xdr:cNvPr id="57" name="フローチャート: 判断 56"/>
        <xdr:cNvSpPr/>
      </xdr:nvSpPr>
      <xdr:spPr>
        <a:xfrm>
          <a:off x="4128770" y="3025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3810</xdr:rowOff>
    </xdr:from>
    <xdr:ext cx="762000" cy="259080"/>
    <xdr:sp macro="" textlink="">
      <xdr:nvSpPr>
        <xdr:cNvPr id="58" name="テキスト ボックス 57"/>
        <xdr:cNvSpPr txBox="1"/>
      </xdr:nvSpPr>
      <xdr:spPr>
        <a:xfrm>
          <a:off x="3810000" y="2794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635</xdr:rowOff>
    </xdr:from>
    <xdr:to xmlns:xdr="http://schemas.openxmlformats.org/drawingml/2006/spreadsheetDrawing">
      <xdr:col>18</xdr:col>
      <xdr:colOff>177800</xdr:colOff>
      <xdr:row>18</xdr:row>
      <xdr:rowOff>63500</xdr:rowOff>
    </xdr:to>
    <xdr:cxnSp macro="">
      <xdr:nvCxnSpPr>
        <xdr:cNvPr id="59" name="直線コネクタ 58"/>
        <xdr:cNvCxnSpPr/>
      </xdr:nvCxnSpPr>
      <xdr:spPr>
        <a:xfrm>
          <a:off x="2822575" y="3134360"/>
          <a:ext cx="681355" cy="628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97790</xdr:rowOff>
    </xdr:from>
    <xdr:to xmlns:xdr="http://schemas.openxmlformats.org/drawingml/2006/spreadsheetDrawing">
      <xdr:col>19</xdr:col>
      <xdr:colOff>38100</xdr:colOff>
      <xdr:row>18</xdr:row>
      <xdr:rowOff>27305</xdr:rowOff>
    </xdr:to>
    <xdr:sp macro="" textlink="">
      <xdr:nvSpPr>
        <xdr:cNvPr id="60" name="フローチャート: 判断 59"/>
        <xdr:cNvSpPr/>
      </xdr:nvSpPr>
      <xdr:spPr>
        <a:xfrm>
          <a:off x="3453130" y="3060065"/>
          <a:ext cx="9588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37465</xdr:rowOff>
    </xdr:from>
    <xdr:ext cx="761365" cy="259080"/>
    <xdr:sp macro="" textlink="">
      <xdr:nvSpPr>
        <xdr:cNvPr id="61" name="テキスト ボックス 60"/>
        <xdr:cNvSpPr txBox="1"/>
      </xdr:nvSpPr>
      <xdr:spPr>
        <a:xfrm>
          <a:off x="3134360" y="2828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73660</xdr:rowOff>
    </xdr:from>
    <xdr:to xmlns:xdr="http://schemas.openxmlformats.org/drawingml/2006/spreadsheetDrawing">
      <xdr:col>15</xdr:col>
      <xdr:colOff>101600</xdr:colOff>
      <xdr:row>18</xdr:row>
      <xdr:rowOff>3810</xdr:rowOff>
    </xdr:to>
    <xdr:sp macro="" textlink="">
      <xdr:nvSpPr>
        <xdr:cNvPr id="62" name="フローチャート: 判断 61"/>
        <xdr:cNvSpPr/>
      </xdr:nvSpPr>
      <xdr:spPr>
        <a:xfrm>
          <a:off x="2771775" y="3035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13970</xdr:rowOff>
    </xdr:from>
    <xdr:ext cx="761365" cy="259080"/>
    <xdr:sp macro="" textlink="">
      <xdr:nvSpPr>
        <xdr:cNvPr id="63" name="テキスト ボックス 62"/>
        <xdr:cNvSpPr txBox="1"/>
      </xdr:nvSpPr>
      <xdr:spPr>
        <a:xfrm>
          <a:off x="2453005" y="28047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31368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683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1365" cy="259080"/>
    <xdr:sp macro="" textlink="">
      <xdr:nvSpPr>
        <xdr:cNvPr id="66" name="テキスト ボックス 65"/>
        <xdr:cNvSpPr txBox="1"/>
      </xdr:nvSpPr>
      <xdr:spPr>
        <a:xfrm>
          <a:off x="4007485"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32613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65049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25400</xdr:rowOff>
    </xdr:from>
    <xdr:to xmlns:xdr="http://schemas.openxmlformats.org/drawingml/2006/spreadsheetDrawing">
      <xdr:col>29</xdr:col>
      <xdr:colOff>177800</xdr:colOff>
      <xdr:row>18</xdr:row>
      <xdr:rowOff>127000</xdr:rowOff>
    </xdr:to>
    <xdr:sp macro="" textlink="">
      <xdr:nvSpPr>
        <xdr:cNvPr id="69" name="楕円 68"/>
        <xdr:cNvSpPr/>
      </xdr:nvSpPr>
      <xdr:spPr>
        <a:xfrm>
          <a:off x="5434965" y="3159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168910</xdr:rowOff>
    </xdr:from>
    <xdr:ext cx="762000" cy="258445"/>
    <xdr:sp macro="" textlink="">
      <xdr:nvSpPr>
        <xdr:cNvPr id="70" name="人口1人当たり決算額の推移該当値テキスト130"/>
        <xdr:cNvSpPr txBox="1"/>
      </xdr:nvSpPr>
      <xdr:spPr>
        <a:xfrm>
          <a:off x="5568950" y="3131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63500</xdr:rowOff>
    </xdr:from>
    <xdr:to xmlns:xdr="http://schemas.openxmlformats.org/drawingml/2006/spreadsheetDrawing">
      <xdr:col>26</xdr:col>
      <xdr:colOff>101600</xdr:colOff>
      <xdr:row>18</xdr:row>
      <xdr:rowOff>165100</xdr:rowOff>
    </xdr:to>
    <xdr:sp macro="" textlink="">
      <xdr:nvSpPr>
        <xdr:cNvPr id="71" name="楕円 70"/>
        <xdr:cNvSpPr/>
      </xdr:nvSpPr>
      <xdr:spPr>
        <a:xfrm>
          <a:off x="4804410" y="319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149860</xdr:rowOff>
    </xdr:from>
    <xdr:ext cx="735965" cy="259080"/>
    <xdr:sp macro="" textlink="">
      <xdr:nvSpPr>
        <xdr:cNvPr id="72" name="テキスト ボックス 71"/>
        <xdr:cNvSpPr txBox="1"/>
      </xdr:nvSpPr>
      <xdr:spPr>
        <a:xfrm>
          <a:off x="4485640" y="32835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46990</xdr:rowOff>
    </xdr:from>
    <xdr:to xmlns:xdr="http://schemas.openxmlformats.org/drawingml/2006/spreadsheetDrawing">
      <xdr:col>22</xdr:col>
      <xdr:colOff>165100</xdr:colOff>
      <xdr:row>18</xdr:row>
      <xdr:rowOff>147955</xdr:rowOff>
    </xdr:to>
    <xdr:sp macro="" textlink="">
      <xdr:nvSpPr>
        <xdr:cNvPr id="73" name="楕円 72"/>
        <xdr:cNvSpPr/>
      </xdr:nvSpPr>
      <xdr:spPr>
        <a:xfrm>
          <a:off x="4128770" y="31807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133350</xdr:rowOff>
    </xdr:from>
    <xdr:ext cx="762000" cy="258445"/>
    <xdr:sp macro="" textlink="">
      <xdr:nvSpPr>
        <xdr:cNvPr id="74" name="テキスト ボックス 73"/>
        <xdr:cNvSpPr txBox="1"/>
      </xdr:nvSpPr>
      <xdr:spPr>
        <a:xfrm>
          <a:off x="3810000" y="3267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12700</xdr:rowOff>
    </xdr:from>
    <xdr:to xmlns:xdr="http://schemas.openxmlformats.org/drawingml/2006/spreadsheetDrawing">
      <xdr:col>19</xdr:col>
      <xdr:colOff>38100</xdr:colOff>
      <xdr:row>18</xdr:row>
      <xdr:rowOff>114300</xdr:rowOff>
    </xdr:to>
    <xdr:sp macro="" textlink="">
      <xdr:nvSpPr>
        <xdr:cNvPr id="75" name="楕円 74"/>
        <xdr:cNvSpPr/>
      </xdr:nvSpPr>
      <xdr:spPr>
        <a:xfrm>
          <a:off x="3453130" y="3146425"/>
          <a:ext cx="9588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99060</xdr:rowOff>
    </xdr:from>
    <xdr:ext cx="761365" cy="258445"/>
    <xdr:sp macro="" textlink="">
      <xdr:nvSpPr>
        <xdr:cNvPr id="76" name="テキスト ボックス 75"/>
        <xdr:cNvSpPr txBox="1"/>
      </xdr:nvSpPr>
      <xdr:spPr>
        <a:xfrm>
          <a:off x="3134360" y="32327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121285</xdr:rowOff>
    </xdr:from>
    <xdr:to xmlns:xdr="http://schemas.openxmlformats.org/drawingml/2006/spreadsheetDrawing">
      <xdr:col>15</xdr:col>
      <xdr:colOff>101600</xdr:colOff>
      <xdr:row>18</xdr:row>
      <xdr:rowOff>52070</xdr:rowOff>
    </xdr:to>
    <xdr:sp macro="" textlink="">
      <xdr:nvSpPr>
        <xdr:cNvPr id="77" name="楕円 76"/>
        <xdr:cNvSpPr/>
      </xdr:nvSpPr>
      <xdr:spPr>
        <a:xfrm>
          <a:off x="2771775" y="30835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36195</xdr:rowOff>
    </xdr:from>
    <xdr:ext cx="761365" cy="259080"/>
    <xdr:sp macro="" textlink="">
      <xdr:nvSpPr>
        <xdr:cNvPr id="78" name="テキスト ボックス 77"/>
        <xdr:cNvSpPr txBox="1"/>
      </xdr:nvSpPr>
      <xdr:spPr>
        <a:xfrm>
          <a:off x="2453005" y="3169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096135" y="5080000"/>
          <a:ext cx="411607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29349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45770" y="5194300"/>
          <a:ext cx="122999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45770" y="5461000"/>
          <a:ext cx="122999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45770" y="5765800"/>
          <a:ext cx="122999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1135"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7686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1135"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7686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1135"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2606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2606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096135" y="5650865"/>
          <a:ext cx="411607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5590"/>
    <xdr:sp macro="" textlink="">
      <xdr:nvSpPr>
        <xdr:cNvPr id="92" name="テキスト ボックス 91"/>
        <xdr:cNvSpPr txBox="1"/>
      </xdr:nvSpPr>
      <xdr:spPr>
        <a:xfrm>
          <a:off x="1630680" y="5270500"/>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096135" y="79375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096135" y="75565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5" name="直線コネクタ 94"/>
        <xdr:cNvCxnSpPr/>
      </xdr:nvCxnSpPr>
      <xdr:spPr>
        <a:xfrm>
          <a:off x="2096135" y="71755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1365" cy="259715"/>
    <xdr:sp macro="" textlink="">
      <xdr:nvSpPr>
        <xdr:cNvPr id="96" name="テキスト ボックス 95"/>
        <xdr:cNvSpPr txBox="1"/>
      </xdr:nvSpPr>
      <xdr:spPr>
        <a:xfrm>
          <a:off x="134429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2096135" y="67945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1365" cy="257810"/>
    <xdr:sp macro="" textlink="">
      <xdr:nvSpPr>
        <xdr:cNvPr id="98" name="テキスト ボックス 97"/>
        <xdr:cNvSpPr txBox="1"/>
      </xdr:nvSpPr>
      <xdr:spPr>
        <a:xfrm>
          <a:off x="134429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9" name="直線コネクタ 98"/>
        <xdr:cNvCxnSpPr/>
      </xdr:nvCxnSpPr>
      <xdr:spPr>
        <a:xfrm>
          <a:off x="2096135" y="641413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1365" cy="259715"/>
    <xdr:sp macro="" textlink="">
      <xdr:nvSpPr>
        <xdr:cNvPr id="100" name="テキスト ボックス 99"/>
        <xdr:cNvSpPr txBox="1"/>
      </xdr:nvSpPr>
      <xdr:spPr>
        <a:xfrm>
          <a:off x="134429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1" name="直線コネクタ 100"/>
        <xdr:cNvCxnSpPr/>
      </xdr:nvCxnSpPr>
      <xdr:spPr>
        <a:xfrm>
          <a:off x="2096135" y="603186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1365" cy="259080"/>
    <xdr:sp macro="" textlink="">
      <xdr:nvSpPr>
        <xdr:cNvPr id="102" name="テキスト ボックス 101"/>
        <xdr:cNvSpPr txBox="1"/>
      </xdr:nvSpPr>
      <xdr:spPr>
        <a:xfrm>
          <a:off x="134429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2096135" y="565086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4" name="テキスト ボックス 103"/>
        <xdr:cNvSpPr txBox="1"/>
      </xdr:nvSpPr>
      <xdr:spPr>
        <a:xfrm>
          <a:off x="134429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2096135" y="5650865"/>
          <a:ext cx="411607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162560</xdr:rowOff>
    </xdr:from>
    <xdr:to xmlns:xdr="http://schemas.openxmlformats.org/drawingml/2006/spreadsheetDrawing">
      <xdr:col>29</xdr:col>
      <xdr:colOff>127000</xdr:colOff>
      <xdr:row>37</xdr:row>
      <xdr:rowOff>207010</xdr:rowOff>
    </xdr:to>
    <xdr:cxnSp macro="">
      <xdr:nvCxnSpPr>
        <xdr:cNvPr id="106" name="直線コネクタ 105"/>
        <xdr:cNvCxnSpPr/>
      </xdr:nvCxnSpPr>
      <xdr:spPr>
        <a:xfrm flipV="1">
          <a:off x="5485765" y="6087110"/>
          <a:ext cx="0" cy="12446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179070</xdr:rowOff>
    </xdr:from>
    <xdr:ext cx="762000" cy="258445"/>
    <xdr:sp macro="" textlink="">
      <xdr:nvSpPr>
        <xdr:cNvPr id="107" name="人口1人当たり決算額の推移最小値テキスト445"/>
        <xdr:cNvSpPr txBox="1"/>
      </xdr:nvSpPr>
      <xdr:spPr>
        <a:xfrm>
          <a:off x="5568950" y="7303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207010</xdr:rowOff>
    </xdr:from>
    <xdr:to xmlns:xdr="http://schemas.openxmlformats.org/drawingml/2006/spreadsheetDrawing">
      <xdr:col>30</xdr:col>
      <xdr:colOff>25400</xdr:colOff>
      <xdr:row>37</xdr:row>
      <xdr:rowOff>207010</xdr:rowOff>
    </xdr:to>
    <xdr:cxnSp macro="">
      <xdr:nvCxnSpPr>
        <xdr:cNvPr id="108" name="直線コネクタ 107"/>
        <xdr:cNvCxnSpPr/>
      </xdr:nvCxnSpPr>
      <xdr:spPr>
        <a:xfrm>
          <a:off x="5396865" y="7331710"/>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77470</xdr:rowOff>
    </xdr:from>
    <xdr:ext cx="762000" cy="257810"/>
    <xdr:sp macro="" textlink="">
      <xdr:nvSpPr>
        <xdr:cNvPr id="109" name="人口1人当たり決算額の推移最大値テキスト445"/>
        <xdr:cNvSpPr txBox="1"/>
      </xdr:nvSpPr>
      <xdr:spPr>
        <a:xfrm>
          <a:off x="5568950" y="58305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28,563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162560</xdr:rowOff>
    </xdr:from>
    <xdr:to xmlns:xdr="http://schemas.openxmlformats.org/drawingml/2006/spreadsheetDrawing">
      <xdr:col>30</xdr:col>
      <xdr:colOff>25400</xdr:colOff>
      <xdr:row>33</xdr:row>
      <xdr:rowOff>162560</xdr:rowOff>
    </xdr:to>
    <xdr:cxnSp macro="">
      <xdr:nvCxnSpPr>
        <xdr:cNvPr id="110" name="直線コネクタ 109"/>
        <xdr:cNvCxnSpPr/>
      </xdr:nvCxnSpPr>
      <xdr:spPr>
        <a:xfrm>
          <a:off x="5396865" y="6087110"/>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175895</xdr:rowOff>
    </xdr:from>
    <xdr:to xmlns:xdr="http://schemas.openxmlformats.org/drawingml/2006/spreadsheetDrawing">
      <xdr:col>29</xdr:col>
      <xdr:colOff>127000</xdr:colOff>
      <xdr:row>35</xdr:row>
      <xdr:rowOff>196215</xdr:rowOff>
    </xdr:to>
    <xdr:cxnSp macro="">
      <xdr:nvCxnSpPr>
        <xdr:cNvPr id="111" name="直線コネクタ 110"/>
        <xdr:cNvCxnSpPr/>
      </xdr:nvCxnSpPr>
      <xdr:spPr>
        <a:xfrm>
          <a:off x="4855210" y="6786245"/>
          <a:ext cx="630555"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241935</xdr:rowOff>
    </xdr:from>
    <xdr:ext cx="762000" cy="259080"/>
    <xdr:sp macro="" textlink="">
      <xdr:nvSpPr>
        <xdr:cNvPr id="112" name="人口1人当たり決算額の推移平均値テキスト445"/>
        <xdr:cNvSpPr txBox="1"/>
      </xdr:nvSpPr>
      <xdr:spPr>
        <a:xfrm>
          <a:off x="5568950" y="68522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270510</xdr:rowOff>
    </xdr:from>
    <xdr:to xmlns:xdr="http://schemas.openxmlformats.org/drawingml/2006/spreadsheetDrawing">
      <xdr:col>29</xdr:col>
      <xdr:colOff>177800</xdr:colOff>
      <xdr:row>36</xdr:row>
      <xdr:rowOff>29210</xdr:rowOff>
    </xdr:to>
    <xdr:sp macro="" textlink="">
      <xdr:nvSpPr>
        <xdr:cNvPr id="113" name="フローチャート: 判断 112"/>
        <xdr:cNvSpPr/>
      </xdr:nvSpPr>
      <xdr:spPr>
        <a:xfrm>
          <a:off x="5434965" y="6880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167005</xdr:rowOff>
    </xdr:from>
    <xdr:to xmlns:xdr="http://schemas.openxmlformats.org/drawingml/2006/spreadsheetDrawing">
      <xdr:col>26</xdr:col>
      <xdr:colOff>50800</xdr:colOff>
      <xdr:row>35</xdr:row>
      <xdr:rowOff>175895</xdr:rowOff>
    </xdr:to>
    <xdr:cxnSp macro="">
      <xdr:nvCxnSpPr>
        <xdr:cNvPr id="114" name="直線コネクタ 113"/>
        <xdr:cNvCxnSpPr/>
      </xdr:nvCxnSpPr>
      <xdr:spPr>
        <a:xfrm>
          <a:off x="4179570" y="6777355"/>
          <a:ext cx="67564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258445</xdr:rowOff>
    </xdr:from>
    <xdr:to xmlns:xdr="http://schemas.openxmlformats.org/drawingml/2006/spreadsheetDrawing">
      <xdr:col>26</xdr:col>
      <xdr:colOff>101600</xdr:colOff>
      <xdr:row>36</xdr:row>
      <xdr:rowOff>16510</xdr:rowOff>
    </xdr:to>
    <xdr:sp macro="" textlink="">
      <xdr:nvSpPr>
        <xdr:cNvPr id="115" name="フローチャート: 判断 114"/>
        <xdr:cNvSpPr/>
      </xdr:nvSpPr>
      <xdr:spPr>
        <a:xfrm>
          <a:off x="4804410" y="68687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1270</xdr:rowOff>
    </xdr:from>
    <xdr:ext cx="735965" cy="259080"/>
    <xdr:sp macro="" textlink="">
      <xdr:nvSpPr>
        <xdr:cNvPr id="116" name="テキスト ボックス 115"/>
        <xdr:cNvSpPr txBox="1"/>
      </xdr:nvSpPr>
      <xdr:spPr>
        <a:xfrm>
          <a:off x="4485640" y="69545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122555</xdr:rowOff>
    </xdr:from>
    <xdr:to xmlns:xdr="http://schemas.openxmlformats.org/drawingml/2006/spreadsheetDrawing">
      <xdr:col>22</xdr:col>
      <xdr:colOff>114300</xdr:colOff>
      <xdr:row>35</xdr:row>
      <xdr:rowOff>167005</xdr:rowOff>
    </xdr:to>
    <xdr:cxnSp macro="">
      <xdr:nvCxnSpPr>
        <xdr:cNvPr id="117" name="直線コネクタ 116"/>
        <xdr:cNvCxnSpPr/>
      </xdr:nvCxnSpPr>
      <xdr:spPr>
        <a:xfrm>
          <a:off x="3503930" y="6732905"/>
          <a:ext cx="67564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191135</xdr:rowOff>
    </xdr:from>
    <xdr:to xmlns:xdr="http://schemas.openxmlformats.org/drawingml/2006/spreadsheetDrawing">
      <xdr:col>22</xdr:col>
      <xdr:colOff>165100</xdr:colOff>
      <xdr:row>35</xdr:row>
      <xdr:rowOff>292100</xdr:rowOff>
    </xdr:to>
    <xdr:sp macro="" textlink="">
      <xdr:nvSpPr>
        <xdr:cNvPr id="118" name="フローチャート: 判断 117"/>
        <xdr:cNvSpPr/>
      </xdr:nvSpPr>
      <xdr:spPr>
        <a:xfrm>
          <a:off x="4128770" y="68014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276860</xdr:rowOff>
    </xdr:from>
    <xdr:ext cx="762000" cy="259080"/>
    <xdr:sp macro="" textlink="">
      <xdr:nvSpPr>
        <xdr:cNvPr id="119" name="テキスト ボックス 118"/>
        <xdr:cNvSpPr txBox="1"/>
      </xdr:nvSpPr>
      <xdr:spPr>
        <a:xfrm>
          <a:off x="3810000" y="6887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122555</xdr:rowOff>
    </xdr:from>
    <xdr:to xmlns:xdr="http://schemas.openxmlformats.org/drawingml/2006/spreadsheetDrawing">
      <xdr:col>18</xdr:col>
      <xdr:colOff>177800</xdr:colOff>
      <xdr:row>35</xdr:row>
      <xdr:rowOff>134620</xdr:rowOff>
    </xdr:to>
    <xdr:cxnSp macro="">
      <xdr:nvCxnSpPr>
        <xdr:cNvPr id="120" name="直線コネクタ 119"/>
        <xdr:cNvCxnSpPr/>
      </xdr:nvCxnSpPr>
      <xdr:spPr>
        <a:xfrm flipV="1">
          <a:off x="2822575" y="6732905"/>
          <a:ext cx="681355"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181610</xdr:rowOff>
    </xdr:from>
    <xdr:to xmlns:xdr="http://schemas.openxmlformats.org/drawingml/2006/spreadsheetDrawing">
      <xdr:col>19</xdr:col>
      <xdr:colOff>38100</xdr:colOff>
      <xdr:row>35</xdr:row>
      <xdr:rowOff>282575</xdr:rowOff>
    </xdr:to>
    <xdr:sp macro="" textlink="">
      <xdr:nvSpPr>
        <xdr:cNvPr id="121" name="フローチャート: 判断 120"/>
        <xdr:cNvSpPr/>
      </xdr:nvSpPr>
      <xdr:spPr>
        <a:xfrm>
          <a:off x="3453130" y="6791960"/>
          <a:ext cx="9588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267335</xdr:rowOff>
    </xdr:from>
    <xdr:ext cx="761365" cy="259080"/>
    <xdr:sp macro="" textlink="">
      <xdr:nvSpPr>
        <xdr:cNvPr id="122" name="テキスト ボックス 121"/>
        <xdr:cNvSpPr txBox="1"/>
      </xdr:nvSpPr>
      <xdr:spPr>
        <a:xfrm>
          <a:off x="3134360" y="68776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137160</xdr:rowOff>
    </xdr:from>
    <xdr:to xmlns:xdr="http://schemas.openxmlformats.org/drawingml/2006/spreadsheetDrawing">
      <xdr:col>15</xdr:col>
      <xdr:colOff>101600</xdr:colOff>
      <xdr:row>35</xdr:row>
      <xdr:rowOff>239395</xdr:rowOff>
    </xdr:to>
    <xdr:sp macro="" textlink="">
      <xdr:nvSpPr>
        <xdr:cNvPr id="123" name="フローチャート: 判断 122"/>
        <xdr:cNvSpPr/>
      </xdr:nvSpPr>
      <xdr:spPr>
        <a:xfrm>
          <a:off x="2771775" y="67475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223520</xdr:rowOff>
    </xdr:from>
    <xdr:ext cx="761365" cy="258445"/>
    <xdr:sp macro="" textlink="">
      <xdr:nvSpPr>
        <xdr:cNvPr id="124" name="テキスト ボックス 123"/>
        <xdr:cNvSpPr txBox="1"/>
      </xdr:nvSpPr>
      <xdr:spPr>
        <a:xfrm>
          <a:off x="2453005" y="6833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5" name="テキスト ボックス 124"/>
        <xdr:cNvSpPr txBox="1"/>
      </xdr:nvSpPr>
      <xdr:spPr>
        <a:xfrm>
          <a:off x="531368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6" name="テキスト ボックス 125"/>
        <xdr:cNvSpPr txBox="1"/>
      </xdr:nvSpPr>
      <xdr:spPr>
        <a:xfrm>
          <a:off x="4683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1365" cy="259080"/>
    <xdr:sp macro="" textlink="">
      <xdr:nvSpPr>
        <xdr:cNvPr id="127" name="テキスト ボックス 126"/>
        <xdr:cNvSpPr txBox="1"/>
      </xdr:nvSpPr>
      <xdr:spPr>
        <a:xfrm>
          <a:off x="4007485"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8" name="テキスト ボックス 127"/>
        <xdr:cNvSpPr txBox="1"/>
      </xdr:nvSpPr>
      <xdr:spPr>
        <a:xfrm>
          <a:off x="332613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9" name="テキスト ボックス 128"/>
        <xdr:cNvSpPr txBox="1"/>
      </xdr:nvSpPr>
      <xdr:spPr>
        <a:xfrm>
          <a:off x="265049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145415</xdr:rowOff>
    </xdr:from>
    <xdr:to xmlns:xdr="http://schemas.openxmlformats.org/drawingml/2006/spreadsheetDrawing">
      <xdr:col>29</xdr:col>
      <xdr:colOff>177800</xdr:colOff>
      <xdr:row>35</xdr:row>
      <xdr:rowOff>247650</xdr:rowOff>
    </xdr:to>
    <xdr:sp macro="" textlink="">
      <xdr:nvSpPr>
        <xdr:cNvPr id="130" name="楕円 129"/>
        <xdr:cNvSpPr/>
      </xdr:nvSpPr>
      <xdr:spPr>
        <a:xfrm>
          <a:off x="5434965" y="67557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333375</xdr:rowOff>
    </xdr:from>
    <xdr:ext cx="762000" cy="259715"/>
    <xdr:sp macro="" textlink="">
      <xdr:nvSpPr>
        <xdr:cNvPr id="131" name="人口1人当たり決算額の推移該当値テキスト445"/>
        <xdr:cNvSpPr txBox="1"/>
      </xdr:nvSpPr>
      <xdr:spPr>
        <a:xfrm>
          <a:off x="5568950" y="66008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126365</xdr:rowOff>
    </xdr:from>
    <xdr:to xmlns:xdr="http://schemas.openxmlformats.org/drawingml/2006/spreadsheetDrawing">
      <xdr:col>26</xdr:col>
      <xdr:colOff>101600</xdr:colOff>
      <xdr:row>35</xdr:row>
      <xdr:rowOff>227330</xdr:rowOff>
    </xdr:to>
    <xdr:sp macro="" textlink="">
      <xdr:nvSpPr>
        <xdr:cNvPr id="132" name="楕円 131"/>
        <xdr:cNvSpPr/>
      </xdr:nvSpPr>
      <xdr:spPr>
        <a:xfrm>
          <a:off x="4804410" y="67367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238125</xdr:rowOff>
    </xdr:from>
    <xdr:ext cx="735965" cy="257810"/>
    <xdr:sp macro="" textlink="">
      <xdr:nvSpPr>
        <xdr:cNvPr id="133" name="テキスト ボックス 132"/>
        <xdr:cNvSpPr txBox="1"/>
      </xdr:nvSpPr>
      <xdr:spPr>
        <a:xfrm>
          <a:off x="4485640" y="6505575"/>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115570</xdr:rowOff>
    </xdr:from>
    <xdr:to xmlns:xdr="http://schemas.openxmlformats.org/drawingml/2006/spreadsheetDrawing">
      <xdr:col>22</xdr:col>
      <xdr:colOff>165100</xdr:colOff>
      <xdr:row>35</xdr:row>
      <xdr:rowOff>217805</xdr:rowOff>
    </xdr:to>
    <xdr:sp macro="" textlink="">
      <xdr:nvSpPr>
        <xdr:cNvPr id="134" name="楕円 133"/>
        <xdr:cNvSpPr/>
      </xdr:nvSpPr>
      <xdr:spPr>
        <a:xfrm>
          <a:off x="4128770" y="67259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228600</xdr:rowOff>
    </xdr:from>
    <xdr:ext cx="762000" cy="259715"/>
    <xdr:sp macro="" textlink="">
      <xdr:nvSpPr>
        <xdr:cNvPr id="135" name="テキスト ボックス 134"/>
        <xdr:cNvSpPr txBox="1"/>
      </xdr:nvSpPr>
      <xdr:spPr>
        <a:xfrm>
          <a:off x="3810000" y="64960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71120</xdr:rowOff>
    </xdr:from>
    <xdr:to xmlns:xdr="http://schemas.openxmlformats.org/drawingml/2006/spreadsheetDrawing">
      <xdr:col>19</xdr:col>
      <xdr:colOff>38100</xdr:colOff>
      <xdr:row>35</xdr:row>
      <xdr:rowOff>173355</xdr:rowOff>
    </xdr:to>
    <xdr:sp macro="" textlink="">
      <xdr:nvSpPr>
        <xdr:cNvPr id="136" name="楕円 135"/>
        <xdr:cNvSpPr/>
      </xdr:nvSpPr>
      <xdr:spPr>
        <a:xfrm>
          <a:off x="3453130" y="6681470"/>
          <a:ext cx="9588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182880</xdr:rowOff>
    </xdr:from>
    <xdr:ext cx="761365" cy="259715"/>
    <xdr:sp macro="" textlink="">
      <xdr:nvSpPr>
        <xdr:cNvPr id="137" name="テキスト ボックス 136"/>
        <xdr:cNvSpPr txBox="1"/>
      </xdr:nvSpPr>
      <xdr:spPr>
        <a:xfrm>
          <a:off x="3134360" y="645033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83185</xdr:rowOff>
    </xdr:from>
    <xdr:to xmlns:xdr="http://schemas.openxmlformats.org/drawingml/2006/spreadsheetDrawing">
      <xdr:col>15</xdr:col>
      <xdr:colOff>101600</xdr:colOff>
      <xdr:row>35</xdr:row>
      <xdr:rowOff>184150</xdr:rowOff>
    </xdr:to>
    <xdr:sp macro="" textlink="">
      <xdr:nvSpPr>
        <xdr:cNvPr id="138" name="楕円 137"/>
        <xdr:cNvSpPr/>
      </xdr:nvSpPr>
      <xdr:spPr>
        <a:xfrm>
          <a:off x="2771775" y="66935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194945</xdr:rowOff>
    </xdr:from>
    <xdr:ext cx="761365" cy="259715"/>
    <xdr:sp macro="" textlink="">
      <xdr:nvSpPr>
        <xdr:cNvPr id="139" name="テキスト ボックス 138"/>
        <xdr:cNvSpPr txBox="1"/>
      </xdr:nvSpPr>
      <xdr:spPr>
        <a:xfrm>
          <a:off x="2453005" y="646239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11,316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1607" y="75052"/>
          <a:ext cx="4128002"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7855" y="127000"/>
          <a:ext cx="123170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478500" y="190500"/>
          <a:ext cx="38100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497550" y="215900"/>
          <a:ext cx="37655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22950" y="241300"/>
          <a:ext cx="37084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群馬県太田市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770225" y="190500"/>
          <a:ext cx="258064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795625" y="215900"/>
          <a:ext cx="253619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21025" y="241300"/>
          <a:ext cx="24790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39140" y="889000"/>
          <a:ext cx="979360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6140" y="920750"/>
          <a:ext cx="1351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59635" y="920750"/>
          <a:ext cx="13766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224,415
212,728
175.54
78,869,741
76,221,541
1,946,639
45,599,184
60,656,992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53130" y="920750"/>
          <a:ext cx="1478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31410" y="939800"/>
          <a:ext cx="196913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00545" y="939800"/>
          <a:ext cx="122999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5.4
23.4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194040" y="952500"/>
          <a:ext cx="61785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3141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64045" y="1714500"/>
          <a:ext cx="36957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42930" y="889000"/>
          <a:ext cx="147828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997565" y="95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997565" y="12192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997565" y="1549400"/>
          <a:ext cx="14147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25480" y="1066800"/>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879455" y="1016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879455" y="12827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2009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44530" y="1524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2009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44530" y="1905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5715" cy="259080"/>
    <xdr:sp macro="" textlink="">
      <xdr:nvSpPr>
        <xdr:cNvPr id="29" name="テキスト ボックス 28"/>
        <xdr:cNvSpPr txBox="1"/>
      </xdr:nvSpPr>
      <xdr:spPr>
        <a:xfrm>
          <a:off x="681355" y="28575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5835" cy="258445"/>
    <xdr:sp macro="" textlink="">
      <xdr:nvSpPr>
        <xdr:cNvPr id="30" name="テキスト ボックス 29"/>
        <xdr:cNvSpPr txBox="1"/>
      </xdr:nvSpPr>
      <xdr:spPr>
        <a:xfrm>
          <a:off x="681355" y="31750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005" cy="258445"/>
    <xdr:sp macro="" textlink="">
      <xdr:nvSpPr>
        <xdr:cNvPr id="31" name="テキスト ボックス 30"/>
        <xdr:cNvSpPr txBox="1"/>
      </xdr:nvSpPr>
      <xdr:spPr>
        <a:xfrm>
          <a:off x="681355" y="3492500"/>
          <a:ext cx="82950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3914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6614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614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4785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4785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565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565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3914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790"/>
    <xdr:sp macro="" textlink="">
      <xdr:nvSpPr>
        <xdr:cNvPr id="40" name="テキスト ボックス 39"/>
        <xdr:cNvSpPr txBox="1"/>
      </xdr:nvSpPr>
      <xdr:spPr>
        <a:xfrm>
          <a:off x="70675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3914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0860" cy="258445"/>
    <xdr:sp macro="" textlink="">
      <xdr:nvSpPr>
        <xdr:cNvPr id="42" name="テキスト ボックス 41"/>
        <xdr:cNvSpPr txBox="1"/>
      </xdr:nvSpPr>
      <xdr:spPr>
        <a:xfrm>
          <a:off x="224790" y="6969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139700</xdr:rowOff>
    </xdr:from>
    <xdr:to xmlns:xdr="http://schemas.openxmlformats.org/drawingml/2006/spreadsheetDrawing">
      <xdr:col>28</xdr:col>
      <xdr:colOff>114300</xdr:colOff>
      <xdr:row>39</xdr:row>
      <xdr:rowOff>139700</xdr:rowOff>
    </xdr:to>
    <xdr:cxnSp macro="">
      <xdr:nvCxnSpPr>
        <xdr:cNvPr id="43" name="直線コネクタ 42"/>
        <xdr:cNvCxnSpPr/>
      </xdr:nvCxnSpPr>
      <xdr:spPr>
        <a:xfrm>
          <a:off x="739140" y="682625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168910</xdr:rowOff>
    </xdr:from>
    <xdr:ext cx="530860" cy="258445"/>
    <xdr:sp macro="" textlink="">
      <xdr:nvSpPr>
        <xdr:cNvPr id="44" name="テキスト ボックス 43"/>
        <xdr:cNvSpPr txBox="1"/>
      </xdr:nvSpPr>
      <xdr:spPr>
        <a:xfrm>
          <a:off x="224790" y="6684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25400</xdr:rowOff>
    </xdr:from>
    <xdr:to xmlns:xdr="http://schemas.openxmlformats.org/drawingml/2006/spreadsheetDrawing">
      <xdr:col>28</xdr:col>
      <xdr:colOff>114300</xdr:colOff>
      <xdr:row>38</xdr:row>
      <xdr:rowOff>25400</xdr:rowOff>
    </xdr:to>
    <xdr:cxnSp macro="">
      <xdr:nvCxnSpPr>
        <xdr:cNvPr id="45" name="直線コネクタ 44"/>
        <xdr:cNvCxnSpPr/>
      </xdr:nvCxnSpPr>
      <xdr:spPr>
        <a:xfrm>
          <a:off x="739140" y="65405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54610</xdr:rowOff>
    </xdr:from>
    <xdr:ext cx="530860" cy="258445"/>
    <xdr:sp macro="" textlink="">
      <xdr:nvSpPr>
        <xdr:cNvPr id="46" name="テキスト ボックス 45"/>
        <xdr:cNvSpPr txBox="1"/>
      </xdr:nvSpPr>
      <xdr:spPr>
        <a:xfrm>
          <a:off x="224790" y="6398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82550</xdr:rowOff>
    </xdr:from>
    <xdr:to xmlns:xdr="http://schemas.openxmlformats.org/drawingml/2006/spreadsheetDrawing">
      <xdr:col>28</xdr:col>
      <xdr:colOff>114300</xdr:colOff>
      <xdr:row>36</xdr:row>
      <xdr:rowOff>82550</xdr:rowOff>
    </xdr:to>
    <xdr:cxnSp macro="">
      <xdr:nvCxnSpPr>
        <xdr:cNvPr id="47" name="直線コネクタ 46"/>
        <xdr:cNvCxnSpPr/>
      </xdr:nvCxnSpPr>
      <xdr:spPr>
        <a:xfrm>
          <a:off x="739140" y="625475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111760</xdr:rowOff>
    </xdr:from>
    <xdr:ext cx="530860" cy="258445"/>
    <xdr:sp macro="" textlink="">
      <xdr:nvSpPr>
        <xdr:cNvPr id="48" name="テキスト ボックス 47"/>
        <xdr:cNvSpPr txBox="1"/>
      </xdr:nvSpPr>
      <xdr:spPr>
        <a:xfrm>
          <a:off x="224790" y="6112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9" name="直線コネクタ 48"/>
        <xdr:cNvCxnSpPr/>
      </xdr:nvCxnSpPr>
      <xdr:spPr>
        <a:xfrm>
          <a:off x="739140"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0860" cy="258445"/>
    <xdr:sp macro="" textlink="">
      <xdr:nvSpPr>
        <xdr:cNvPr id="50" name="テキスト ボックス 49"/>
        <xdr:cNvSpPr txBox="1"/>
      </xdr:nvSpPr>
      <xdr:spPr>
        <a:xfrm>
          <a:off x="224790"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25400</xdr:rowOff>
    </xdr:from>
    <xdr:to xmlns:xdr="http://schemas.openxmlformats.org/drawingml/2006/spreadsheetDrawing">
      <xdr:col>28</xdr:col>
      <xdr:colOff>114300</xdr:colOff>
      <xdr:row>33</xdr:row>
      <xdr:rowOff>25400</xdr:rowOff>
    </xdr:to>
    <xdr:cxnSp macro="">
      <xdr:nvCxnSpPr>
        <xdr:cNvPr id="51" name="直線コネクタ 50"/>
        <xdr:cNvCxnSpPr/>
      </xdr:nvCxnSpPr>
      <xdr:spPr>
        <a:xfrm>
          <a:off x="739140" y="568325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54610</xdr:rowOff>
    </xdr:from>
    <xdr:ext cx="530860" cy="258445"/>
    <xdr:sp macro="" textlink="">
      <xdr:nvSpPr>
        <xdr:cNvPr id="52" name="テキスト ボックス 51"/>
        <xdr:cNvSpPr txBox="1"/>
      </xdr:nvSpPr>
      <xdr:spPr>
        <a:xfrm>
          <a:off x="224790" y="5541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82550</xdr:rowOff>
    </xdr:from>
    <xdr:to xmlns:xdr="http://schemas.openxmlformats.org/drawingml/2006/spreadsheetDrawing">
      <xdr:col>28</xdr:col>
      <xdr:colOff>114300</xdr:colOff>
      <xdr:row>31</xdr:row>
      <xdr:rowOff>82550</xdr:rowOff>
    </xdr:to>
    <xdr:cxnSp macro="">
      <xdr:nvCxnSpPr>
        <xdr:cNvPr id="53" name="直線コネクタ 52"/>
        <xdr:cNvCxnSpPr/>
      </xdr:nvCxnSpPr>
      <xdr:spPr>
        <a:xfrm>
          <a:off x="739140" y="53975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30</xdr:row>
      <xdr:rowOff>111760</xdr:rowOff>
    </xdr:from>
    <xdr:ext cx="530860" cy="258445"/>
    <xdr:sp macro="" textlink="">
      <xdr:nvSpPr>
        <xdr:cNvPr id="54" name="テキスト ボックス 53"/>
        <xdr:cNvSpPr txBox="1"/>
      </xdr:nvSpPr>
      <xdr:spPr>
        <a:xfrm>
          <a:off x="224790" y="525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29</xdr:row>
      <xdr:rowOff>139700</xdr:rowOff>
    </xdr:from>
    <xdr:to xmlns:xdr="http://schemas.openxmlformats.org/drawingml/2006/spreadsheetDrawing">
      <xdr:col>28</xdr:col>
      <xdr:colOff>114300</xdr:colOff>
      <xdr:row>29</xdr:row>
      <xdr:rowOff>139700</xdr:rowOff>
    </xdr:to>
    <xdr:cxnSp macro="">
      <xdr:nvCxnSpPr>
        <xdr:cNvPr id="55" name="直線コネクタ 54"/>
        <xdr:cNvCxnSpPr/>
      </xdr:nvCxnSpPr>
      <xdr:spPr>
        <a:xfrm>
          <a:off x="739140" y="511175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28</xdr:row>
      <xdr:rowOff>168910</xdr:rowOff>
    </xdr:from>
    <xdr:ext cx="530860" cy="258445"/>
    <xdr:sp macro="" textlink="">
      <xdr:nvSpPr>
        <xdr:cNvPr id="56" name="テキスト ボックス 55"/>
        <xdr:cNvSpPr txBox="1"/>
      </xdr:nvSpPr>
      <xdr:spPr>
        <a:xfrm>
          <a:off x="224790" y="4969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7" name="直線コネクタ 56"/>
        <xdr:cNvCxnSpPr/>
      </xdr:nvCxnSpPr>
      <xdr:spPr>
        <a:xfrm>
          <a:off x="73914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8" name="テキスト ボックス 57"/>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9" name="人件費グラフ枠"/>
        <xdr:cNvSpPr/>
      </xdr:nvSpPr>
      <xdr:spPr>
        <a:xfrm>
          <a:off x="73914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134620</xdr:rowOff>
    </xdr:from>
    <xdr:to xmlns:xdr="http://schemas.openxmlformats.org/drawingml/2006/spreadsheetDrawing">
      <xdr:col>24</xdr:col>
      <xdr:colOff>62865</xdr:colOff>
      <xdr:row>38</xdr:row>
      <xdr:rowOff>127000</xdr:rowOff>
    </xdr:to>
    <xdr:cxnSp macro="">
      <xdr:nvCxnSpPr>
        <xdr:cNvPr id="60" name="直線コネクタ 59"/>
        <xdr:cNvCxnSpPr/>
      </xdr:nvCxnSpPr>
      <xdr:spPr>
        <a:xfrm flipV="1">
          <a:off x="4496435" y="5278120"/>
          <a:ext cx="127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130810</xdr:rowOff>
    </xdr:from>
    <xdr:ext cx="534670" cy="259080"/>
    <xdr:sp macro="" textlink="">
      <xdr:nvSpPr>
        <xdr:cNvPr id="61" name="人件費最小値テキスト"/>
        <xdr:cNvSpPr txBox="1"/>
      </xdr:nvSpPr>
      <xdr:spPr>
        <a:xfrm>
          <a:off x="4549140" y="6645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127000</xdr:rowOff>
    </xdr:from>
    <xdr:to xmlns:xdr="http://schemas.openxmlformats.org/drawingml/2006/spreadsheetDrawing">
      <xdr:col>24</xdr:col>
      <xdr:colOff>152400</xdr:colOff>
      <xdr:row>38</xdr:row>
      <xdr:rowOff>127000</xdr:rowOff>
    </xdr:to>
    <xdr:cxnSp macro="">
      <xdr:nvCxnSpPr>
        <xdr:cNvPr id="62" name="直線コネクタ 61"/>
        <xdr:cNvCxnSpPr/>
      </xdr:nvCxnSpPr>
      <xdr:spPr>
        <a:xfrm>
          <a:off x="4415155" y="66421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81280</xdr:rowOff>
    </xdr:from>
    <xdr:ext cx="534670" cy="259080"/>
    <xdr:sp macro="" textlink="">
      <xdr:nvSpPr>
        <xdr:cNvPr id="63" name="人件費最大値テキスト"/>
        <xdr:cNvSpPr txBox="1"/>
      </xdr:nvSpPr>
      <xdr:spPr>
        <a:xfrm>
          <a:off x="4549140" y="5053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134620</xdr:rowOff>
    </xdr:from>
    <xdr:to xmlns:xdr="http://schemas.openxmlformats.org/drawingml/2006/spreadsheetDrawing">
      <xdr:col>24</xdr:col>
      <xdr:colOff>152400</xdr:colOff>
      <xdr:row>30</xdr:row>
      <xdr:rowOff>134620</xdr:rowOff>
    </xdr:to>
    <xdr:cxnSp macro="">
      <xdr:nvCxnSpPr>
        <xdr:cNvPr id="64" name="直線コネクタ 63"/>
        <xdr:cNvCxnSpPr/>
      </xdr:nvCxnSpPr>
      <xdr:spPr>
        <a:xfrm>
          <a:off x="4415155" y="52781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15240</xdr:rowOff>
    </xdr:from>
    <xdr:to xmlns:xdr="http://schemas.openxmlformats.org/drawingml/2006/spreadsheetDrawing">
      <xdr:col>24</xdr:col>
      <xdr:colOff>63500</xdr:colOff>
      <xdr:row>36</xdr:row>
      <xdr:rowOff>19685</xdr:rowOff>
    </xdr:to>
    <xdr:cxnSp macro="">
      <xdr:nvCxnSpPr>
        <xdr:cNvPr id="65" name="直線コネクタ 64"/>
        <xdr:cNvCxnSpPr/>
      </xdr:nvCxnSpPr>
      <xdr:spPr>
        <a:xfrm>
          <a:off x="3688715" y="6187440"/>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26670</xdr:rowOff>
    </xdr:from>
    <xdr:ext cx="534670" cy="259080"/>
    <xdr:sp macro="" textlink="">
      <xdr:nvSpPr>
        <xdr:cNvPr id="66" name="人件費平均値テキスト"/>
        <xdr:cNvSpPr txBox="1"/>
      </xdr:nvSpPr>
      <xdr:spPr>
        <a:xfrm>
          <a:off x="4549140" y="58559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3810</xdr:rowOff>
    </xdr:from>
    <xdr:to xmlns:xdr="http://schemas.openxmlformats.org/drawingml/2006/spreadsheetDrawing">
      <xdr:col>24</xdr:col>
      <xdr:colOff>114300</xdr:colOff>
      <xdr:row>35</xdr:row>
      <xdr:rowOff>105410</xdr:rowOff>
    </xdr:to>
    <xdr:sp macro="" textlink="">
      <xdr:nvSpPr>
        <xdr:cNvPr id="67" name="フローチャート: 判断 66"/>
        <xdr:cNvSpPr/>
      </xdr:nvSpPr>
      <xdr:spPr>
        <a:xfrm>
          <a:off x="444754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154940</xdr:rowOff>
    </xdr:from>
    <xdr:to xmlns:xdr="http://schemas.openxmlformats.org/drawingml/2006/spreadsheetDrawing">
      <xdr:col>19</xdr:col>
      <xdr:colOff>177800</xdr:colOff>
      <xdr:row>36</xdr:row>
      <xdr:rowOff>15240</xdr:rowOff>
    </xdr:to>
    <xdr:cxnSp macro="">
      <xdr:nvCxnSpPr>
        <xdr:cNvPr id="68" name="直線コネクタ 67"/>
        <xdr:cNvCxnSpPr/>
      </xdr:nvCxnSpPr>
      <xdr:spPr>
        <a:xfrm>
          <a:off x="2822575" y="6155690"/>
          <a:ext cx="86614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17780</xdr:rowOff>
    </xdr:from>
    <xdr:to xmlns:xdr="http://schemas.openxmlformats.org/drawingml/2006/spreadsheetDrawing">
      <xdr:col>20</xdr:col>
      <xdr:colOff>38100</xdr:colOff>
      <xdr:row>35</xdr:row>
      <xdr:rowOff>119380</xdr:rowOff>
    </xdr:to>
    <xdr:sp macro="" textlink="">
      <xdr:nvSpPr>
        <xdr:cNvPr id="69" name="フローチャート: 判断 68"/>
        <xdr:cNvSpPr/>
      </xdr:nvSpPr>
      <xdr:spPr>
        <a:xfrm>
          <a:off x="3637915" y="601853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135890</xdr:rowOff>
    </xdr:from>
    <xdr:ext cx="534670" cy="259080"/>
    <xdr:sp macro="" textlink="">
      <xdr:nvSpPr>
        <xdr:cNvPr id="70" name="テキスト ボックス 69"/>
        <xdr:cNvSpPr txBox="1"/>
      </xdr:nvSpPr>
      <xdr:spPr>
        <a:xfrm>
          <a:off x="3427095" y="5793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127635</xdr:rowOff>
    </xdr:from>
    <xdr:to xmlns:xdr="http://schemas.openxmlformats.org/drawingml/2006/spreadsheetDrawing">
      <xdr:col>15</xdr:col>
      <xdr:colOff>50800</xdr:colOff>
      <xdr:row>35</xdr:row>
      <xdr:rowOff>154940</xdr:rowOff>
    </xdr:to>
    <xdr:cxnSp macro="">
      <xdr:nvCxnSpPr>
        <xdr:cNvPr id="71" name="直線コネクタ 70"/>
        <xdr:cNvCxnSpPr/>
      </xdr:nvCxnSpPr>
      <xdr:spPr>
        <a:xfrm>
          <a:off x="1962150" y="6128385"/>
          <a:ext cx="8604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29210</xdr:rowOff>
    </xdr:from>
    <xdr:to xmlns:xdr="http://schemas.openxmlformats.org/drawingml/2006/spreadsheetDrawing">
      <xdr:col>15</xdr:col>
      <xdr:colOff>101600</xdr:colOff>
      <xdr:row>35</xdr:row>
      <xdr:rowOff>130810</xdr:rowOff>
    </xdr:to>
    <xdr:sp macro="" textlink="">
      <xdr:nvSpPr>
        <xdr:cNvPr id="72" name="フローチャート: 判断 71"/>
        <xdr:cNvSpPr/>
      </xdr:nvSpPr>
      <xdr:spPr>
        <a:xfrm>
          <a:off x="2771775"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147320</xdr:rowOff>
    </xdr:from>
    <xdr:ext cx="534670" cy="259080"/>
    <xdr:sp macro="" textlink="">
      <xdr:nvSpPr>
        <xdr:cNvPr id="73" name="テキスト ボックス 72"/>
        <xdr:cNvSpPr txBox="1"/>
      </xdr:nvSpPr>
      <xdr:spPr>
        <a:xfrm>
          <a:off x="2566670" y="5805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161925</xdr:rowOff>
    </xdr:from>
    <xdr:to xmlns:xdr="http://schemas.openxmlformats.org/drawingml/2006/spreadsheetDrawing">
      <xdr:col>10</xdr:col>
      <xdr:colOff>114300</xdr:colOff>
      <xdr:row>35</xdr:row>
      <xdr:rowOff>127635</xdr:rowOff>
    </xdr:to>
    <xdr:cxnSp macro="">
      <xdr:nvCxnSpPr>
        <xdr:cNvPr id="74" name="直線コネクタ 73"/>
        <xdr:cNvCxnSpPr/>
      </xdr:nvCxnSpPr>
      <xdr:spPr>
        <a:xfrm>
          <a:off x="1101725" y="5991225"/>
          <a:ext cx="860425"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36830</xdr:rowOff>
    </xdr:from>
    <xdr:to xmlns:xdr="http://schemas.openxmlformats.org/drawingml/2006/spreadsheetDrawing">
      <xdr:col>10</xdr:col>
      <xdr:colOff>165100</xdr:colOff>
      <xdr:row>35</xdr:row>
      <xdr:rowOff>138430</xdr:rowOff>
    </xdr:to>
    <xdr:sp macro="" textlink="">
      <xdr:nvSpPr>
        <xdr:cNvPr id="75" name="フローチャート: 判断 74"/>
        <xdr:cNvSpPr/>
      </xdr:nvSpPr>
      <xdr:spPr>
        <a:xfrm>
          <a:off x="191135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154940</xdr:rowOff>
    </xdr:from>
    <xdr:ext cx="534035" cy="258445"/>
    <xdr:sp macro="" textlink="">
      <xdr:nvSpPr>
        <xdr:cNvPr id="76" name="テキスト ボックス 75"/>
        <xdr:cNvSpPr txBox="1"/>
      </xdr:nvSpPr>
      <xdr:spPr>
        <a:xfrm>
          <a:off x="1700530" y="5812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162560</xdr:rowOff>
    </xdr:from>
    <xdr:to xmlns:xdr="http://schemas.openxmlformats.org/drawingml/2006/spreadsheetDrawing">
      <xdr:col>6</xdr:col>
      <xdr:colOff>38100</xdr:colOff>
      <xdr:row>35</xdr:row>
      <xdr:rowOff>92710</xdr:rowOff>
    </xdr:to>
    <xdr:sp macro="" textlink="">
      <xdr:nvSpPr>
        <xdr:cNvPr id="77" name="フローチャート: 判断 76"/>
        <xdr:cNvSpPr/>
      </xdr:nvSpPr>
      <xdr:spPr>
        <a:xfrm>
          <a:off x="1050925" y="599186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83820</xdr:rowOff>
    </xdr:from>
    <xdr:ext cx="534670" cy="259080"/>
    <xdr:sp macro="" textlink="">
      <xdr:nvSpPr>
        <xdr:cNvPr id="78" name="テキスト ボックス 77"/>
        <xdr:cNvSpPr txBox="1"/>
      </xdr:nvSpPr>
      <xdr:spPr>
        <a:xfrm>
          <a:off x="840105" y="6084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9" name="テキスト ボックス 78"/>
        <xdr:cNvSpPr txBox="1"/>
      </xdr:nvSpPr>
      <xdr:spPr>
        <a:xfrm>
          <a:off x="431355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1365" cy="259080"/>
    <xdr:sp macro="" textlink="">
      <xdr:nvSpPr>
        <xdr:cNvPr id="80" name="テキスト ボックス 79"/>
        <xdr:cNvSpPr txBox="1"/>
      </xdr:nvSpPr>
      <xdr:spPr>
        <a:xfrm>
          <a:off x="350393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81" name="テキスト ボックス 80"/>
        <xdr:cNvSpPr txBox="1"/>
      </xdr:nvSpPr>
      <xdr:spPr>
        <a:xfrm>
          <a:off x="263779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2" name="テキスト ボックス 81"/>
        <xdr:cNvSpPr txBox="1"/>
      </xdr:nvSpPr>
      <xdr:spPr>
        <a:xfrm>
          <a:off x="17773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1365" cy="259080"/>
    <xdr:sp macro="" textlink="">
      <xdr:nvSpPr>
        <xdr:cNvPr id="83" name="テキスト ボックス 82"/>
        <xdr:cNvSpPr txBox="1"/>
      </xdr:nvSpPr>
      <xdr:spPr>
        <a:xfrm>
          <a:off x="9169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140335</xdr:rowOff>
    </xdr:from>
    <xdr:to xmlns:xdr="http://schemas.openxmlformats.org/drawingml/2006/spreadsheetDrawing">
      <xdr:col>24</xdr:col>
      <xdr:colOff>114300</xdr:colOff>
      <xdr:row>36</xdr:row>
      <xdr:rowOff>70485</xdr:rowOff>
    </xdr:to>
    <xdr:sp macro="" textlink="">
      <xdr:nvSpPr>
        <xdr:cNvPr id="84" name="楕円 83"/>
        <xdr:cNvSpPr/>
      </xdr:nvSpPr>
      <xdr:spPr>
        <a:xfrm>
          <a:off x="444754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118745</xdr:rowOff>
    </xdr:from>
    <xdr:ext cx="534670" cy="259080"/>
    <xdr:sp macro="" textlink="">
      <xdr:nvSpPr>
        <xdr:cNvPr id="85" name="人件費該当値テキスト"/>
        <xdr:cNvSpPr txBox="1"/>
      </xdr:nvSpPr>
      <xdr:spPr>
        <a:xfrm>
          <a:off x="4549140" y="6119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135890</xdr:rowOff>
    </xdr:from>
    <xdr:to xmlns:xdr="http://schemas.openxmlformats.org/drawingml/2006/spreadsheetDrawing">
      <xdr:col>20</xdr:col>
      <xdr:colOff>38100</xdr:colOff>
      <xdr:row>36</xdr:row>
      <xdr:rowOff>66040</xdr:rowOff>
    </xdr:to>
    <xdr:sp macro="" textlink="">
      <xdr:nvSpPr>
        <xdr:cNvPr id="86" name="楕円 85"/>
        <xdr:cNvSpPr/>
      </xdr:nvSpPr>
      <xdr:spPr>
        <a:xfrm>
          <a:off x="3637915" y="613664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57150</xdr:rowOff>
    </xdr:from>
    <xdr:ext cx="534670" cy="259080"/>
    <xdr:sp macro="" textlink="">
      <xdr:nvSpPr>
        <xdr:cNvPr id="87" name="テキスト ボックス 86"/>
        <xdr:cNvSpPr txBox="1"/>
      </xdr:nvSpPr>
      <xdr:spPr>
        <a:xfrm>
          <a:off x="3427095" y="6229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104140</xdr:rowOff>
    </xdr:from>
    <xdr:to xmlns:xdr="http://schemas.openxmlformats.org/drawingml/2006/spreadsheetDrawing">
      <xdr:col>15</xdr:col>
      <xdr:colOff>101600</xdr:colOff>
      <xdr:row>36</xdr:row>
      <xdr:rowOff>34290</xdr:rowOff>
    </xdr:to>
    <xdr:sp macro="" textlink="">
      <xdr:nvSpPr>
        <xdr:cNvPr id="88" name="楕円 87"/>
        <xdr:cNvSpPr/>
      </xdr:nvSpPr>
      <xdr:spPr>
        <a:xfrm>
          <a:off x="2771775"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25400</xdr:rowOff>
    </xdr:from>
    <xdr:ext cx="534670" cy="259080"/>
    <xdr:sp macro="" textlink="">
      <xdr:nvSpPr>
        <xdr:cNvPr id="89" name="テキスト ボックス 88"/>
        <xdr:cNvSpPr txBox="1"/>
      </xdr:nvSpPr>
      <xdr:spPr>
        <a:xfrm>
          <a:off x="2566670" y="6197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76835</xdr:rowOff>
    </xdr:from>
    <xdr:to xmlns:xdr="http://schemas.openxmlformats.org/drawingml/2006/spreadsheetDrawing">
      <xdr:col>10</xdr:col>
      <xdr:colOff>165100</xdr:colOff>
      <xdr:row>36</xdr:row>
      <xdr:rowOff>6985</xdr:rowOff>
    </xdr:to>
    <xdr:sp macro="" textlink="">
      <xdr:nvSpPr>
        <xdr:cNvPr id="90" name="楕円 89"/>
        <xdr:cNvSpPr/>
      </xdr:nvSpPr>
      <xdr:spPr>
        <a:xfrm>
          <a:off x="191135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169545</xdr:rowOff>
    </xdr:from>
    <xdr:ext cx="534035" cy="258445"/>
    <xdr:sp macro="" textlink="">
      <xdr:nvSpPr>
        <xdr:cNvPr id="91" name="テキスト ボックス 90"/>
        <xdr:cNvSpPr txBox="1"/>
      </xdr:nvSpPr>
      <xdr:spPr>
        <a:xfrm>
          <a:off x="1700530" y="6170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111125</xdr:rowOff>
    </xdr:from>
    <xdr:to xmlns:xdr="http://schemas.openxmlformats.org/drawingml/2006/spreadsheetDrawing">
      <xdr:col>6</xdr:col>
      <xdr:colOff>38100</xdr:colOff>
      <xdr:row>35</xdr:row>
      <xdr:rowOff>41275</xdr:rowOff>
    </xdr:to>
    <xdr:sp macro="" textlink="">
      <xdr:nvSpPr>
        <xdr:cNvPr id="92" name="楕円 91"/>
        <xdr:cNvSpPr/>
      </xdr:nvSpPr>
      <xdr:spPr>
        <a:xfrm>
          <a:off x="1050925" y="594042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57785</xdr:rowOff>
    </xdr:from>
    <xdr:ext cx="534670" cy="259080"/>
    <xdr:sp macro="" textlink="">
      <xdr:nvSpPr>
        <xdr:cNvPr id="93" name="テキスト ボックス 92"/>
        <xdr:cNvSpPr txBox="1"/>
      </xdr:nvSpPr>
      <xdr:spPr>
        <a:xfrm>
          <a:off x="840105" y="5715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4" name="正方形/長方形 93"/>
        <xdr:cNvSpPr/>
      </xdr:nvSpPr>
      <xdr:spPr>
        <a:xfrm>
          <a:off x="73914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5" name="正方形/長方形 94"/>
        <xdr:cNvSpPr/>
      </xdr:nvSpPr>
      <xdr:spPr>
        <a:xfrm>
          <a:off x="86614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6" name="正方形/長方形 95"/>
        <xdr:cNvSpPr/>
      </xdr:nvSpPr>
      <xdr:spPr>
        <a:xfrm>
          <a:off x="86614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7" name="正方形/長方形 96"/>
        <xdr:cNvSpPr/>
      </xdr:nvSpPr>
      <xdr:spPr>
        <a:xfrm>
          <a:off x="184785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8" name="正方形/長方形 97"/>
        <xdr:cNvSpPr/>
      </xdr:nvSpPr>
      <xdr:spPr>
        <a:xfrm>
          <a:off x="184785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9" name="正方形/長方形 98"/>
        <xdr:cNvSpPr/>
      </xdr:nvSpPr>
      <xdr:spPr>
        <a:xfrm>
          <a:off x="29565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100" name="正方形/長方形 99"/>
        <xdr:cNvSpPr/>
      </xdr:nvSpPr>
      <xdr:spPr>
        <a:xfrm>
          <a:off x="29565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1" name="正方形/長方形 100"/>
        <xdr:cNvSpPr/>
      </xdr:nvSpPr>
      <xdr:spPr>
        <a:xfrm>
          <a:off x="73914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790"/>
    <xdr:sp macro="" textlink="">
      <xdr:nvSpPr>
        <xdr:cNvPr id="102" name="テキスト ボックス 101"/>
        <xdr:cNvSpPr txBox="1"/>
      </xdr:nvSpPr>
      <xdr:spPr>
        <a:xfrm>
          <a:off x="70675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3" name="直線コネクタ 102"/>
        <xdr:cNvCxnSpPr/>
      </xdr:nvCxnSpPr>
      <xdr:spPr>
        <a:xfrm>
          <a:off x="73914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0860" cy="258445"/>
    <xdr:sp macro="" textlink="">
      <xdr:nvSpPr>
        <xdr:cNvPr id="104" name="テキスト ボックス 103"/>
        <xdr:cNvSpPr txBox="1"/>
      </xdr:nvSpPr>
      <xdr:spPr>
        <a:xfrm>
          <a:off x="224790" y="10398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5" name="直線コネクタ 104"/>
        <xdr:cNvCxnSpPr/>
      </xdr:nvCxnSpPr>
      <xdr:spPr>
        <a:xfrm>
          <a:off x="739140" y="10083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168910</xdr:rowOff>
    </xdr:from>
    <xdr:ext cx="530860" cy="258445"/>
    <xdr:sp macro="" textlink="">
      <xdr:nvSpPr>
        <xdr:cNvPr id="106" name="テキスト ボックス 105"/>
        <xdr:cNvSpPr txBox="1"/>
      </xdr:nvSpPr>
      <xdr:spPr>
        <a:xfrm>
          <a:off x="224790" y="99415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7" name="直線コネクタ 106"/>
        <xdr:cNvCxnSpPr/>
      </xdr:nvCxnSpPr>
      <xdr:spPr>
        <a:xfrm>
          <a:off x="739140" y="9626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55</xdr:row>
      <xdr:rowOff>54610</xdr:rowOff>
    </xdr:from>
    <xdr:ext cx="530860" cy="258445"/>
    <xdr:sp macro="" textlink="">
      <xdr:nvSpPr>
        <xdr:cNvPr id="108" name="テキスト ボックス 107"/>
        <xdr:cNvSpPr txBox="1"/>
      </xdr:nvSpPr>
      <xdr:spPr>
        <a:xfrm>
          <a:off x="224790" y="9484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9" name="直線コネクタ 108"/>
        <xdr:cNvCxnSpPr/>
      </xdr:nvCxnSpPr>
      <xdr:spPr>
        <a:xfrm>
          <a:off x="739140" y="9169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52</xdr:row>
      <xdr:rowOff>111760</xdr:rowOff>
    </xdr:from>
    <xdr:ext cx="530860" cy="258445"/>
    <xdr:sp macro="" textlink="">
      <xdr:nvSpPr>
        <xdr:cNvPr id="110" name="テキスト ボックス 109"/>
        <xdr:cNvSpPr txBox="1"/>
      </xdr:nvSpPr>
      <xdr:spPr>
        <a:xfrm>
          <a:off x="224790" y="9027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11" name="直線コネクタ 110"/>
        <xdr:cNvCxnSpPr/>
      </xdr:nvCxnSpPr>
      <xdr:spPr>
        <a:xfrm>
          <a:off x="739140" y="8712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168910</xdr:rowOff>
    </xdr:from>
    <xdr:ext cx="530860" cy="258445"/>
    <xdr:sp macro="" textlink="">
      <xdr:nvSpPr>
        <xdr:cNvPr id="112" name="テキスト ボックス 111"/>
        <xdr:cNvSpPr txBox="1"/>
      </xdr:nvSpPr>
      <xdr:spPr>
        <a:xfrm>
          <a:off x="224790" y="8569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3914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47</xdr:row>
      <xdr:rowOff>54610</xdr:rowOff>
    </xdr:from>
    <xdr:ext cx="530860" cy="258445"/>
    <xdr:sp macro="" textlink="">
      <xdr:nvSpPr>
        <xdr:cNvPr id="114" name="テキスト ボックス 113"/>
        <xdr:cNvSpPr txBox="1"/>
      </xdr:nvSpPr>
      <xdr:spPr>
        <a:xfrm>
          <a:off x="224790" y="811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3914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99695</xdr:rowOff>
    </xdr:from>
    <xdr:to xmlns:xdr="http://schemas.openxmlformats.org/drawingml/2006/spreadsheetDrawing">
      <xdr:col>24</xdr:col>
      <xdr:colOff>62865</xdr:colOff>
      <xdr:row>58</xdr:row>
      <xdr:rowOff>94615</xdr:rowOff>
    </xdr:to>
    <xdr:cxnSp macro="">
      <xdr:nvCxnSpPr>
        <xdr:cNvPr id="116" name="直線コネクタ 115"/>
        <xdr:cNvCxnSpPr/>
      </xdr:nvCxnSpPr>
      <xdr:spPr>
        <a:xfrm flipV="1">
          <a:off x="4496435" y="8843645"/>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98425</xdr:rowOff>
    </xdr:from>
    <xdr:ext cx="534670" cy="258445"/>
    <xdr:sp macro="" textlink="">
      <xdr:nvSpPr>
        <xdr:cNvPr id="117" name="物件費最小値テキスト"/>
        <xdr:cNvSpPr txBox="1"/>
      </xdr:nvSpPr>
      <xdr:spPr>
        <a:xfrm>
          <a:off x="4549140" y="10042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94615</xdr:rowOff>
    </xdr:from>
    <xdr:to xmlns:xdr="http://schemas.openxmlformats.org/drawingml/2006/spreadsheetDrawing">
      <xdr:col>24</xdr:col>
      <xdr:colOff>152400</xdr:colOff>
      <xdr:row>58</xdr:row>
      <xdr:rowOff>94615</xdr:rowOff>
    </xdr:to>
    <xdr:cxnSp macro="">
      <xdr:nvCxnSpPr>
        <xdr:cNvPr id="118" name="直線コネクタ 117"/>
        <xdr:cNvCxnSpPr/>
      </xdr:nvCxnSpPr>
      <xdr:spPr>
        <a:xfrm>
          <a:off x="4415155" y="1003871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46355</xdr:rowOff>
    </xdr:from>
    <xdr:ext cx="534670" cy="259080"/>
    <xdr:sp macro="" textlink="">
      <xdr:nvSpPr>
        <xdr:cNvPr id="119" name="物件費最大値テキスト"/>
        <xdr:cNvSpPr txBox="1"/>
      </xdr:nvSpPr>
      <xdr:spPr>
        <a:xfrm>
          <a:off x="4549140" y="8618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99695</xdr:rowOff>
    </xdr:from>
    <xdr:to xmlns:xdr="http://schemas.openxmlformats.org/drawingml/2006/spreadsheetDrawing">
      <xdr:col>24</xdr:col>
      <xdr:colOff>152400</xdr:colOff>
      <xdr:row>51</xdr:row>
      <xdr:rowOff>99695</xdr:rowOff>
    </xdr:to>
    <xdr:cxnSp macro="">
      <xdr:nvCxnSpPr>
        <xdr:cNvPr id="120" name="直線コネクタ 119"/>
        <xdr:cNvCxnSpPr/>
      </xdr:nvCxnSpPr>
      <xdr:spPr>
        <a:xfrm>
          <a:off x="4415155" y="884364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52</xdr:row>
      <xdr:rowOff>66675</xdr:rowOff>
    </xdr:from>
    <xdr:to xmlns:xdr="http://schemas.openxmlformats.org/drawingml/2006/spreadsheetDrawing">
      <xdr:col>24</xdr:col>
      <xdr:colOff>63500</xdr:colOff>
      <xdr:row>52</xdr:row>
      <xdr:rowOff>133985</xdr:rowOff>
    </xdr:to>
    <xdr:cxnSp macro="">
      <xdr:nvCxnSpPr>
        <xdr:cNvPr id="121" name="直線コネクタ 120"/>
        <xdr:cNvCxnSpPr/>
      </xdr:nvCxnSpPr>
      <xdr:spPr>
        <a:xfrm flipV="1">
          <a:off x="3688715" y="8982075"/>
          <a:ext cx="809625"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1905</xdr:rowOff>
    </xdr:from>
    <xdr:ext cx="534670" cy="259080"/>
    <xdr:sp macro="" textlink="">
      <xdr:nvSpPr>
        <xdr:cNvPr id="122" name="物件費平均値テキスト"/>
        <xdr:cNvSpPr txBox="1"/>
      </xdr:nvSpPr>
      <xdr:spPr>
        <a:xfrm>
          <a:off x="4549140" y="9431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23495</xdr:rowOff>
    </xdr:from>
    <xdr:to xmlns:xdr="http://schemas.openxmlformats.org/drawingml/2006/spreadsheetDrawing">
      <xdr:col>24</xdr:col>
      <xdr:colOff>114300</xdr:colOff>
      <xdr:row>55</xdr:row>
      <xdr:rowOff>125095</xdr:rowOff>
    </xdr:to>
    <xdr:sp macro="" textlink="">
      <xdr:nvSpPr>
        <xdr:cNvPr id="123" name="フローチャート: 判断 122"/>
        <xdr:cNvSpPr/>
      </xdr:nvSpPr>
      <xdr:spPr>
        <a:xfrm>
          <a:off x="4447540" y="945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52</xdr:row>
      <xdr:rowOff>133985</xdr:rowOff>
    </xdr:from>
    <xdr:to xmlns:xdr="http://schemas.openxmlformats.org/drawingml/2006/spreadsheetDrawing">
      <xdr:col>19</xdr:col>
      <xdr:colOff>177800</xdr:colOff>
      <xdr:row>53</xdr:row>
      <xdr:rowOff>24130</xdr:rowOff>
    </xdr:to>
    <xdr:cxnSp macro="">
      <xdr:nvCxnSpPr>
        <xdr:cNvPr id="124" name="直線コネクタ 123"/>
        <xdr:cNvCxnSpPr/>
      </xdr:nvCxnSpPr>
      <xdr:spPr>
        <a:xfrm flipV="1">
          <a:off x="2822575" y="9049385"/>
          <a:ext cx="86614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6350</xdr:rowOff>
    </xdr:from>
    <xdr:to xmlns:xdr="http://schemas.openxmlformats.org/drawingml/2006/spreadsheetDrawing">
      <xdr:col>20</xdr:col>
      <xdr:colOff>38100</xdr:colOff>
      <xdr:row>56</xdr:row>
      <xdr:rowOff>107950</xdr:rowOff>
    </xdr:to>
    <xdr:sp macro="" textlink="">
      <xdr:nvSpPr>
        <xdr:cNvPr id="125" name="フローチャート: 判断 124"/>
        <xdr:cNvSpPr/>
      </xdr:nvSpPr>
      <xdr:spPr>
        <a:xfrm>
          <a:off x="3637915" y="96075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99060</xdr:rowOff>
    </xdr:from>
    <xdr:ext cx="534670" cy="258445"/>
    <xdr:sp macro="" textlink="">
      <xdr:nvSpPr>
        <xdr:cNvPr id="126" name="テキスト ボックス 125"/>
        <xdr:cNvSpPr txBox="1"/>
      </xdr:nvSpPr>
      <xdr:spPr>
        <a:xfrm>
          <a:off x="3427095" y="97002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53</xdr:row>
      <xdr:rowOff>24130</xdr:rowOff>
    </xdr:from>
    <xdr:to xmlns:xdr="http://schemas.openxmlformats.org/drawingml/2006/spreadsheetDrawing">
      <xdr:col>15</xdr:col>
      <xdr:colOff>50800</xdr:colOff>
      <xdr:row>53</xdr:row>
      <xdr:rowOff>75565</xdr:rowOff>
    </xdr:to>
    <xdr:cxnSp macro="">
      <xdr:nvCxnSpPr>
        <xdr:cNvPr id="127" name="直線コネクタ 126"/>
        <xdr:cNvCxnSpPr/>
      </xdr:nvCxnSpPr>
      <xdr:spPr>
        <a:xfrm flipV="1">
          <a:off x="1962150" y="9110980"/>
          <a:ext cx="86042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63500</xdr:rowOff>
    </xdr:from>
    <xdr:to xmlns:xdr="http://schemas.openxmlformats.org/drawingml/2006/spreadsheetDrawing">
      <xdr:col>15</xdr:col>
      <xdr:colOff>101600</xdr:colOff>
      <xdr:row>56</xdr:row>
      <xdr:rowOff>164465</xdr:rowOff>
    </xdr:to>
    <xdr:sp macro="" textlink="">
      <xdr:nvSpPr>
        <xdr:cNvPr id="128" name="フローチャート: 判断 127"/>
        <xdr:cNvSpPr/>
      </xdr:nvSpPr>
      <xdr:spPr>
        <a:xfrm>
          <a:off x="2771775" y="9664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155575</xdr:rowOff>
    </xdr:from>
    <xdr:ext cx="534670" cy="258445"/>
    <xdr:sp macro="" textlink="">
      <xdr:nvSpPr>
        <xdr:cNvPr id="129" name="テキスト ボックス 128"/>
        <xdr:cNvSpPr txBox="1"/>
      </xdr:nvSpPr>
      <xdr:spPr>
        <a:xfrm>
          <a:off x="2566670" y="9756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53</xdr:row>
      <xdr:rowOff>75565</xdr:rowOff>
    </xdr:from>
    <xdr:to xmlns:xdr="http://schemas.openxmlformats.org/drawingml/2006/spreadsheetDrawing">
      <xdr:col>10</xdr:col>
      <xdr:colOff>114300</xdr:colOff>
      <xdr:row>53</xdr:row>
      <xdr:rowOff>153670</xdr:rowOff>
    </xdr:to>
    <xdr:cxnSp macro="">
      <xdr:nvCxnSpPr>
        <xdr:cNvPr id="130" name="直線コネクタ 129"/>
        <xdr:cNvCxnSpPr/>
      </xdr:nvCxnSpPr>
      <xdr:spPr>
        <a:xfrm flipV="1">
          <a:off x="1101725" y="9162415"/>
          <a:ext cx="860425"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81915</xdr:rowOff>
    </xdr:from>
    <xdr:to xmlns:xdr="http://schemas.openxmlformats.org/drawingml/2006/spreadsheetDrawing">
      <xdr:col>10</xdr:col>
      <xdr:colOff>165100</xdr:colOff>
      <xdr:row>57</xdr:row>
      <xdr:rowOff>12065</xdr:rowOff>
    </xdr:to>
    <xdr:sp macro="" textlink="">
      <xdr:nvSpPr>
        <xdr:cNvPr id="131" name="フローチャート: 判断 130"/>
        <xdr:cNvSpPr/>
      </xdr:nvSpPr>
      <xdr:spPr>
        <a:xfrm>
          <a:off x="191135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3175</xdr:rowOff>
    </xdr:from>
    <xdr:ext cx="534035" cy="259080"/>
    <xdr:sp macro="" textlink="">
      <xdr:nvSpPr>
        <xdr:cNvPr id="132" name="テキスト ボックス 131"/>
        <xdr:cNvSpPr txBox="1"/>
      </xdr:nvSpPr>
      <xdr:spPr>
        <a:xfrm>
          <a:off x="1700530" y="9775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102870</xdr:rowOff>
    </xdr:from>
    <xdr:to xmlns:xdr="http://schemas.openxmlformats.org/drawingml/2006/spreadsheetDrawing">
      <xdr:col>6</xdr:col>
      <xdr:colOff>38100</xdr:colOff>
      <xdr:row>57</xdr:row>
      <xdr:rowOff>33020</xdr:rowOff>
    </xdr:to>
    <xdr:sp macro="" textlink="">
      <xdr:nvSpPr>
        <xdr:cNvPr id="133" name="フローチャート: 判断 132"/>
        <xdr:cNvSpPr/>
      </xdr:nvSpPr>
      <xdr:spPr>
        <a:xfrm>
          <a:off x="1050925" y="970407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24130</xdr:rowOff>
    </xdr:from>
    <xdr:ext cx="534670" cy="259080"/>
    <xdr:sp macro="" textlink="">
      <xdr:nvSpPr>
        <xdr:cNvPr id="134" name="テキスト ボックス 133"/>
        <xdr:cNvSpPr txBox="1"/>
      </xdr:nvSpPr>
      <xdr:spPr>
        <a:xfrm>
          <a:off x="840105" y="9796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31355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1365" cy="259080"/>
    <xdr:sp macro="" textlink="">
      <xdr:nvSpPr>
        <xdr:cNvPr id="136" name="テキスト ボックス 135"/>
        <xdr:cNvSpPr txBox="1"/>
      </xdr:nvSpPr>
      <xdr:spPr>
        <a:xfrm>
          <a:off x="350393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7" name="テキスト ボックス 136"/>
        <xdr:cNvSpPr txBox="1"/>
      </xdr:nvSpPr>
      <xdr:spPr>
        <a:xfrm>
          <a:off x="263779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7773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1365" cy="259080"/>
    <xdr:sp macro="" textlink="">
      <xdr:nvSpPr>
        <xdr:cNvPr id="139" name="テキスト ボックス 138"/>
        <xdr:cNvSpPr txBox="1"/>
      </xdr:nvSpPr>
      <xdr:spPr>
        <a:xfrm>
          <a:off x="9169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52</xdr:row>
      <xdr:rowOff>15875</xdr:rowOff>
    </xdr:from>
    <xdr:to xmlns:xdr="http://schemas.openxmlformats.org/drawingml/2006/spreadsheetDrawing">
      <xdr:col>24</xdr:col>
      <xdr:colOff>114300</xdr:colOff>
      <xdr:row>52</xdr:row>
      <xdr:rowOff>117475</xdr:rowOff>
    </xdr:to>
    <xdr:sp macro="" textlink="">
      <xdr:nvSpPr>
        <xdr:cNvPr id="140" name="楕円 139"/>
        <xdr:cNvSpPr/>
      </xdr:nvSpPr>
      <xdr:spPr>
        <a:xfrm>
          <a:off x="4447540" y="893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51</xdr:row>
      <xdr:rowOff>38735</xdr:rowOff>
    </xdr:from>
    <xdr:ext cx="534670" cy="259080"/>
    <xdr:sp macro="" textlink="">
      <xdr:nvSpPr>
        <xdr:cNvPr id="141" name="物件費該当値テキスト"/>
        <xdr:cNvSpPr txBox="1"/>
      </xdr:nvSpPr>
      <xdr:spPr>
        <a:xfrm>
          <a:off x="4549140" y="8782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52</xdr:row>
      <xdr:rowOff>83185</xdr:rowOff>
    </xdr:from>
    <xdr:to xmlns:xdr="http://schemas.openxmlformats.org/drawingml/2006/spreadsheetDrawing">
      <xdr:col>20</xdr:col>
      <xdr:colOff>38100</xdr:colOff>
      <xdr:row>53</xdr:row>
      <xdr:rowOff>13335</xdr:rowOff>
    </xdr:to>
    <xdr:sp macro="" textlink="">
      <xdr:nvSpPr>
        <xdr:cNvPr id="142" name="楕円 141"/>
        <xdr:cNvSpPr/>
      </xdr:nvSpPr>
      <xdr:spPr>
        <a:xfrm>
          <a:off x="3637915" y="899858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51</xdr:row>
      <xdr:rowOff>29845</xdr:rowOff>
    </xdr:from>
    <xdr:ext cx="534670" cy="258445"/>
    <xdr:sp macro="" textlink="">
      <xdr:nvSpPr>
        <xdr:cNvPr id="143" name="テキスト ボックス 142"/>
        <xdr:cNvSpPr txBox="1"/>
      </xdr:nvSpPr>
      <xdr:spPr>
        <a:xfrm>
          <a:off x="3427095" y="87737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52</xdr:row>
      <xdr:rowOff>144780</xdr:rowOff>
    </xdr:from>
    <xdr:to xmlns:xdr="http://schemas.openxmlformats.org/drawingml/2006/spreadsheetDrawing">
      <xdr:col>15</xdr:col>
      <xdr:colOff>101600</xdr:colOff>
      <xdr:row>53</xdr:row>
      <xdr:rowOff>74930</xdr:rowOff>
    </xdr:to>
    <xdr:sp macro="" textlink="">
      <xdr:nvSpPr>
        <xdr:cNvPr id="144" name="楕円 143"/>
        <xdr:cNvSpPr/>
      </xdr:nvSpPr>
      <xdr:spPr>
        <a:xfrm>
          <a:off x="2771775"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51</xdr:row>
      <xdr:rowOff>91440</xdr:rowOff>
    </xdr:from>
    <xdr:ext cx="534670" cy="259080"/>
    <xdr:sp macro="" textlink="">
      <xdr:nvSpPr>
        <xdr:cNvPr id="145" name="テキスト ボックス 144"/>
        <xdr:cNvSpPr txBox="1"/>
      </xdr:nvSpPr>
      <xdr:spPr>
        <a:xfrm>
          <a:off x="2566670" y="8835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53</xdr:row>
      <xdr:rowOff>24765</xdr:rowOff>
    </xdr:from>
    <xdr:to xmlns:xdr="http://schemas.openxmlformats.org/drawingml/2006/spreadsheetDrawing">
      <xdr:col>10</xdr:col>
      <xdr:colOff>165100</xdr:colOff>
      <xdr:row>53</xdr:row>
      <xdr:rowOff>126365</xdr:rowOff>
    </xdr:to>
    <xdr:sp macro="" textlink="">
      <xdr:nvSpPr>
        <xdr:cNvPr id="146" name="楕円 145"/>
        <xdr:cNvSpPr/>
      </xdr:nvSpPr>
      <xdr:spPr>
        <a:xfrm>
          <a:off x="1911350" y="91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51</xdr:row>
      <xdr:rowOff>143510</xdr:rowOff>
    </xdr:from>
    <xdr:ext cx="534035" cy="258445"/>
    <xdr:sp macro="" textlink="">
      <xdr:nvSpPr>
        <xdr:cNvPr id="147" name="テキスト ボックス 146"/>
        <xdr:cNvSpPr txBox="1"/>
      </xdr:nvSpPr>
      <xdr:spPr>
        <a:xfrm>
          <a:off x="1700530" y="8887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53</xdr:row>
      <xdr:rowOff>102870</xdr:rowOff>
    </xdr:from>
    <xdr:to xmlns:xdr="http://schemas.openxmlformats.org/drawingml/2006/spreadsheetDrawing">
      <xdr:col>6</xdr:col>
      <xdr:colOff>38100</xdr:colOff>
      <xdr:row>54</xdr:row>
      <xdr:rowOff>33020</xdr:rowOff>
    </xdr:to>
    <xdr:sp macro="" textlink="">
      <xdr:nvSpPr>
        <xdr:cNvPr id="148" name="楕円 147"/>
        <xdr:cNvSpPr/>
      </xdr:nvSpPr>
      <xdr:spPr>
        <a:xfrm>
          <a:off x="1050925" y="918972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52</xdr:row>
      <xdr:rowOff>49530</xdr:rowOff>
    </xdr:from>
    <xdr:ext cx="534670" cy="259080"/>
    <xdr:sp macro="" textlink="">
      <xdr:nvSpPr>
        <xdr:cNvPr id="149" name="テキスト ボックス 148"/>
        <xdr:cNvSpPr txBox="1"/>
      </xdr:nvSpPr>
      <xdr:spPr>
        <a:xfrm>
          <a:off x="840105" y="8964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39140"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6614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6614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84785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84785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295656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95656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39140"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790"/>
    <xdr:sp macro="" textlink="">
      <xdr:nvSpPr>
        <xdr:cNvPr id="158" name="テキスト ボックス 157"/>
        <xdr:cNvSpPr txBox="1"/>
      </xdr:nvSpPr>
      <xdr:spPr>
        <a:xfrm>
          <a:off x="70675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39140"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0" name="直線コネクタ 159"/>
        <xdr:cNvCxnSpPr/>
      </xdr:nvCxnSpPr>
      <xdr:spPr>
        <a:xfrm>
          <a:off x="739140" y="1364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61" name="テキスト ボックス 160"/>
        <xdr:cNvSpPr txBox="1"/>
      </xdr:nvSpPr>
      <xdr:spPr>
        <a:xfrm>
          <a:off x="50165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2" name="直線コネクタ 161"/>
        <xdr:cNvCxnSpPr/>
      </xdr:nvCxnSpPr>
      <xdr:spPr>
        <a:xfrm>
          <a:off x="739140" y="13316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144145</xdr:rowOff>
    </xdr:from>
    <xdr:ext cx="467360" cy="258445"/>
    <xdr:sp macro="" textlink="">
      <xdr:nvSpPr>
        <xdr:cNvPr id="163" name="テキスト ボックス 162"/>
        <xdr:cNvSpPr txBox="1"/>
      </xdr:nvSpPr>
      <xdr:spPr>
        <a:xfrm>
          <a:off x="288925" y="131743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4" name="直線コネクタ 163"/>
        <xdr:cNvCxnSpPr/>
      </xdr:nvCxnSpPr>
      <xdr:spPr>
        <a:xfrm>
          <a:off x="739140" y="12990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160655</xdr:rowOff>
    </xdr:from>
    <xdr:ext cx="467360" cy="259080"/>
    <xdr:sp macro="" textlink="">
      <xdr:nvSpPr>
        <xdr:cNvPr id="165" name="テキスト ボックス 164"/>
        <xdr:cNvSpPr txBox="1"/>
      </xdr:nvSpPr>
      <xdr:spPr>
        <a:xfrm>
          <a:off x="288925" y="12847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6" name="直線コネクタ 165"/>
        <xdr:cNvCxnSpPr/>
      </xdr:nvCxnSpPr>
      <xdr:spPr>
        <a:xfrm>
          <a:off x="739140" y="1266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73</xdr:row>
      <xdr:rowOff>6350</xdr:rowOff>
    </xdr:from>
    <xdr:ext cx="467360" cy="258445"/>
    <xdr:sp macro="" textlink="">
      <xdr:nvSpPr>
        <xdr:cNvPr id="167" name="テキスト ボックス 166"/>
        <xdr:cNvSpPr txBox="1"/>
      </xdr:nvSpPr>
      <xdr:spPr>
        <a:xfrm>
          <a:off x="288925" y="125222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8" name="直線コネクタ 167"/>
        <xdr:cNvCxnSpPr/>
      </xdr:nvCxnSpPr>
      <xdr:spPr>
        <a:xfrm>
          <a:off x="739140" y="12337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0860" cy="258445"/>
    <xdr:sp macro="" textlink="">
      <xdr:nvSpPr>
        <xdr:cNvPr id="169" name="テキスト ボックス 168"/>
        <xdr:cNvSpPr txBox="1"/>
      </xdr:nvSpPr>
      <xdr:spPr>
        <a:xfrm>
          <a:off x="224790"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0" name="直線コネクタ 169"/>
        <xdr:cNvCxnSpPr/>
      </xdr:nvCxnSpPr>
      <xdr:spPr>
        <a:xfrm>
          <a:off x="739140" y="1201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0860" cy="259080"/>
    <xdr:sp macro="" textlink="">
      <xdr:nvSpPr>
        <xdr:cNvPr id="171" name="テキスト ボックス 170"/>
        <xdr:cNvSpPr txBox="1"/>
      </xdr:nvSpPr>
      <xdr:spPr>
        <a:xfrm>
          <a:off x="224790" y="11868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39140"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0860" cy="258445"/>
    <xdr:sp macro="" textlink="">
      <xdr:nvSpPr>
        <xdr:cNvPr id="173" name="テキスト ボックス 172"/>
        <xdr:cNvSpPr txBox="1"/>
      </xdr:nvSpPr>
      <xdr:spPr>
        <a:xfrm>
          <a:off x="224790"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維持補修費グラフ枠"/>
        <xdr:cNvSpPr/>
      </xdr:nvSpPr>
      <xdr:spPr>
        <a:xfrm>
          <a:off x="739140"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24130</xdr:rowOff>
    </xdr:from>
    <xdr:to xmlns:xdr="http://schemas.openxmlformats.org/drawingml/2006/spreadsheetDrawing">
      <xdr:col>24</xdr:col>
      <xdr:colOff>62865</xdr:colOff>
      <xdr:row>79</xdr:row>
      <xdr:rowOff>34290</xdr:rowOff>
    </xdr:to>
    <xdr:cxnSp macro="">
      <xdr:nvCxnSpPr>
        <xdr:cNvPr id="175" name="直線コネクタ 174"/>
        <xdr:cNvCxnSpPr/>
      </xdr:nvCxnSpPr>
      <xdr:spPr>
        <a:xfrm flipV="1">
          <a:off x="4496435" y="12025630"/>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38100</xdr:rowOff>
    </xdr:from>
    <xdr:ext cx="378460" cy="259080"/>
    <xdr:sp macro="" textlink="">
      <xdr:nvSpPr>
        <xdr:cNvPr id="176" name="維持補修費最小値テキスト"/>
        <xdr:cNvSpPr txBox="1"/>
      </xdr:nvSpPr>
      <xdr:spPr>
        <a:xfrm>
          <a:off x="4549140" y="13582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34290</xdr:rowOff>
    </xdr:from>
    <xdr:to xmlns:xdr="http://schemas.openxmlformats.org/drawingml/2006/spreadsheetDrawing">
      <xdr:col>24</xdr:col>
      <xdr:colOff>152400</xdr:colOff>
      <xdr:row>79</xdr:row>
      <xdr:rowOff>34290</xdr:rowOff>
    </xdr:to>
    <xdr:cxnSp macro="">
      <xdr:nvCxnSpPr>
        <xdr:cNvPr id="177" name="直線コネクタ 176"/>
        <xdr:cNvCxnSpPr/>
      </xdr:nvCxnSpPr>
      <xdr:spPr>
        <a:xfrm>
          <a:off x="4415155" y="135788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142240</xdr:rowOff>
    </xdr:from>
    <xdr:ext cx="534670" cy="259080"/>
    <xdr:sp macro="" textlink="">
      <xdr:nvSpPr>
        <xdr:cNvPr id="178" name="維持補修費最大値テキスト"/>
        <xdr:cNvSpPr txBox="1"/>
      </xdr:nvSpPr>
      <xdr:spPr>
        <a:xfrm>
          <a:off x="4549140" y="11800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24130</xdr:rowOff>
    </xdr:from>
    <xdr:to xmlns:xdr="http://schemas.openxmlformats.org/drawingml/2006/spreadsheetDrawing">
      <xdr:col>24</xdr:col>
      <xdr:colOff>152400</xdr:colOff>
      <xdr:row>70</xdr:row>
      <xdr:rowOff>24130</xdr:rowOff>
    </xdr:to>
    <xdr:cxnSp macro="">
      <xdr:nvCxnSpPr>
        <xdr:cNvPr id="179" name="直線コネクタ 178"/>
        <xdr:cNvCxnSpPr/>
      </xdr:nvCxnSpPr>
      <xdr:spPr>
        <a:xfrm>
          <a:off x="4415155" y="120256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167640</xdr:rowOff>
    </xdr:from>
    <xdr:to xmlns:xdr="http://schemas.openxmlformats.org/drawingml/2006/spreadsheetDrawing">
      <xdr:col>24</xdr:col>
      <xdr:colOff>63500</xdr:colOff>
      <xdr:row>78</xdr:row>
      <xdr:rowOff>102235</xdr:rowOff>
    </xdr:to>
    <xdr:cxnSp macro="">
      <xdr:nvCxnSpPr>
        <xdr:cNvPr id="180" name="直線コネクタ 179"/>
        <xdr:cNvCxnSpPr/>
      </xdr:nvCxnSpPr>
      <xdr:spPr>
        <a:xfrm flipV="1">
          <a:off x="3688715" y="13369290"/>
          <a:ext cx="809625"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81915</xdr:rowOff>
    </xdr:from>
    <xdr:ext cx="469900" cy="259080"/>
    <xdr:sp macro="" textlink="">
      <xdr:nvSpPr>
        <xdr:cNvPr id="181" name="維持補修費平均値テキスト"/>
        <xdr:cNvSpPr txBox="1"/>
      </xdr:nvSpPr>
      <xdr:spPr>
        <a:xfrm>
          <a:off x="4549140" y="129406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59055</xdr:rowOff>
    </xdr:from>
    <xdr:to xmlns:xdr="http://schemas.openxmlformats.org/drawingml/2006/spreadsheetDrawing">
      <xdr:col>24</xdr:col>
      <xdr:colOff>114300</xdr:colOff>
      <xdr:row>76</xdr:row>
      <xdr:rowOff>160655</xdr:rowOff>
    </xdr:to>
    <xdr:sp macro="" textlink="">
      <xdr:nvSpPr>
        <xdr:cNvPr id="182" name="フローチャート: 判断 181"/>
        <xdr:cNvSpPr/>
      </xdr:nvSpPr>
      <xdr:spPr>
        <a:xfrm>
          <a:off x="444754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78740</xdr:rowOff>
    </xdr:from>
    <xdr:to xmlns:xdr="http://schemas.openxmlformats.org/drawingml/2006/spreadsheetDrawing">
      <xdr:col>19</xdr:col>
      <xdr:colOff>177800</xdr:colOff>
      <xdr:row>78</xdr:row>
      <xdr:rowOff>102235</xdr:rowOff>
    </xdr:to>
    <xdr:cxnSp macro="">
      <xdr:nvCxnSpPr>
        <xdr:cNvPr id="183" name="直線コネクタ 182"/>
        <xdr:cNvCxnSpPr/>
      </xdr:nvCxnSpPr>
      <xdr:spPr>
        <a:xfrm>
          <a:off x="2822575" y="13451840"/>
          <a:ext cx="86614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71755</xdr:rowOff>
    </xdr:from>
    <xdr:to xmlns:xdr="http://schemas.openxmlformats.org/drawingml/2006/spreadsheetDrawing">
      <xdr:col>20</xdr:col>
      <xdr:colOff>38100</xdr:colOff>
      <xdr:row>77</xdr:row>
      <xdr:rowOff>1905</xdr:rowOff>
    </xdr:to>
    <xdr:sp macro="" textlink="">
      <xdr:nvSpPr>
        <xdr:cNvPr id="184" name="フローチャート: 判断 183"/>
        <xdr:cNvSpPr/>
      </xdr:nvSpPr>
      <xdr:spPr>
        <a:xfrm>
          <a:off x="3637915" y="1310195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18415</xdr:rowOff>
    </xdr:from>
    <xdr:ext cx="469265" cy="258445"/>
    <xdr:sp macro="" textlink="">
      <xdr:nvSpPr>
        <xdr:cNvPr id="185" name="テキスト ボックス 184"/>
        <xdr:cNvSpPr txBox="1"/>
      </xdr:nvSpPr>
      <xdr:spPr>
        <a:xfrm>
          <a:off x="3459480" y="12877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78740</xdr:rowOff>
    </xdr:from>
    <xdr:to xmlns:xdr="http://schemas.openxmlformats.org/drawingml/2006/spreadsheetDrawing">
      <xdr:col>15</xdr:col>
      <xdr:colOff>50800</xdr:colOff>
      <xdr:row>78</xdr:row>
      <xdr:rowOff>92075</xdr:rowOff>
    </xdr:to>
    <xdr:cxnSp macro="">
      <xdr:nvCxnSpPr>
        <xdr:cNvPr id="186" name="直線コネクタ 185"/>
        <xdr:cNvCxnSpPr/>
      </xdr:nvCxnSpPr>
      <xdr:spPr>
        <a:xfrm flipV="1">
          <a:off x="1962150" y="13451840"/>
          <a:ext cx="8604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161290</xdr:rowOff>
    </xdr:from>
    <xdr:to xmlns:xdr="http://schemas.openxmlformats.org/drawingml/2006/spreadsheetDrawing">
      <xdr:col>15</xdr:col>
      <xdr:colOff>101600</xdr:colOff>
      <xdr:row>76</xdr:row>
      <xdr:rowOff>91440</xdr:rowOff>
    </xdr:to>
    <xdr:sp macro="" textlink="">
      <xdr:nvSpPr>
        <xdr:cNvPr id="187" name="フローチャート: 判断 186"/>
        <xdr:cNvSpPr/>
      </xdr:nvSpPr>
      <xdr:spPr>
        <a:xfrm>
          <a:off x="2771775"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107950</xdr:rowOff>
    </xdr:from>
    <xdr:ext cx="469265" cy="259080"/>
    <xdr:sp macro="" textlink="">
      <xdr:nvSpPr>
        <xdr:cNvPr id="188" name="テキスト ボックス 187"/>
        <xdr:cNvSpPr txBox="1"/>
      </xdr:nvSpPr>
      <xdr:spPr>
        <a:xfrm>
          <a:off x="2593340" y="12795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92075</xdr:rowOff>
    </xdr:from>
    <xdr:to xmlns:xdr="http://schemas.openxmlformats.org/drawingml/2006/spreadsheetDrawing">
      <xdr:col>10</xdr:col>
      <xdr:colOff>114300</xdr:colOff>
      <xdr:row>78</xdr:row>
      <xdr:rowOff>92075</xdr:rowOff>
    </xdr:to>
    <xdr:cxnSp macro="">
      <xdr:nvCxnSpPr>
        <xdr:cNvPr id="189" name="直線コネクタ 188"/>
        <xdr:cNvCxnSpPr/>
      </xdr:nvCxnSpPr>
      <xdr:spPr>
        <a:xfrm flipV="1">
          <a:off x="1101725" y="13465175"/>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67310</xdr:rowOff>
    </xdr:from>
    <xdr:to xmlns:xdr="http://schemas.openxmlformats.org/drawingml/2006/spreadsheetDrawing">
      <xdr:col>10</xdr:col>
      <xdr:colOff>165100</xdr:colOff>
      <xdr:row>76</xdr:row>
      <xdr:rowOff>168910</xdr:rowOff>
    </xdr:to>
    <xdr:sp macro="" textlink="">
      <xdr:nvSpPr>
        <xdr:cNvPr id="190" name="フローチャート: 判断 189"/>
        <xdr:cNvSpPr/>
      </xdr:nvSpPr>
      <xdr:spPr>
        <a:xfrm>
          <a:off x="1911350" y="1309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13970</xdr:rowOff>
    </xdr:from>
    <xdr:ext cx="469900" cy="259080"/>
    <xdr:sp macro="" textlink="">
      <xdr:nvSpPr>
        <xdr:cNvPr id="191" name="テキスト ボックス 190"/>
        <xdr:cNvSpPr txBox="1"/>
      </xdr:nvSpPr>
      <xdr:spPr>
        <a:xfrm>
          <a:off x="1732915" y="12872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100965</xdr:rowOff>
    </xdr:from>
    <xdr:to xmlns:xdr="http://schemas.openxmlformats.org/drawingml/2006/spreadsheetDrawing">
      <xdr:col>6</xdr:col>
      <xdr:colOff>38100</xdr:colOff>
      <xdr:row>77</xdr:row>
      <xdr:rowOff>31115</xdr:rowOff>
    </xdr:to>
    <xdr:sp macro="" textlink="">
      <xdr:nvSpPr>
        <xdr:cNvPr id="192" name="フローチャート: 判断 191"/>
        <xdr:cNvSpPr/>
      </xdr:nvSpPr>
      <xdr:spPr>
        <a:xfrm>
          <a:off x="1050925" y="1313116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47625</xdr:rowOff>
    </xdr:from>
    <xdr:ext cx="469265" cy="259080"/>
    <xdr:sp macro="" textlink="">
      <xdr:nvSpPr>
        <xdr:cNvPr id="193" name="テキスト ボックス 192"/>
        <xdr:cNvSpPr txBox="1"/>
      </xdr:nvSpPr>
      <xdr:spPr>
        <a:xfrm>
          <a:off x="872490" y="12906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31355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1365" cy="259080"/>
    <xdr:sp macro="" textlink="">
      <xdr:nvSpPr>
        <xdr:cNvPr id="195" name="テキスト ボックス 194"/>
        <xdr:cNvSpPr txBox="1"/>
      </xdr:nvSpPr>
      <xdr:spPr>
        <a:xfrm>
          <a:off x="350393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6" name="テキスト ボックス 195"/>
        <xdr:cNvSpPr txBox="1"/>
      </xdr:nvSpPr>
      <xdr:spPr>
        <a:xfrm>
          <a:off x="263779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7773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1365" cy="259080"/>
    <xdr:sp macro="" textlink="">
      <xdr:nvSpPr>
        <xdr:cNvPr id="198" name="テキスト ボックス 197"/>
        <xdr:cNvSpPr txBox="1"/>
      </xdr:nvSpPr>
      <xdr:spPr>
        <a:xfrm>
          <a:off x="9169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116840</xdr:rowOff>
    </xdr:from>
    <xdr:to xmlns:xdr="http://schemas.openxmlformats.org/drawingml/2006/spreadsheetDrawing">
      <xdr:col>24</xdr:col>
      <xdr:colOff>114300</xdr:colOff>
      <xdr:row>78</xdr:row>
      <xdr:rowOff>46990</xdr:rowOff>
    </xdr:to>
    <xdr:sp macro="" textlink="">
      <xdr:nvSpPr>
        <xdr:cNvPr id="199" name="楕円 198"/>
        <xdr:cNvSpPr/>
      </xdr:nvSpPr>
      <xdr:spPr>
        <a:xfrm>
          <a:off x="444754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95250</xdr:rowOff>
    </xdr:from>
    <xdr:ext cx="469900" cy="259080"/>
    <xdr:sp macro="" textlink="">
      <xdr:nvSpPr>
        <xdr:cNvPr id="200" name="維持補修費該当値テキスト"/>
        <xdr:cNvSpPr txBox="1"/>
      </xdr:nvSpPr>
      <xdr:spPr>
        <a:xfrm>
          <a:off x="4549140" y="13296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52070</xdr:rowOff>
    </xdr:from>
    <xdr:to xmlns:xdr="http://schemas.openxmlformats.org/drawingml/2006/spreadsheetDrawing">
      <xdr:col>20</xdr:col>
      <xdr:colOff>38100</xdr:colOff>
      <xdr:row>78</xdr:row>
      <xdr:rowOff>153035</xdr:rowOff>
    </xdr:to>
    <xdr:sp macro="" textlink="">
      <xdr:nvSpPr>
        <xdr:cNvPr id="201" name="楕円 200"/>
        <xdr:cNvSpPr/>
      </xdr:nvSpPr>
      <xdr:spPr>
        <a:xfrm>
          <a:off x="3637915" y="1342517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144145</xdr:rowOff>
    </xdr:from>
    <xdr:ext cx="469265" cy="258445"/>
    <xdr:sp macro="" textlink="">
      <xdr:nvSpPr>
        <xdr:cNvPr id="202" name="テキスト ボックス 201"/>
        <xdr:cNvSpPr txBox="1"/>
      </xdr:nvSpPr>
      <xdr:spPr>
        <a:xfrm>
          <a:off x="3459480" y="13517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27940</xdr:rowOff>
    </xdr:from>
    <xdr:to xmlns:xdr="http://schemas.openxmlformats.org/drawingml/2006/spreadsheetDrawing">
      <xdr:col>15</xdr:col>
      <xdr:colOff>101600</xdr:colOff>
      <xdr:row>78</xdr:row>
      <xdr:rowOff>129540</xdr:rowOff>
    </xdr:to>
    <xdr:sp macro="" textlink="">
      <xdr:nvSpPr>
        <xdr:cNvPr id="203" name="楕円 202"/>
        <xdr:cNvSpPr/>
      </xdr:nvSpPr>
      <xdr:spPr>
        <a:xfrm>
          <a:off x="2771775"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120650</xdr:rowOff>
    </xdr:from>
    <xdr:ext cx="469265" cy="258445"/>
    <xdr:sp macro="" textlink="">
      <xdr:nvSpPr>
        <xdr:cNvPr id="204" name="テキスト ボックス 203"/>
        <xdr:cNvSpPr txBox="1"/>
      </xdr:nvSpPr>
      <xdr:spPr>
        <a:xfrm>
          <a:off x="2593340" y="13493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41275</xdr:rowOff>
    </xdr:from>
    <xdr:to xmlns:xdr="http://schemas.openxmlformats.org/drawingml/2006/spreadsheetDrawing">
      <xdr:col>10</xdr:col>
      <xdr:colOff>165100</xdr:colOff>
      <xdr:row>78</xdr:row>
      <xdr:rowOff>143510</xdr:rowOff>
    </xdr:to>
    <xdr:sp macro="" textlink="">
      <xdr:nvSpPr>
        <xdr:cNvPr id="205" name="楕円 204"/>
        <xdr:cNvSpPr/>
      </xdr:nvSpPr>
      <xdr:spPr>
        <a:xfrm>
          <a:off x="191135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133985</xdr:rowOff>
    </xdr:from>
    <xdr:ext cx="469900" cy="258445"/>
    <xdr:sp macro="" textlink="">
      <xdr:nvSpPr>
        <xdr:cNvPr id="206" name="テキスト ボックス 205"/>
        <xdr:cNvSpPr txBox="1"/>
      </xdr:nvSpPr>
      <xdr:spPr>
        <a:xfrm>
          <a:off x="1732915" y="13507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41275</xdr:rowOff>
    </xdr:from>
    <xdr:to xmlns:xdr="http://schemas.openxmlformats.org/drawingml/2006/spreadsheetDrawing">
      <xdr:col>6</xdr:col>
      <xdr:colOff>38100</xdr:colOff>
      <xdr:row>78</xdr:row>
      <xdr:rowOff>143510</xdr:rowOff>
    </xdr:to>
    <xdr:sp macro="" textlink="">
      <xdr:nvSpPr>
        <xdr:cNvPr id="207" name="楕円 206"/>
        <xdr:cNvSpPr/>
      </xdr:nvSpPr>
      <xdr:spPr>
        <a:xfrm>
          <a:off x="1050925" y="13414375"/>
          <a:ext cx="9588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133985</xdr:rowOff>
    </xdr:from>
    <xdr:ext cx="469265" cy="258445"/>
    <xdr:sp macro="" textlink="">
      <xdr:nvSpPr>
        <xdr:cNvPr id="208" name="テキスト ボックス 207"/>
        <xdr:cNvSpPr txBox="1"/>
      </xdr:nvSpPr>
      <xdr:spPr>
        <a:xfrm>
          <a:off x="872490" y="13507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39140"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6614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6614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84785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84785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295656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295656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39140"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4790"/>
    <xdr:sp macro="" textlink="">
      <xdr:nvSpPr>
        <xdr:cNvPr id="217" name="テキスト ボックス 216"/>
        <xdr:cNvSpPr txBox="1"/>
      </xdr:nvSpPr>
      <xdr:spPr>
        <a:xfrm>
          <a:off x="70675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39140"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860" cy="258445"/>
    <xdr:sp macro="" textlink="">
      <xdr:nvSpPr>
        <xdr:cNvPr id="219" name="テキスト ボックス 218"/>
        <xdr:cNvSpPr txBox="1"/>
      </xdr:nvSpPr>
      <xdr:spPr>
        <a:xfrm>
          <a:off x="224790" y="1725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0" name="直線コネクタ 219"/>
        <xdr:cNvCxnSpPr/>
      </xdr:nvCxnSpPr>
      <xdr:spPr>
        <a:xfrm>
          <a:off x="739140" y="1701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0860" cy="259080"/>
    <xdr:sp macro="" textlink="">
      <xdr:nvSpPr>
        <xdr:cNvPr id="221" name="テキスト ボックス 220"/>
        <xdr:cNvSpPr txBox="1"/>
      </xdr:nvSpPr>
      <xdr:spPr>
        <a:xfrm>
          <a:off x="224790"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2" name="直線コネクタ 221"/>
        <xdr:cNvCxnSpPr/>
      </xdr:nvCxnSpPr>
      <xdr:spPr>
        <a:xfrm>
          <a:off x="739140" y="1663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23" name="テキスト ボックス 222"/>
        <xdr:cNvSpPr txBox="1"/>
      </xdr:nvSpPr>
      <xdr:spPr>
        <a:xfrm>
          <a:off x="22479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4" name="直線コネクタ 223"/>
        <xdr:cNvCxnSpPr/>
      </xdr:nvCxnSpPr>
      <xdr:spPr>
        <a:xfrm>
          <a:off x="739140" y="1625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5" name="テキスト ボックス 224"/>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6" name="直線コネクタ 225"/>
        <xdr:cNvCxnSpPr/>
      </xdr:nvCxnSpPr>
      <xdr:spPr>
        <a:xfrm>
          <a:off x="739140" y="1587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7" name="テキスト ボックス 226"/>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8" name="直線コネクタ 227"/>
        <xdr:cNvCxnSpPr/>
      </xdr:nvCxnSpPr>
      <xdr:spPr>
        <a:xfrm>
          <a:off x="739140" y="1549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9" name="テキスト ボックス 228"/>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739140"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1" name="テキスト ボックス 230"/>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扶助費グラフ枠"/>
        <xdr:cNvSpPr/>
      </xdr:nvSpPr>
      <xdr:spPr>
        <a:xfrm>
          <a:off x="739140"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69215</xdr:rowOff>
    </xdr:from>
    <xdr:to xmlns:xdr="http://schemas.openxmlformats.org/drawingml/2006/spreadsheetDrawing">
      <xdr:col>24</xdr:col>
      <xdr:colOff>62865</xdr:colOff>
      <xdr:row>97</xdr:row>
      <xdr:rowOff>141605</xdr:rowOff>
    </xdr:to>
    <xdr:cxnSp macro="">
      <xdr:nvCxnSpPr>
        <xdr:cNvPr id="233" name="直線コネクタ 232"/>
        <xdr:cNvCxnSpPr/>
      </xdr:nvCxnSpPr>
      <xdr:spPr>
        <a:xfrm flipV="1">
          <a:off x="4496435" y="15499715"/>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145415</xdr:rowOff>
    </xdr:from>
    <xdr:ext cx="534670" cy="258445"/>
    <xdr:sp macro="" textlink="">
      <xdr:nvSpPr>
        <xdr:cNvPr id="234" name="扶助費最小値テキスト"/>
        <xdr:cNvSpPr txBox="1"/>
      </xdr:nvSpPr>
      <xdr:spPr>
        <a:xfrm>
          <a:off x="4549140" y="167760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141605</xdr:rowOff>
    </xdr:from>
    <xdr:to xmlns:xdr="http://schemas.openxmlformats.org/drawingml/2006/spreadsheetDrawing">
      <xdr:col>24</xdr:col>
      <xdr:colOff>152400</xdr:colOff>
      <xdr:row>97</xdr:row>
      <xdr:rowOff>141605</xdr:rowOff>
    </xdr:to>
    <xdr:cxnSp macro="">
      <xdr:nvCxnSpPr>
        <xdr:cNvPr id="235" name="直線コネクタ 234"/>
        <xdr:cNvCxnSpPr/>
      </xdr:nvCxnSpPr>
      <xdr:spPr>
        <a:xfrm>
          <a:off x="4415155" y="1677225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15875</xdr:rowOff>
    </xdr:from>
    <xdr:ext cx="598805" cy="259080"/>
    <xdr:sp macro="" textlink="">
      <xdr:nvSpPr>
        <xdr:cNvPr id="236" name="扶助費最大値テキスト"/>
        <xdr:cNvSpPr txBox="1"/>
      </xdr:nvSpPr>
      <xdr:spPr>
        <a:xfrm>
          <a:off x="4549140" y="15274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139,691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69215</xdr:rowOff>
    </xdr:from>
    <xdr:to xmlns:xdr="http://schemas.openxmlformats.org/drawingml/2006/spreadsheetDrawing">
      <xdr:col>24</xdr:col>
      <xdr:colOff>152400</xdr:colOff>
      <xdr:row>90</xdr:row>
      <xdr:rowOff>69215</xdr:rowOff>
    </xdr:to>
    <xdr:cxnSp macro="">
      <xdr:nvCxnSpPr>
        <xdr:cNvPr id="237" name="直線コネクタ 236"/>
        <xdr:cNvCxnSpPr/>
      </xdr:nvCxnSpPr>
      <xdr:spPr>
        <a:xfrm>
          <a:off x="4415155" y="1549971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86360</xdr:rowOff>
    </xdr:from>
    <xdr:to xmlns:xdr="http://schemas.openxmlformats.org/drawingml/2006/spreadsheetDrawing">
      <xdr:col>24</xdr:col>
      <xdr:colOff>63500</xdr:colOff>
      <xdr:row>95</xdr:row>
      <xdr:rowOff>156210</xdr:rowOff>
    </xdr:to>
    <xdr:cxnSp macro="">
      <xdr:nvCxnSpPr>
        <xdr:cNvPr id="238" name="直線コネクタ 237"/>
        <xdr:cNvCxnSpPr/>
      </xdr:nvCxnSpPr>
      <xdr:spPr>
        <a:xfrm flipV="1">
          <a:off x="3688715" y="16374110"/>
          <a:ext cx="809625"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36195</xdr:rowOff>
    </xdr:from>
    <xdr:ext cx="534670" cy="259080"/>
    <xdr:sp macro="" textlink="">
      <xdr:nvSpPr>
        <xdr:cNvPr id="239" name="扶助費平均値テキスト"/>
        <xdr:cNvSpPr txBox="1"/>
      </xdr:nvSpPr>
      <xdr:spPr>
        <a:xfrm>
          <a:off x="4549140" y="163239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57785</xdr:rowOff>
    </xdr:from>
    <xdr:to xmlns:xdr="http://schemas.openxmlformats.org/drawingml/2006/spreadsheetDrawing">
      <xdr:col>24</xdr:col>
      <xdr:colOff>114300</xdr:colOff>
      <xdr:row>95</xdr:row>
      <xdr:rowOff>159385</xdr:rowOff>
    </xdr:to>
    <xdr:sp macro="" textlink="">
      <xdr:nvSpPr>
        <xdr:cNvPr id="240" name="フローチャート: 判断 239"/>
        <xdr:cNvSpPr/>
      </xdr:nvSpPr>
      <xdr:spPr>
        <a:xfrm>
          <a:off x="4447540" y="163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156210</xdr:rowOff>
    </xdr:from>
    <xdr:to xmlns:xdr="http://schemas.openxmlformats.org/drawingml/2006/spreadsheetDrawing">
      <xdr:col>19</xdr:col>
      <xdr:colOff>177800</xdr:colOff>
      <xdr:row>95</xdr:row>
      <xdr:rowOff>167640</xdr:rowOff>
    </xdr:to>
    <xdr:cxnSp macro="">
      <xdr:nvCxnSpPr>
        <xdr:cNvPr id="241" name="直線コネクタ 240"/>
        <xdr:cNvCxnSpPr/>
      </xdr:nvCxnSpPr>
      <xdr:spPr>
        <a:xfrm flipV="1">
          <a:off x="2822575" y="16443960"/>
          <a:ext cx="86614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106680</xdr:rowOff>
    </xdr:from>
    <xdr:to xmlns:xdr="http://schemas.openxmlformats.org/drawingml/2006/spreadsheetDrawing">
      <xdr:col>20</xdr:col>
      <xdr:colOff>38100</xdr:colOff>
      <xdr:row>96</xdr:row>
      <xdr:rowOff>36830</xdr:rowOff>
    </xdr:to>
    <xdr:sp macro="" textlink="">
      <xdr:nvSpPr>
        <xdr:cNvPr id="242" name="フローチャート: 判断 241"/>
        <xdr:cNvSpPr/>
      </xdr:nvSpPr>
      <xdr:spPr>
        <a:xfrm>
          <a:off x="3637915" y="1639443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27940</xdr:rowOff>
    </xdr:from>
    <xdr:ext cx="534670" cy="259080"/>
    <xdr:sp macro="" textlink="">
      <xdr:nvSpPr>
        <xdr:cNvPr id="243" name="テキスト ボックス 242"/>
        <xdr:cNvSpPr txBox="1"/>
      </xdr:nvSpPr>
      <xdr:spPr>
        <a:xfrm>
          <a:off x="3427095" y="16487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167640</xdr:rowOff>
    </xdr:from>
    <xdr:to xmlns:xdr="http://schemas.openxmlformats.org/drawingml/2006/spreadsheetDrawing">
      <xdr:col>15</xdr:col>
      <xdr:colOff>50800</xdr:colOff>
      <xdr:row>96</xdr:row>
      <xdr:rowOff>71755</xdr:rowOff>
    </xdr:to>
    <xdr:cxnSp macro="">
      <xdr:nvCxnSpPr>
        <xdr:cNvPr id="244" name="直線コネクタ 243"/>
        <xdr:cNvCxnSpPr/>
      </xdr:nvCxnSpPr>
      <xdr:spPr>
        <a:xfrm flipV="1">
          <a:off x="1962150" y="16455390"/>
          <a:ext cx="860425"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52705</xdr:rowOff>
    </xdr:from>
    <xdr:to xmlns:xdr="http://schemas.openxmlformats.org/drawingml/2006/spreadsheetDrawing">
      <xdr:col>15</xdr:col>
      <xdr:colOff>101600</xdr:colOff>
      <xdr:row>95</xdr:row>
      <xdr:rowOff>154940</xdr:rowOff>
    </xdr:to>
    <xdr:sp macro="" textlink="">
      <xdr:nvSpPr>
        <xdr:cNvPr id="245" name="フローチャート: 判断 244"/>
        <xdr:cNvSpPr/>
      </xdr:nvSpPr>
      <xdr:spPr>
        <a:xfrm>
          <a:off x="2771775" y="16340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170815</xdr:rowOff>
    </xdr:from>
    <xdr:ext cx="534670" cy="258445"/>
    <xdr:sp macro="" textlink="">
      <xdr:nvSpPr>
        <xdr:cNvPr id="246" name="テキスト ボックス 245"/>
        <xdr:cNvSpPr txBox="1"/>
      </xdr:nvSpPr>
      <xdr:spPr>
        <a:xfrm>
          <a:off x="2566670" y="161156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71755</xdr:rowOff>
    </xdr:from>
    <xdr:to xmlns:xdr="http://schemas.openxmlformats.org/drawingml/2006/spreadsheetDrawing">
      <xdr:col>10</xdr:col>
      <xdr:colOff>114300</xdr:colOff>
      <xdr:row>96</xdr:row>
      <xdr:rowOff>147320</xdr:rowOff>
    </xdr:to>
    <xdr:cxnSp macro="">
      <xdr:nvCxnSpPr>
        <xdr:cNvPr id="247" name="直線コネクタ 246"/>
        <xdr:cNvCxnSpPr/>
      </xdr:nvCxnSpPr>
      <xdr:spPr>
        <a:xfrm flipV="1">
          <a:off x="1101725" y="16530955"/>
          <a:ext cx="860425"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98425</xdr:rowOff>
    </xdr:from>
    <xdr:to xmlns:xdr="http://schemas.openxmlformats.org/drawingml/2006/spreadsheetDrawing">
      <xdr:col>10</xdr:col>
      <xdr:colOff>165100</xdr:colOff>
      <xdr:row>96</xdr:row>
      <xdr:rowOff>29210</xdr:rowOff>
    </xdr:to>
    <xdr:sp macro="" textlink="">
      <xdr:nvSpPr>
        <xdr:cNvPr id="248" name="フローチャート: 判断 247"/>
        <xdr:cNvSpPr/>
      </xdr:nvSpPr>
      <xdr:spPr>
        <a:xfrm>
          <a:off x="191135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45085</xdr:rowOff>
    </xdr:from>
    <xdr:ext cx="534035" cy="258445"/>
    <xdr:sp macro="" textlink="">
      <xdr:nvSpPr>
        <xdr:cNvPr id="249" name="テキスト ボックス 248"/>
        <xdr:cNvSpPr txBox="1"/>
      </xdr:nvSpPr>
      <xdr:spPr>
        <a:xfrm>
          <a:off x="1700530" y="16161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154940</xdr:rowOff>
    </xdr:from>
    <xdr:to xmlns:xdr="http://schemas.openxmlformats.org/drawingml/2006/spreadsheetDrawing">
      <xdr:col>6</xdr:col>
      <xdr:colOff>38100</xdr:colOff>
      <xdr:row>96</xdr:row>
      <xdr:rowOff>84455</xdr:rowOff>
    </xdr:to>
    <xdr:sp macro="" textlink="">
      <xdr:nvSpPr>
        <xdr:cNvPr id="250" name="フローチャート: 判断 249"/>
        <xdr:cNvSpPr/>
      </xdr:nvSpPr>
      <xdr:spPr>
        <a:xfrm>
          <a:off x="1050925" y="1644269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100965</xdr:rowOff>
    </xdr:from>
    <xdr:ext cx="534670" cy="258445"/>
    <xdr:sp macro="" textlink="">
      <xdr:nvSpPr>
        <xdr:cNvPr id="251" name="テキスト ボックス 250"/>
        <xdr:cNvSpPr txBox="1"/>
      </xdr:nvSpPr>
      <xdr:spPr>
        <a:xfrm>
          <a:off x="840105" y="16217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31355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1365" cy="259080"/>
    <xdr:sp macro="" textlink="">
      <xdr:nvSpPr>
        <xdr:cNvPr id="253" name="テキスト ボックス 252"/>
        <xdr:cNvSpPr txBox="1"/>
      </xdr:nvSpPr>
      <xdr:spPr>
        <a:xfrm>
          <a:off x="350393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4" name="テキスト ボックス 253"/>
        <xdr:cNvSpPr txBox="1"/>
      </xdr:nvSpPr>
      <xdr:spPr>
        <a:xfrm>
          <a:off x="263779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7773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1365" cy="259080"/>
    <xdr:sp macro="" textlink="">
      <xdr:nvSpPr>
        <xdr:cNvPr id="256" name="テキスト ボックス 255"/>
        <xdr:cNvSpPr txBox="1"/>
      </xdr:nvSpPr>
      <xdr:spPr>
        <a:xfrm>
          <a:off x="9169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35560</xdr:rowOff>
    </xdr:from>
    <xdr:to xmlns:xdr="http://schemas.openxmlformats.org/drawingml/2006/spreadsheetDrawing">
      <xdr:col>24</xdr:col>
      <xdr:colOff>114300</xdr:colOff>
      <xdr:row>95</xdr:row>
      <xdr:rowOff>137160</xdr:rowOff>
    </xdr:to>
    <xdr:sp macro="" textlink="">
      <xdr:nvSpPr>
        <xdr:cNvPr id="257" name="楕円 256"/>
        <xdr:cNvSpPr/>
      </xdr:nvSpPr>
      <xdr:spPr>
        <a:xfrm>
          <a:off x="4447540" y="163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58420</xdr:rowOff>
    </xdr:from>
    <xdr:ext cx="534670" cy="259080"/>
    <xdr:sp macro="" textlink="">
      <xdr:nvSpPr>
        <xdr:cNvPr id="258" name="扶助費該当値テキスト"/>
        <xdr:cNvSpPr txBox="1"/>
      </xdr:nvSpPr>
      <xdr:spPr>
        <a:xfrm>
          <a:off x="4549140" y="16174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105410</xdr:rowOff>
    </xdr:from>
    <xdr:to xmlns:xdr="http://schemas.openxmlformats.org/drawingml/2006/spreadsheetDrawing">
      <xdr:col>20</xdr:col>
      <xdr:colOff>38100</xdr:colOff>
      <xdr:row>96</xdr:row>
      <xdr:rowOff>35560</xdr:rowOff>
    </xdr:to>
    <xdr:sp macro="" textlink="">
      <xdr:nvSpPr>
        <xdr:cNvPr id="259" name="楕円 258"/>
        <xdr:cNvSpPr/>
      </xdr:nvSpPr>
      <xdr:spPr>
        <a:xfrm>
          <a:off x="3637915" y="1639316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52070</xdr:rowOff>
    </xdr:from>
    <xdr:ext cx="534670" cy="258445"/>
    <xdr:sp macro="" textlink="">
      <xdr:nvSpPr>
        <xdr:cNvPr id="260" name="テキスト ボックス 259"/>
        <xdr:cNvSpPr txBox="1"/>
      </xdr:nvSpPr>
      <xdr:spPr>
        <a:xfrm>
          <a:off x="3427095" y="161683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116840</xdr:rowOff>
    </xdr:from>
    <xdr:to xmlns:xdr="http://schemas.openxmlformats.org/drawingml/2006/spreadsheetDrawing">
      <xdr:col>15</xdr:col>
      <xdr:colOff>101600</xdr:colOff>
      <xdr:row>96</xdr:row>
      <xdr:rowOff>46990</xdr:rowOff>
    </xdr:to>
    <xdr:sp macro="" textlink="">
      <xdr:nvSpPr>
        <xdr:cNvPr id="261" name="楕円 260"/>
        <xdr:cNvSpPr/>
      </xdr:nvSpPr>
      <xdr:spPr>
        <a:xfrm>
          <a:off x="2771775" y="164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38100</xdr:rowOff>
    </xdr:from>
    <xdr:ext cx="534670" cy="259080"/>
    <xdr:sp macro="" textlink="">
      <xdr:nvSpPr>
        <xdr:cNvPr id="262" name="テキスト ボックス 261"/>
        <xdr:cNvSpPr txBox="1"/>
      </xdr:nvSpPr>
      <xdr:spPr>
        <a:xfrm>
          <a:off x="2566670" y="16497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20955</xdr:rowOff>
    </xdr:from>
    <xdr:to xmlns:xdr="http://schemas.openxmlformats.org/drawingml/2006/spreadsheetDrawing">
      <xdr:col>10</xdr:col>
      <xdr:colOff>165100</xdr:colOff>
      <xdr:row>96</xdr:row>
      <xdr:rowOff>122555</xdr:rowOff>
    </xdr:to>
    <xdr:sp macro="" textlink="">
      <xdr:nvSpPr>
        <xdr:cNvPr id="263" name="楕円 262"/>
        <xdr:cNvSpPr/>
      </xdr:nvSpPr>
      <xdr:spPr>
        <a:xfrm>
          <a:off x="1911350" y="164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113665</xdr:rowOff>
    </xdr:from>
    <xdr:ext cx="534035" cy="258445"/>
    <xdr:sp macro="" textlink="">
      <xdr:nvSpPr>
        <xdr:cNvPr id="264" name="テキスト ボックス 263"/>
        <xdr:cNvSpPr txBox="1"/>
      </xdr:nvSpPr>
      <xdr:spPr>
        <a:xfrm>
          <a:off x="1700530" y="16572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96520</xdr:rowOff>
    </xdr:from>
    <xdr:to xmlns:xdr="http://schemas.openxmlformats.org/drawingml/2006/spreadsheetDrawing">
      <xdr:col>6</xdr:col>
      <xdr:colOff>38100</xdr:colOff>
      <xdr:row>97</xdr:row>
      <xdr:rowOff>26670</xdr:rowOff>
    </xdr:to>
    <xdr:sp macro="" textlink="">
      <xdr:nvSpPr>
        <xdr:cNvPr id="265" name="楕円 264"/>
        <xdr:cNvSpPr/>
      </xdr:nvSpPr>
      <xdr:spPr>
        <a:xfrm>
          <a:off x="1050925" y="1655572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17780</xdr:rowOff>
    </xdr:from>
    <xdr:ext cx="534670" cy="258445"/>
    <xdr:sp macro="" textlink="">
      <xdr:nvSpPr>
        <xdr:cNvPr id="266" name="テキスト ボックス 265"/>
        <xdr:cNvSpPr txBox="1"/>
      </xdr:nvSpPr>
      <xdr:spPr>
        <a:xfrm>
          <a:off x="840105" y="16648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6409690" y="4000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8" name="正方形/長方形 267"/>
        <xdr:cNvSpPr/>
      </xdr:nvSpPr>
      <xdr:spPr>
        <a:xfrm>
          <a:off x="653097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53097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0" name="正方形/長方形 269"/>
        <xdr:cNvSpPr/>
      </xdr:nvSpPr>
      <xdr:spPr>
        <a:xfrm>
          <a:off x="751840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51840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2" name="正方形/長方形 271"/>
        <xdr:cNvSpPr/>
      </xdr:nvSpPr>
      <xdr:spPr>
        <a:xfrm>
          <a:off x="86271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6271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6409690" y="4826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5" name="テキスト ボックス 274"/>
        <xdr:cNvSpPr txBox="1"/>
      </xdr:nvSpPr>
      <xdr:spPr>
        <a:xfrm>
          <a:off x="637159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6409690" y="7112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8920" cy="258445"/>
    <xdr:sp macro="" textlink="">
      <xdr:nvSpPr>
        <xdr:cNvPr id="277" name="テキスト ボックス 276"/>
        <xdr:cNvSpPr txBox="1"/>
      </xdr:nvSpPr>
      <xdr:spPr>
        <a:xfrm>
          <a:off x="6166485" y="6969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6409690" y="678561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128270</xdr:rowOff>
    </xdr:from>
    <xdr:ext cx="531495" cy="259080"/>
    <xdr:sp macro="" textlink="">
      <xdr:nvSpPr>
        <xdr:cNvPr id="279" name="テキスト ボックス 278"/>
        <xdr:cNvSpPr txBox="1"/>
      </xdr:nvSpPr>
      <xdr:spPr>
        <a:xfrm>
          <a:off x="5895340"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6409690" y="645858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8445"/>
    <xdr:sp macro="" textlink="">
      <xdr:nvSpPr>
        <xdr:cNvPr id="281" name="テキスト ボックス 280"/>
        <xdr:cNvSpPr txBox="1"/>
      </xdr:nvSpPr>
      <xdr:spPr>
        <a:xfrm>
          <a:off x="5895340"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6409690" y="613283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83" name="テキスト ボックス 282"/>
        <xdr:cNvSpPr txBox="1"/>
      </xdr:nvSpPr>
      <xdr:spPr>
        <a:xfrm>
          <a:off x="5895340"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6409690" y="580580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8445"/>
    <xdr:sp macro="" textlink="">
      <xdr:nvSpPr>
        <xdr:cNvPr id="285" name="テキスト ボックス 284"/>
        <xdr:cNvSpPr txBox="1"/>
      </xdr:nvSpPr>
      <xdr:spPr>
        <a:xfrm>
          <a:off x="5895340"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6409690" y="547941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22225</xdr:rowOff>
    </xdr:from>
    <xdr:ext cx="531495" cy="258445"/>
    <xdr:sp macro="" textlink="">
      <xdr:nvSpPr>
        <xdr:cNvPr id="287" name="テキスト ボックス 286"/>
        <xdr:cNvSpPr txBox="1"/>
      </xdr:nvSpPr>
      <xdr:spPr>
        <a:xfrm>
          <a:off x="5895340"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6409690" y="515239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38100</xdr:rowOff>
    </xdr:from>
    <xdr:ext cx="531495" cy="259080"/>
    <xdr:sp macro="" textlink="">
      <xdr:nvSpPr>
        <xdr:cNvPr id="289" name="テキスト ボックス 288"/>
        <xdr:cNvSpPr txBox="1"/>
      </xdr:nvSpPr>
      <xdr:spPr>
        <a:xfrm>
          <a:off x="5895340"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409690" y="482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91" name="テキスト ボックス 290"/>
        <xdr:cNvSpPr txBox="1"/>
      </xdr:nvSpPr>
      <xdr:spPr>
        <a:xfrm>
          <a:off x="5895340"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補助費等グラフ枠"/>
        <xdr:cNvSpPr/>
      </xdr:nvSpPr>
      <xdr:spPr>
        <a:xfrm>
          <a:off x="6409690" y="4826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30</xdr:row>
      <xdr:rowOff>96520</xdr:rowOff>
    </xdr:from>
    <xdr:to xmlns:xdr="http://schemas.openxmlformats.org/drawingml/2006/spreadsheetDrawing">
      <xdr:col>54</xdr:col>
      <xdr:colOff>184785</xdr:colOff>
      <xdr:row>38</xdr:row>
      <xdr:rowOff>129540</xdr:rowOff>
    </xdr:to>
    <xdr:cxnSp macro="">
      <xdr:nvCxnSpPr>
        <xdr:cNvPr id="293" name="直線コネクタ 292"/>
        <xdr:cNvCxnSpPr/>
      </xdr:nvCxnSpPr>
      <xdr:spPr>
        <a:xfrm flipV="1">
          <a:off x="10163175" y="5240020"/>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133350</xdr:rowOff>
    </xdr:from>
    <xdr:ext cx="534035" cy="258445"/>
    <xdr:sp macro="" textlink="">
      <xdr:nvSpPr>
        <xdr:cNvPr id="294" name="補助費等最小値テキスト"/>
        <xdr:cNvSpPr txBox="1"/>
      </xdr:nvSpPr>
      <xdr:spPr>
        <a:xfrm>
          <a:off x="10213975" y="6648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129540</xdr:rowOff>
    </xdr:from>
    <xdr:to xmlns:xdr="http://schemas.openxmlformats.org/drawingml/2006/spreadsheetDrawing">
      <xdr:col>55</xdr:col>
      <xdr:colOff>88900</xdr:colOff>
      <xdr:row>38</xdr:row>
      <xdr:rowOff>129540</xdr:rowOff>
    </xdr:to>
    <xdr:cxnSp macro="">
      <xdr:nvCxnSpPr>
        <xdr:cNvPr id="295" name="直線コネクタ 294"/>
        <xdr:cNvCxnSpPr/>
      </xdr:nvCxnSpPr>
      <xdr:spPr>
        <a:xfrm>
          <a:off x="10079990" y="66446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43180</xdr:rowOff>
    </xdr:from>
    <xdr:ext cx="534035" cy="258445"/>
    <xdr:sp macro="" textlink="">
      <xdr:nvSpPr>
        <xdr:cNvPr id="296" name="補助費等最大値テキスト"/>
        <xdr:cNvSpPr txBox="1"/>
      </xdr:nvSpPr>
      <xdr:spPr>
        <a:xfrm>
          <a:off x="10213975" y="5015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96520</xdr:rowOff>
    </xdr:from>
    <xdr:to xmlns:xdr="http://schemas.openxmlformats.org/drawingml/2006/spreadsheetDrawing">
      <xdr:col>55</xdr:col>
      <xdr:colOff>88900</xdr:colOff>
      <xdr:row>30</xdr:row>
      <xdr:rowOff>96520</xdr:rowOff>
    </xdr:to>
    <xdr:cxnSp macro="">
      <xdr:nvCxnSpPr>
        <xdr:cNvPr id="297" name="直線コネクタ 296"/>
        <xdr:cNvCxnSpPr/>
      </xdr:nvCxnSpPr>
      <xdr:spPr>
        <a:xfrm>
          <a:off x="10079990" y="52400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77470</xdr:rowOff>
    </xdr:from>
    <xdr:to xmlns:xdr="http://schemas.openxmlformats.org/drawingml/2006/spreadsheetDrawing">
      <xdr:col>55</xdr:col>
      <xdr:colOff>0</xdr:colOff>
      <xdr:row>35</xdr:row>
      <xdr:rowOff>125095</xdr:rowOff>
    </xdr:to>
    <xdr:cxnSp macro="">
      <xdr:nvCxnSpPr>
        <xdr:cNvPr id="298" name="直線コネクタ 297"/>
        <xdr:cNvCxnSpPr/>
      </xdr:nvCxnSpPr>
      <xdr:spPr>
        <a:xfrm>
          <a:off x="9353550" y="6078220"/>
          <a:ext cx="80962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20320</xdr:rowOff>
    </xdr:from>
    <xdr:ext cx="534035" cy="258445"/>
    <xdr:sp macro="" textlink="">
      <xdr:nvSpPr>
        <xdr:cNvPr id="299" name="補助費等平均値テキスト"/>
        <xdr:cNvSpPr txBox="1"/>
      </xdr:nvSpPr>
      <xdr:spPr>
        <a:xfrm>
          <a:off x="10213975" y="584962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168910</xdr:rowOff>
    </xdr:from>
    <xdr:to xmlns:xdr="http://schemas.openxmlformats.org/drawingml/2006/spreadsheetDrawing">
      <xdr:col>55</xdr:col>
      <xdr:colOff>50800</xdr:colOff>
      <xdr:row>35</xdr:row>
      <xdr:rowOff>99060</xdr:rowOff>
    </xdr:to>
    <xdr:sp macro="" textlink="">
      <xdr:nvSpPr>
        <xdr:cNvPr id="300" name="フローチャート: 判断 299"/>
        <xdr:cNvSpPr/>
      </xdr:nvSpPr>
      <xdr:spPr>
        <a:xfrm>
          <a:off x="10118090" y="599821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77470</xdr:rowOff>
    </xdr:from>
    <xdr:to xmlns:xdr="http://schemas.openxmlformats.org/drawingml/2006/spreadsheetDrawing">
      <xdr:col>50</xdr:col>
      <xdr:colOff>114300</xdr:colOff>
      <xdr:row>35</xdr:row>
      <xdr:rowOff>163195</xdr:rowOff>
    </xdr:to>
    <xdr:cxnSp macro="">
      <xdr:nvCxnSpPr>
        <xdr:cNvPr id="301" name="直線コネクタ 300"/>
        <xdr:cNvCxnSpPr/>
      </xdr:nvCxnSpPr>
      <xdr:spPr>
        <a:xfrm flipV="1">
          <a:off x="8493125" y="6078220"/>
          <a:ext cx="86042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11430</xdr:rowOff>
    </xdr:from>
    <xdr:to xmlns:xdr="http://schemas.openxmlformats.org/drawingml/2006/spreadsheetDrawing">
      <xdr:col>50</xdr:col>
      <xdr:colOff>165100</xdr:colOff>
      <xdr:row>35</xdr:row>
      <xdr:rowOff>113030</xdr:rowOff>
    </xdr:to>
    <xdr:sp macro="" textlink="">
      <xdr:nvSpPr>
        <xdr:cNvPr id="302" name="フローチャート: 判断 301"/>
        <xdr:cNvSpPr/>
      </xdr:nvSpPr>
      <xdr:spPr>
        <a:xfrm>
          <a:off x="930275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33</xdr:row>
      <xdr:rowOff>129540</xdr:rowOff>
    </xdr:from>
    <xdr:ext cx="534035" cy="259080"/>
    <xdr:sp macro="" textlink="">
      <xdr:nvSpPr>
        <xdr:cNvPr id="303" name="テキスト ボックス 302"/>
        <xdr:cNvSpPr txBox="1"/>
      </xdr:nvSpPr>
      <xdr:spPr>
        <a:xfrm>
          <a:off x="9091930" y="5787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163195</xdr:rowOff>
    </xdr:from>
    <xdr:to xmlns:xdr="http://schemas.openxmlformats.org/drawingml/2006/spreadsheetDrawing">
      <xdr:col>45</xdr:col>
      <xdr:colOff>177800</xdr:colOff>
      <xdr:row>35</xdr:row>
      <xdr:rowOff>170815</xdr:rowOff>
    </xdr:to>
    <xdr:cxnSp macro="">
      <xdr:nvCxnSpPr>
        <xdr:cNvPr id="304" name="直線コネクタ 303"/>
        <xdr:cNvCxnSpPr/>
      </xdr:nvCxnSpPr>
      <xdr:spPr>
        <a:xfrm flipV="1">
          <a:off x="7626985" y="6163945"/>
          <a:ext cx="86614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31115</xdr:rowOff>
    </xdr:from>
    <xdr:to xmlns:xdr="http://schemas.openxmlformats.org/drawingml/2006/spreadsheetDrawing">
      <xdr:col>46</xdr:col>
      <xdr:colOff>38100</xdr:colOff>
      <xdr:row>35</xdr:row>
      <xdr:rowOff>132715</xdr:rowOff>
    </xdr:to>
    <xdr:sp macro="" textlink="">
      <xdr:nvSpPr>
        <xdr:cNvPr id="305" name="フローチャート: 判断 304"/>
        <xdr:cNvSpPr/>
      </xdr:nvSpPr>
      <xdr:spPr>
        <a:xfrm>
          <a:off x="8442325" y="603186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33</xdr:row>
      <xdr:rowOff>149225</xdr:rowOff>
    </xdr:from>
    <xdr:ext cx="534670" cy="259080"/>
    <xdr:sp macro="" textlink="">
      <xdr:nvSpPr>
        <xdr:cNvPr id="306" name="テキスト ボックス 305"/>
        <xdr:cNvSpPr txBox="1"/>
      </xdr:nvSpPr>
      <xdr:spPr>
        <a:xfrm>
          <a:off x="8231505" y="5807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167640</xdr:rowOff>
    </xdr:from>
    <xdr:to xmlns:xdr="http://schemas.openxmlformats.org/drawingml/2006/spreadsheetDrawing">
      <xdr:col>41</xdr:col>
      <xdr:colOff>50800</xdr:colOff>
      <xdr:row>35</xdr:row>
      <xdr:rowOff>170815</xdr:rowOff>
    </xdr:to>
    <xdr:cxnSp macro="">
      <xdr:nvCxnSpPr>
        <xdr:cNvPr id="307" name="直線コネクタ 306"/>
        <xdr:cNvCxnSpPr/>
      </xdr:nvCxnSpPr>
      <xdr:spPr>
        <a:xfrm>
          <a:off x="6766560" y="6168390"/>
          <a:ext cx="8604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27940</xdr:rowOff>
    </xdr:from>
    <xdr:to xmlns:xdr="http://schemas.openxmlformats.org/drawingml/2006/spreadsheetDrawing">
      <xdr:col>41</xdr:col>
      <xdr:colOff>101600</xdr:colOff>
      <xdr:row>35</xdr:row>
      <xdr:rowOff>129540</xdr:rowOff>
    </xdr:to>
    <xdr:sp macro="" textlink="">
      <xdr:nvSpPr>
        <xdr:cNvPr id="308" name="フローチャート: 判断 307"/>
        <xdr:cNvSpPr/>
      </xdr:nvSpPr>
      <xdr:spPr>
        <a:xfrm>
          <a:off x="7576185"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33</xdr:row>
      <xdr:rowOff>146050</xdr:rowOff>
    </xdr:from>
    <xdr:ext cx="534670" cy="258445"/>
    <xdr:sp macro="" textlink="">
      <xdr:nvSpPr>
        <xdr:cNvPr id="309" name="テキスト ボックス 308"/>
        <xdr:cNvSpPr txBox="1"/>
      </xdr:nvSpPr>
      <xdr:spPr>
        <a:xfrm>
          <a:off x="7371080" y="5803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52705</xdr:rowOff>
    </xdr:from>
    <xdr:to xmlns:xdr="http://schemas.openxmlformats.org/drawingml/2006/spreadsheetDrawing">
      <xdr:col>36</xdr:col>
      <xdr:colOff>165100</xdr:colOff>
      <xdr:row>35</xdr:row>
      <xdr:rowOff>154940</xdr:rowOff>
    </xdr:to>
    <xdr:sp macro="" textlink="">
      <xdr:nvSpPr>
        <xdr:cNvPr id="310" name="フローチャート: 判断 309"/>
        <xdr:cNvSpPr/>
      </xdr:nvSpPr>
      <xdr:spPr>
        <a:xfrm>
          <a:off x="6715760" y="6053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33</xdr:row>
      <xdr:rowOff>170815</xdr:rowOff>
    </xdr:from>
    <xdr:ext cx="534035" cy="258445"/>
    <xdr:sp macro="" textlink="">
      <xdr:nvSpPr>
        <xdr:cNvPr id="311" name="テキスト ボックス 310"/>
        <xdr:cNvSpPr txBox="1"/>
      </xdr:nvSpPr>
      <xdr:spPr>
        <a:xfrm>
          <a:off x="6504940" y="5828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99783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1687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1365" cy="259080"/>
    <xdr:sp macro="" textlink="">
      <xdr:nvSpPr>
        <xdr:cNvPr id="314" name="テキスト ボックス 313"/>
        <xdr:cNvSpPr txBox="1"/>
      </xdr:nvSpPr>
      <xdr:spPr>
        <a:xfrm>
          <a:off x="83083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15" name="テキスト ボックス 314"/>
        <xdr:cNvSpPr txBox="1"/>
      </xdr:nvSpPr>
      <xdr:spPr>
        <a:xfrm>
          <a:off x="74422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581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74930</xdr:rowOff>
    </xdr:from>
    <xdr:to xmlns:xdr="http://schemas.openxmlformats.org/drawingml/2006/spreadsheetDrawing">
      <xdr:col>55</xdr:col>
      <xdr:colOff>50800</xdr:colOff>
      <xdr:row>36</xdr:row>
      <xdr:rowOff>4445</xdr:rowOff>
    </xdr:to>
    <xdr:sp macro="" textlink="">
      <xdr:nvSpPr>
        <xdr:cNvPr id="317" name="楕円 316"/>
        <xdr:cNvSpPr/>
      </xdr:nvSpPr>
      <xdr:spPr>
        <a:xfrm>
          <a:off x="10118090" y="607568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52705</xdr:rowOff>
    </xdr:from>
    <xdr:ext cx="534035" cy="258445"/>
    <xdr:sp macro="" textlink="">
      <xdr:nvSpPr>
        <xdr:cNvPr id="318" name="補助費等該当値テキスト"/>
        <xdr:cNvSpPr txBox="1"/>
      </xdr:nvSpPr>
      <xdr:spPr>
        <a:xfrm>
          <a:off x="10213975" y="6053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26670</xdr:rowOff>
    </xdr:from>
    <xdr:to xmlns:xdr="http://schemas.openxmlformats.org/drawingml/2006/spreadsheetDrawing">
      <xdr:col>50</xdr:col>
      <xdr:colOff>165100</xdr:colOff>
      <xdr:row>35</xdr:row>
      <xdr:rowOff>128270</xdr:rowOff>
    </xdr:to>
    <xdr:sp macro="" textlink="">
      <xdr:nvSpPr>
        <xdr:cNvPr id="319" name="楕円 318"/>
        <xdr:cNvSpPr/>
      </xdr:nvSpPr>
      <xdr:spPr>
        <a:xfrm>
          <a:off x="930275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119380</xdr:rowOff>
    </xdr:from>
    <xdr:ext cx="534035" cy="259080"/>
    <xdr:sp macro="" textlink="">
      <xdr:nvSpPr>
        <xdr:cNvPr id="320" name="テキスト ボックス 319"/>
        <xdr:cNvSpPr txBox="1"/>
      </xdr:nvSpPr>
      <xdr:spPr>
        <a:xfrm>
          <a:off x="9091930" y="6120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112395</xdr:rowOff>
    </xdr:from>
    <xdr:to xmlns:xdr="http://schemas.openxmlformats.org/drawingml/2006/spreadsheetDrawing">
      <xdr:col>46</xdr:col>
      <xdr:colOff>38100</xdr:colOff>
      <xdr:row>36</xdr:row>
      <xdr:rowOff>42545</xdr:rowOff>
    </xdr:to>
    <xdr:sp macro="" textlink="">
      <xdr:nvSpPr>
        <xdr:cNvPr id="321" name="楕円 320"/>
        <xdr:cNvSpPr/>
      </xdr:nvSpPr>
      <xdr:spPr>
        <a:xfrm>
          <a:off x="8442325" y="611314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33655</xdr:rowOff>
    </xdr:from>
    <xdr:ext cx="534670" cy="258445"/>
    <xdr:sp macro="" textlink="">
      <xdr:nvSpPr>
        <xdr:cNvPr id="322" name="テキスト ボックス 321"/>
        <xdr:cNvSpPr txBox="1"/>
      </xdr:nvSpPr>
      <xdr:spPr>
        <a:xfrm>
          <a:off x="8231505" y="6205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120650</xdr:rowOff>
    </xdr:from>
    <xdr:to xmlns:xdr="http://schemas.openxmlformats.org/drawingml/2006/spreadsheetDrawing">
      <xdr:col>41</xdr:col>
      <xdr:colOff>101600</xdr:colOff>
      <xdr:row>36</xdr:row>
      <xdr:rowOff>50165</xdr:rowOff>
    </xdr:to>
    <xdr:sp macro="" textlink="">
      <xdr:nvSpPr>
        <xdr:cNvPr id="323" name="楕円 322"/>
        <xdr:cNvSpPr/>
      </xdr:nvSpPr>
      <xdr:spPr>
        <a:xfrm>
          <a:off x="7576185" y="6121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41275</xdr:rowOff>
    </xdr:from>
    <xdr:ext cx="534670" cy="258445"/>
    <xdr:sp macro="" textlink="">
      <xdr:nvSpPr>
        <xdr:cNvPr id="324" name="テキスト ボックス 323"/>
        <xdr:cNvSpPr txBox="1"/>
      </xdr:nvSpPr>
      <xdr:spPr>
        <a:xfrm>
          <a:off x="7371080" y="6213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116840</xdr:rowOff>
    </xdr:from>
    <xdr:to xmlns:xdr="http://schemas.openxmlformats.org/drawingml/2006/spreadsheetDrawing">
      <xdr:col>36</xdr:col>
      <xdr:colOff>165100</xdr:colOff>
      <xdr:row>36</xdr:row>
      <xdr:rowOff>46990</xdr:rowOff>
    </xdr:to>
    <xdr:sp macro="" textlink="">
      <xdr:nvSpPr>
        <xdr:cNvPr id="325" name="楕円 324"/>
        <xdr:cNvSpPr/>
      </xdr:nvSpPr>
      <xdr:spPr>
        <a:xfrm>
          <a:off x="671576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38100</xdr:rowOff>
    </xdr:from>
    <xdr:ext cx="534035" cy="259080"/>
    <xdr:sp macro="" textlink="">
      <xdr:nvSpPr>
        <xdr:cNvPr id="326" name="テキスト ボックス 325"/>
        <xdr:cNvSpPr txBox="1"/>
      </xdr:nvSpPr>
      <xdr:spPr>
        <a:xfrm>
          <a:off x="6504940" y="6210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409690" y="7429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53097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53097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51840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51840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6271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6271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409690" y="8255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5" name="テキスト ボックス 334"/>
        <xdr:cNvSpPr txBox="1"/>
      </xdr:nvSpPr>
      <xdr:spPr>
        <a:xfrm>
          <a:off x="637159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409690" y="10541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139700</xdr:rowOff>
    </xdr:from>
    <xdr:to xmlns:xdr="http://schemas.openxmlformats.org/drawingml/2006/spreadsheetDrawing">
      <xdr:col>59</xdr:col>
      <xdr:colOff>50800</xdr:colOff>
      <xdr:row>59</xdr:row>
      <xdr:rowOff>139700</xdr:rowOff>
    </xdr:to>
    <xdr:cxnSp macro="">
      <xdr:nvCxnSpPr>
        <xdr:cNvPr id="337" name="直線コネクタ 336"/>
        <xdr:cNvCxnSpPr/>
      </xdr:nvCxnSpPr>
      <xdr:spPr>
        <a:xfrm>
          <a:off x="6409690" y="1025525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168910</xdr:rowOff>
    </xdr:from>
    <xdr:ext cx="248920" cy="258445"/>
    <xdr:sp macro="" textlink="">
      <xdr:nvSpPr>
        <xdr:cNvPr id="338" name="テキスト ボックス 337"/>
        <xdr:cNvSpPr txBox="1"/>
      </xdr:nvSpPr>
      <xdr:spPr>
        <a:xfrm>
          <a:off x="6166485" y="101130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39" name="直線コネクタ 338"/>
        <xdr:cNvCxnSpPr/>
      </xdr:nvCxnSpPr>
      <xdr:spPr>
        <a:xfrm>
          <a:off x="6409690" y="99695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57</xdr:row>
      <xdr:rowOff>54610</xdr:rowOff>
    </xdr:from>
    <xdr:ext cx="531495" cy="258445"/>
    <xdr:sp macro="" textlink="">
      <xdr:nvSpPr>
        <xdr:cNvPr id="340" name="テキスト ボックス 339"/>
        <xdr:cNvSpPr txBox="1"/>
      </xdr:nvSpPr>
      <xdr:spPr>
        <a:xfrm>
          <a:off x="5895340" y="9827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82550</xdr:rowOff>
    </xdr:from>
    <xdr:to xmlns:xdr="http://schemas.openxmlformats.org/drawingml/2006/spreadsheetDrawing">
      <xdr:col>59</xdr:col>
      <xdr:colOff>50800</xdr:colOff>
      <xdr:row>56</xdr:row>
      <xdr:rowOff>82550</xdr:rowOff>
    </xdr:to>
    <xdr:cxnSp macro="">
      <xdr:nvCxnSpPr>
        <xdr:cNvPr id="341" name="直線コネクタ 340"/>
        <xdr:cNvCxnSpPr/>
      </xdr:nvCxnSpPr>
      <xdr:spPr>
        <a:xfrm>
          <a:off x="6409690" y="968375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111760</xdr:rowOff>
    </xdr:from>
    <xdr:ext cx="531495" cy="258445"/>
    <xdr:sp macro="" textlink="">
      <xdr:nvSpPr>
        <xdr:cNvPr id="342" name="テキスト ボックス 341"/>
        <xdr:cNvSpPr txBox="1"/>
      </xdr:nvSpPr>
      <xdr:spPr>
        <a:xfrm>
          <a:off x="5895340" y="9541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3" name="直線コネクタ 342"/>
        <xdr:cNvCxnSpPr/>
      </xdr:nvCxnSpPr>
      <xdr:spPr>
        <a:xfrm>
          <a:off x="6409690" y="939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8445"/>
    <xdr:sp macro="" textlink="">
      <xdr:nvSpPr>
        <xdr:cNvPr id="344" name="テキスト ボックス 343"/>
        <xdr:cNvSpPr txBox="1"/>
      </xdr:nvSpPr>
      <xdr:spPr>
        <a:xfrm>
          <a:off x="5895340"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25400</xdr:rowOff>
    </xdr:from>
    <xdr:to xmlns:xdr="http://schemas.openxmlformats.org/drawingml/2006/spreadsheetDrawing">
      <xdr:col>59</xdr:col>
      <xdr:colOff>50800</xdr:colOff>
      <xdr:row>53</xdr:row>
      <xdr:rowOff>25400</xdr:rowOff>
    </xdr:to>
    <xdr:cxnSp macro="">
      <xdr:nvCxnSpPr>
        <xdr:cNvPr id="345" name="直線コネクタ 344"/>
        <xdr:cNvCxnSpPr/>
      </xdr:nvCxnSpPr>
      <xdr:spPr>
        <a:xfrm>
          <a:off x="6409690" y="911225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54610</xdr:rowOff>
    </xdr:from>
    <xdr:ext cx="531495" cy="258445"/>
    <xdr:sp macro="" textlink="">
      <xdr:nvSpPr>
        <xdr:cNvPr id="346" name="テキスト ボックス 345"/>
        <xdr:cNvSpPr txBox="1"/>
      </xdr:nvSpPr>
      <xdr:spPr>
        <a:xfrm>
          <a:off x="5895340" y="8970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47" name="直線コネクタ 346"/>
        <xdr:cNvCxnSpPr/>
      </xdr:nvCxnSpPr>
      <xdr:spPr>
        <a:xfrm>
          <a:off x="6409690" y="88265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50</xdr:row>
      <xdr:rowOff>111760</xdr:rowOff>
    </xdr:from>
    <xdr:ext cx="595630" cy="258445"/>
    <xdr:sp macro="" textlink="">
      <xdr:nvSpPr>
        <xdr:cNvPr id="348" name="テキスト ボックス 347"/>
        <xdr:cNvSpPr txBox="1"/>
      </xdr:nvSpPr>
      <xdr:spPr>
        <a:xfrm>
          <a:off x="5831205" y="8684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49</xdr:row>
      <xdr:rowOff>139700</xdr:rowOff>
    </xdr:from>
    <xdr:to xmlns:xdr="http://schemas.openxmlformats.org/drawingml/2006/spreadsheetDrawing">
      <xdr:col>59</xdr:col>
      <xdr:colOff>50800</xdr:colOff>
      <xdr:row>49</xdr:row>
      <xdr:rowOff>139700</xdr:rowOff>
    </xdr:to>
    <xdr:cxnSp macro="">
      <xdr:nvCxnSpPr>
        <xdr:cNvPr id="349" name="直線コネクタ 348"/>
        <xdr:cNvCxnSpPr/>
      </xdr:nvCxnSpPr>
      <xdr:spPr>
        <a:xfrm>
          <a:off x="6409690" y="854075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48</xdr:row>
      <xdr:rowOff>168910</xdr:rowOff>
    </xdr:from>
    <xdr:ext cx="595630" cy="258445"/>
    <xdr:sp macro="" textlink="">
      <xdr:nvSpPr>
        <xdr:cNvPr id="350" name="テキスト ボックス 349"/>
        <xdr:cNvSpPr txBox="1"/>
      </xdr:nvSpPr>
      <xdr:spPr>
        <a:xfrm>
          <a:off x="5831205" y="8398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51" name="直線コネクタ 350"/>
        <xdr:cNvCxnSpPr/>
      </xdr:nvCxnSpPr>
      <xdr:spPr>
        <a:xfrm>
          <a:off x="6409690" y="825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52" name="テキスト ボックス 351"/>
        <xdr:cNvSpPr txBox="1"/>
      </xdr:nvSpPr>
      <xdr:spPr>
        <a:xfrm>
          <a:off x="5831205"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53" name="普通建設事業費グラフ枠"/>
        <xdr:cNvSpPr/>
      </xdr:nvSpPr>
      <xdr:spPr>
        <a:xfrm>
          <a:off x="6409690" y="8255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50</xdr:row>
      <xdr:rowOff>99695</xdr:rowOff>
    </xdr:from>
    <xdr:to xmlns:xdr="http://schemas.openxmlformats.org/drawingml/2006/spreadsheetDrawing">
      <xdr:col>54</xdr:col>
      <xdr:colOff>184785</xdr:colOff>
      <xdr:row>58</xdr:row>
      <xdr:rowOff>146685</xdr:rowOff>
    </xdr:to>
    <xdr:cxnSp macro="">
      <xdr:nvCxnSpPr>
        <xdr:cNvPr id="354" name="直線コネクタ 353"/>
        <xdr:cNvCxnSpPr/>
      </xdr:nvCxnSpPr>
      <xdr:spPr>
        <a:xfrm flipV="1">
          <a:off x="10163175" y="8672195"/>
          <a:ext cx="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150495</xdr:rowOff>
    </xdr:from>
    <xdr:ext cx="534035" cy="259080"/>
    <xdr:sp macro="" textlink="">
      <xdr:nvSpPr>
        <xdr:cNvPr id="355" name="普通建設事業費最小値テキスト"/>
        <xdr:cNvSpPr txBox="1"/>
      </xdr:nvSpPr>
      <xdr:spPr>
        <a:xfrm>
          <a:off x="10213975" y="100945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146685</xdr:rowOff>
    </xdr:from>
    <xdr:to xmlns:xdr="http://schemas.openxmlformats.org/drawingml/2006/spreadsheetDrawing">
      <xdr:col>55</xdr:col>
      <xdr:colOff>88900</xdr:colOff>
      <xdr:row>58</xdr:row>
      <xdr:rowOff>146685</xdr:rowOff>
    </xdr:to>
    <xdr:cxnSp macro="">
      <xdr:nvCxnSpPr>
        <xdr:cNvPr id="356" name="直線コネクタ 355"/>
        <xdr:cNvCxnSpPr/>
      </xdr:nvCxnSpPr>
      <xdr:spPr>
        <a:xfrm>
          <a:off x="10079990" y="100907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46355</xdr:rowOff>
    </xdr:from>
    <xdr:ext cx="598170" cy="259080"/>
    <xdr:sp macro="" textlink="">
      <xdr:nvSpPr>
        <xdr:cNvPr id="357" name="普通建設事業費最大値テキスト"/>
        <xdr:cNvSpPr txBox="1"/>
      </xdr:nvSpPr>
      <xdr:spPr>
        <a:xfrm>
          <a:off x="10213975" y="84474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99695</xdr:rowOff>
    </xdr:from>
    <xdr:to xmlns:xdr="http://schemas.openxmlformats.org/drawingml/2006/spreadsheetDrawing">
      <xdr:col>55</xdr:col>
      <xdr:colOff>88900</xdr:colOff>
      <xdr:row>50</xdr:row>
      <xdr:rowOff>99695</xdr:rowOff>
    </xdr:to>
    <xdr:cxnSp macro="">
      <xdr:nvCxnSpPr>
        <xdr:cNvPr id="358" name="直線コネクタ 357"/>
        <xdr:cNvCxnSpPr/>
      </xdr:nvCxnSpPr>
      <xdr:spPr>
        <a:xfrm>
          <a:off x="10079990" y="867219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13970</xdr:rowOff>
    </xdr:from>
    <xdr:to xmlns:xdr="http://schemas.openxmlformats.org/drawingml/2006/spreadsheetDrawing">
      <xdr:col>55</xdr:col>
      <xdr:colOff>0</xdr:colOff>
      <xdr:row>57</xdr:row>
      <xdr:rowOff>27305</xdr:rowOff>
    </xdr:to>
    <xdr:cxnSp macro="">
      <xdr:nvCxnSpPr>
        <xdr:cNvPr id="359" name="直線コネクタ 358"/>
        <xdr:cNvCxnSpPr/>
      </xdr:nvCxnSpPr>
      <xdr:spPr>
        <a:xfrm>
          <a:off x="9353550" y="9786620"/>
          <a:ext cx="8096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139700</xdr:rowOff>
    </xdr:from>
    <xdr:ext cx="534035" cy="259080"/>
    <xdr:sp macro="" textlink="">
      <xdr:nvSpPr>
        <xdr:cNvPr id="360" name="普通建設事業費平均値テキスト"/>
        <xdr:cNvSpPr txBox="1"/>
      </xdr:nvSpPr>
      <xdr:spPr>
        <a:xfrm>
          <a:off x="10213975" y="939800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116840</xdr:rowOff>
    </xdr:from>
    <xdr:to xmlns:xdr="http://schemas.openxmlformats.org/drawingml/2006/spreadsheetDrawing">
      <xdr:col>55</xdr:col>
      <xdr:colOff>50800</xdr:colOff>
      <xdr:row>56</xdr:row>
      <xdr:rowOff>46990</xdr:rowOff>
    </xdr:to>
    <xdr:sp macro="" textlink="">
      <xdr:nvSpPr>
        <xdr:cNvPr id="361" name="フローチャート: 判断 360"/>
        <xdr:cNvSpPr/>
      </xdr:nvSpPr>
      <xdr:spPr>
        <a:xfrm>
          <a:off x="10118090" y="954659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2540</xdr:rowOff>
    </xdr:from>
    <xdr:to xmlns:xdr="http://schemas.openxmlformats.org/drawingml/2006/spreadsheetDrawing">
      <xdr:col>50</xdr:col>
      <xdr:colOff>114300</xdr:colOff>
      <xdr:row>57</xdr:row>
      <xdr:rowOff>13970</xdr:rowOff>
    </xdr:to>
    <xdr:cxnSp macro="">
      <xdr:nvCxnSpPr>
        <xdr:cNvPr id="362" name="直線コネクタ 361"/>
        <xdr:cNvCxnSpPr/>
      </xdr:nvCxnSpPr>
      <xdr:spPr>
        <a:xfrm>
          <a:off x="8493125" y="9603740"/>
          <a:ext cx="860425"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132080</xdr:rowOff>
    </xdr:from>
    <xdr:to xmlns:xdr="http://schemas.openxmlformats.org/drawingml/2006/spreadsheetDrawing">
      <xdr:col>50</xdr:col>
      <xdr:colOff>165100</xdr:colOff>
      <xdr:row>56</xdr:row>
      <xdr:rowOff>61595</xdr:rowOff>
    </xdr:to>
    <xdr:sp macro="" textlink="">
      <xdr:nvSpPr>
        <xdr:cNvPr id="363" name="フローチャート: 判断 362"/>
        <xdr:cNvSpPr/>
      </xdr:nvSpPr>
      <xdr:spPr>
        <a:xfrm>
          <a:off x="9302750" y="9561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78105</xdr:rowOff>
    </xdr:from>
    <xdr:ext cx="534035" cy="258445"/>
    <xdr:sp macro="" textlink="">
      <xdr:nvSpPr>
        <xdr:cNvPr id="364" name="テキスト ボックス 363"/>
        <xdr:cNvSpPr txBox="1"/>
      </xdr:nvSpPr>
      <xdr:spPr>
        <a:xfrm>
          <a:off x="9091930" y="9336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122555</xdr:rowOff>
    </xdr:from>
    <xdr:to xmlns:xdr="http://schemas.openxmlformats.org/drawingml/2006/spreadsheetDrawing">
      <xdr:col>45</xdr:col>
      <xdr:colOff>177800</xdr:colOff>
      <xdr:row>56</xdr:row>
      <xdr:rowOff>2540</xdr:rowOff>
    </xdr:to>
    <xdr:cxnSp macro="">
      <xdr:nvCxnSpPr>
        <xdr:cNvPr id="365" name="直線コネクタ 364"/>
        <xdr:cNvCxnSpPr/>
      </xdr:nvCxnSpPr>
      <xdr:spPr>
        <a:xfrm>
          <a:off x="7626985" y="9380855"/>
          <a:ext cx="86614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125730</xdr:rowOff>
    </xdr:from>
    <xdr:to xmlns:xdr="http://schemas.openxmlformats.org/drawingml/2006/spreadsheetDrawing">
      <xdr:col>46</xdr:col>
      <xdr:colOff>38100</xdr:colOff>
      <xdr:row>56</xdr:row>
      <xdr:rowOff>55880</xdr:rowOff>
    </xdr:to>
    <xdr:sp macro="" textlink="">
      <xdr:nvSpPr>
        <xdr:cNvPr id="366" name="フローチャート: 判断 365"/>
        <xdr:cNvSpPr/>
      </xdr:nvSpPr>
      <xdr:spPr>
        <a:xfrm>
          <a:off x="8442325" y="95554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46990</xdr:rowOff>
    </xdr:from>
    <xdr:ext cx="534670" cy="259080"/>
    <xdr:sp macro="" textlink="">
      <xdr:nvSpPr>
        <xdr:cNvPr id="367" name="テキスト ボックス 366"/>
        <xdr:cNvSpPr txBox="1"/>
      </xdr:nvSpPr>
      <xdr:spPr>
        <a:xfrm>
          <a:off x="8231505" y="9648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122555</xdr:rowOff>
    </xdr:from>
    <xdr:to xmlns:xdr="http://schemas.openxmlformats.org/drawingml/2006/spreadsheetDrawing">
      <xdr:col>41</xdr:col>
      <xdr:colOff>50800</xdr:colOff>
      <xdr:row>54</xdr:row>
      <xdr:rowOff>164465</xdr:rowOff>
    </xdr:to>
    <xdr:cxnSp macro="">
      <xdr:nvCxnSpPr>
        <xdr:cNvPr id="368" name="直線コネクタ 367"/>
        <xdr:cNvCxnSpPr/>
      </xdr:nvCxnSpPr>
      <xdr:spPr>
        <a:xfrm flipV="1">
          <a:off x="6766560" y="9380855"/>
          <a:ext cx="86042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166370</xdr:rowOff>
    </xdr:from>
    <xdr:to xmlns:xdr="http://schemas.openxmlformats.org/drawingml/2006/spreadsheetDrawing">
      <xdr:col>41</xdr:col>
      <xdr:colOff>101600</xdr:colOff>
      <xdr:row>56</xdr:row>
      <xdr:rowOff>96520</xdr:rowOff>
    </xdr:to>
    <xdr:sp macro="" textlink="">
      <xdr:nvSpPr>
        <xdr:cNvPr id="369" name="フローチャート: 判断 368"/>
        <xdr:cNvSpPr/>
      </xdr:nvSpPr>
      <xdr:spPr>
        <a:xfrm>
          <a:off x="7576185"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87630</xdr:rowOff>
    </xdr:from>
    <xdr:ext cx="534670" cy="258445"/>
    <xdr:sp macro="" textlink="">
      <xdr:nvSpPr>
        <xdr:cNvPr id="370" name="テキスト ボックス 369"/>
        <xdr:cNvSpPr txBox="1"/>
      </xdr:nvSpPr>
      <xdr:spPr>
        <a:xfrm>
          <a:off x="7371080" y="9688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152400</xdr:rowOff>
    </xdr:from>
    <xdr:to xmlns:xdr="http://schemas.openxmlformats.org/drawingml/2006/spreadsheetDrawing">
      <xdr:col>36</xdr:col>
      <xdr:colOff>165100</xdr:colOff>
      <xdr:row>56</xdr:row>
      <xdr:rowOff>82550</xdr:rowOff>
    </xdr:to>
    <xdr:sp macro="" textlink="">
      <xdr:nvSpPr>
        <xdr:cNvPr id="371" name="フローチャート: 判断 370"/>
        <xdr:cNvSpPr/>
      </xdr:nvSpPr>
      <xdr:spPr>
        <a:xfrm>
          <a:off x="671576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73660</xdr:rowOff>
    </xdr:from>
    <xdr:ext cx="534035" cy="259080"/>
    <xdr:sp macro="" textlink="">
      <xdr:nvSpPr>
        <xdr:cNvPr id="372" name="テキスト ボックス 371"/>
        <xdr:cNvSpPr txBox="1"/>
      </xdr:nvSpPr>
      <xdr:spPr>
        <a:xfrm>
          <a:off x="6504940" y="9674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73" name="テキスト ボックス 372"/>
        <xdr:cNvSpPr txBox="1"/>
      </xdr:nvSpPr>
      <xdr:spPr>
        <a:xfrm>
          <a:off x="99783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4" name="テキスト ボックス 373"/>
        <xdr:cNvSpPr txBox="1"/>
      </xdr:nvSpPr>
      <xdr:spPr>
        <a:xfrm>
          <a:off x="91687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1365" cy="259080"/>
    <xdr:sp macro="" textlink="">
      <xdr:nvSpPr>
        <xdr:cNvPr id="375" name="テキスト ボックス 374"/>
        <xdr:cNvSpPr txBox="1"/>
      </xdr:nvSpPr>
      <xdr:spPr>
        <a:xfrm>
          <a:off x="83083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76" name="テキスト ボックス 375"/>
        <xdr:cNvSpPr txBox="1"/>
      </xdr:nvSpPr>
      <xdr:spPr>
        <a:xfrm>
          <a:off x="74422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7" name="テキスト ボックス 376"/>
        <xdr:cNvSpPr txBox="1"/>
      </xdr:nvSpPr>
      <xdr:spPr>
        <a:xfrm>
          <a:off x="6581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147955</xdr:rowOff>
    </xdr:from>
    <xdr:to xmlns:xdr="http://schemas.openxmlformats.org/drawingml/2006/spreadsheetDrawing">
      <xdr:col>55</xdr:col>
      <xdr:colOff>50800</xdr:colOff>
      <xdr:row>57</xdr:row>
      <xdr:rowOff>78105</xdr:rowOff>
    </xdr:to>
    <xdr:sp macro="" textlink="">
      <xdr:nvSpPr>
        <xdr:cNvPr id="378" name="楕円 377"/>
        <xdr:cNvSpPr/>
      </xdr:nvSpPr>
      <xdr:spPr>
        <a:xfrm>
          <a:off x="10118090" y="974915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126365</xdr:rowOff>
    </xdr:from>
    <xdr:ext cx="534035" cy="259080"/>
    <xdr:sp macro="" textlink="">
      <xdr:nvSpPr>
        <xdr:cNvPr id="379" name="普通建設事業費該当値テキスト"/>
        <xdr:cNvSpPr txBox="1"/>
      </xdr:nvSpPr>
      <xdr:spPr>
        <a:xfrm>
          <a:off x="10213975" y="9727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134620</xdr:rowOff>
    </xdr:from>
    <xdr:to xmlns:xdr="http://schemas.openxmlformats.org/drawingml/2006/spreadsheetDrawing">
      <xdr:col>50</xdr:col>
      <xdr:colOff>165100</xdr:colOff>
      <xdr:row>57</xdr:row>
      <xdr:rowOff>64770</xdr:rowOff>
    </xdr:to>
    <xdr:sp macro="" textlink="">
      <xdr:nvSpPr>
        <xdr:cNvPr id="380" name="楕円 379"/>
        <xdr:cNvSpPr/>
      </xdr:nvSpPr>
      <xdr:spPr>
        <a:xfrm>
          <a:off x="9302750" y="97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55880</xdr:rowOff>
    </xdr:from>
    <xdr:ext cx="534035" cy="259080"/>
    <xdr:sp macro="" textlink="">
      <xdr:nvSpPr>
        <xdr:cNvPr id="381" name="テキスト ボックス 380"/>
        <xdr:cNvSpPr txBox="1"/>
      </xdr:nvSpPr>
      <xdr:spPr>
        <a:xfrm>
          <a:off x="9091930" y="9828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123190</xdr:rowOff>
    </xdr:from>
    <xdr:to xmlns:xdr="http://schemas.openxmlformats.org/drawingml/2006/spreadsheetDrawing">
      <xdr:col>46</xdr:col>
      <xdr:colOff>38100</xdr:colOff>
      <xdr:row>56</xdr:row>
      <xdr:rowOff>53340</xdr:rowOff>
    </xdr:to>
    <xdr:sp macro="" textlink="">
      <xdr:nvSpPr>
        <xdr:cNvPr id="382" name="楕円 381"/>
        <xdr:cNvSpPr/>
      </xdr:nvSpPr>
      <xdr:spPr>
        <a:xfrm>
          <a:off x="8442325" y="955294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69850</xdr:rowOff>
    </xdr:from>
    <xdr:ext cx="534670" cy="259080"/>
    <xdr:sp macro="" textlink="">
      <xdr:nvSpPr>
        <xdr:cNvPr id="383" name="テキスト ボックス 382"/>
        <xdr:cNvSpPr txBox="1"/>
      </xdr:nvSpPr>
      <xdr:spPr>
        <a:xfrm>
          <a:off x="8231505" y="9328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71755</xdr:rowOff>
    </xdr:from>
    <xdr:to xmlns:xdr="http://schemas.openxmlformats.org/drawingml/2006/spreadsheetDrawing">
      <xdr:col>41</xdr:col>
      <xdr:colOff>101600</xdr:colOff>
      <xdr:row>55</xdr:row>
      <xdr:rowOff>1905</xdr:rowOff>
    </xdr:to>
    <xdr:sp macro="" textlink="">
      <xdr:nvSpPr>
        <xdr:cNvPr id="384" name="楕円 383"/>
        <xdr:cNvSpPr/>
      </xdr:nvSpPr>
      <xdr:spPr>
        <a:xfrm>
          <a:off x="7576185" y="933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18415</xdr:rowOff>
    </xdr:from>
    <xdr:ext cx="534670" cy="258445"/>
    <xdr:sp macro="" textlink="">
      <xdr:nvSpPr>
        <xdr:cNvPr id="385" name="テキスト ボックス 384"/>
        <xdr:cNvSpPr txBox="1"/>
      </xdr:nvSpPr>
      <xdr:spPr>
        <a:xfrm>
          <a:off x="7371080" y="9105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113665</xdr:rowOff>
    </xdr:from>
    <xdr:to xmlns:xdr="http://schemas.openxmlformats.org/drawingml/2006/spreadsheetDrawing">
      <xdr:col>36</xdr:col>
      <xdr:colOff>165100</xdr:colOff>
      <xdr:row>55</xdr:row>
      <xdr:rowOff>43815</xdr:rowOff>
    </xdr:to>
    <xdr:sp macro="" textlink="">
      <xdr:nvSpPr>
        <xdr:cNvPr id="386" name="楕円 385"/>
        <xdr:cNvSpPr/>
      </xdr:nvSpPr>
      <xdr:spPr>
        <a:xfrm>
          <a:off x="6715760" y="93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60325</xdr:rowOff>
    </xdr:from>
    <xdr:ext cx="534035" cy="259080"/>
    <xdr:sp macro="" textlink="">
      <xdr:nvSpPr>
        <xdr:cNvPr id="387" name="テキスト ボックス 386"/>
        <xdr:cNvSpPr txBox="1"/>
      </xdr:nvSpPr>
      <xdr:spPr>
        <a:xfrm>
          <a:off x="6504940" y="9147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8" name="正方形/長方形 387"/>
        <xdr:cNvSpPr/>
      </xdr:nvSpPr>
      <xdr:spPr>
        <a:xfrm>
          <a:off x="6409690" y="10858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9" name="正方形/長方形 388"/>
        <xdr:cNvSpPr/>
      </xdr:nvSpPr>
      <xdr:spPr>
        <a:xfrm>
          <a:off x="653097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90" name="正方形/長方形 389"/>
        <xdr:cNvSpPr/>
      </xdr:nvSpPr>
      <xdr:spPr>
        <a:xfrm>
          <a:off x="653097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91" name="正方形/長方形 390"/>
        <xdr:cNvSpPr/>
      </xdr:nvSpPr>
      <xdr:spPr>
        <a:xfrm>
          <a:off x="751840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92" name="正方形/長方形 391"/>
        <xdr:cNvSpPr/>
      </xdr:nvSpPr>
      <xdr:spPr>
        <a:xfrm>
          <a:off x="751840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93" name="正方形/長方形 392"/>
        <xdr:cNvSpPr/>
      </xdr:nvSpPr>
      <xdr:spPr>
        <a:xfrm>
          <a:off x="86271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4" name="正方形/長方形 393"/>
        <xdr:cNvSpPr/>
      </xdr:nvSpPr>
      <xdr:spPr>
        <a:xfrm>
          <a:off x="86271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正方形/長方形 394"/>
        <xdr:cNvSpPr/>
      </xdr:nvSpPr>
      <xdr:spPr>
        <a:xfrm>
          <a:off x="6409690" y="11684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6" name="テキスト ボックス 395"/>
        <xdr:cNvSpPr txBox="1"/>
      </xdr:nvSpPr>
      <xdr:spPr>
        <a:xfrm>
          <a:off x="637159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7" name="直線コネクタ 396"/>
        <xdr:cNvCxnSpPr/>
      </xdr:nvCxnSpPr>
      <xdr:spPr>
        <a:xfrm>
          <a:off x="6409690" y="1397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8" name="直線コネクタ 397"/>
        <xdr:cNvCxnSpPr/>
      </xdr:nvCxnSpPr>
      <xdr:spPr>
        <a:xfrm>
          <a:off x="6409690" y="1358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920" cy="259080"/>
    <xdr:sp macro="" textlink="">
      <xdr:nvSpPr>
        <xdr:cNvPr id="399" name="テキスト ボックス 398"/>
        <xdr:cNvSpPr txBox="1"/>
      </xdr:nvSpPr>
      <xdr:spPr>
        <a:xfrm>
          <a:off x="6166485"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400" name="直線コネクタ 399"/>
        <xdr:cNvCxnSpPr/>
      </xdr:nvCxnSpPr>
      <xdr:spPr>
        <a:xfrm>
          <a:off x="6409690" y="1320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401" name="テキスト ボックス 400"/>
        <xdr:cNvSpPr txBox="1"/>
      </xdr:nvSpPr>
      <xdr:spPr>
        <a:xfrm>
          <a:off x="589534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402" name="直線コネクタ 401"/>
        <xdr:cNvCxnSpPr/>
      </xdr:nvCxnSpPr>
      <xdr:spPr>
        <a:xfrm>
          <a:off x="6409690" y="1282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403" name="テキスト ボックス 402"/>
        <xdr:cNvSpPr txBox="1"/>
      </xdr:nvSpPr>
      <xdr:spPr>
        <a:xfrm>
          <a:off x="5895340"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4" name="直線コネクタ 403"/>
        <xdr:cNvCxnSpPr/>
      </xdr:nvCxnSpPr>
      <xdr:spPr>
        <a:xfrm>
          <a:off x="6409690" y="1244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5" name="テキスト ボックス 404"/>
        <xdr:cNvSpPr txBox="1"/>
      </xdr:nvSpPr>
      <xdr:spPr>
        <a:xfrm>
          <a:off x="5895340"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6" name="直線コネクタ 405"/>
        <xdr:cNvCxnSpPr/>
      </xdr:nvCxnSpPr>
      <xdr:spPr>
        <a:xfrm>
          <a:off x="6409690" y="1206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407" name="テキスト ボックス 406"/>
        <xdr:cNvSpPr txBox="1"/>
      </xdr:nvSpPr>
      <xdr:spPr>
        <a:xfrm>
          <a:off x="5895340"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8" name="直線コネクタ 407"/>
        <xdr:cNvCxnSpPr/>
      </xdr:nvCxnSpPr>
      <xdr:spPr>
        <a:xfrm>
          <a:off x="6409690" y="1168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409" name="テキスト ボックス 408"/>
        <xdr:cNvSpPr txBox="1"/>
      </xdr:nvSpPr>
      <xdr:spPr>
        <a:xfrm>
          <a:off x="5831205"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10" name="普通建設事業費 （ うち新規整備　）グラフ枠"/>
        <xdr:cNvSpPr/>
      </xdr:nvSpPr>
      <xdr:spPr>
        <a:xfrm>
          <a:off x="6409690" y="11684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70</xdr:row>
      <xdr:rowOff>139065</xdr:rowOff>
    </xdr:from>
    <xdr:to xmlns:xdr="http://schemas.openxmlformats.org/drawingml/2006/spreadsheetDrawing">
      <xdr:col>54</xdr:col>
      <xdr:colOff>184785</xdr:colOff>
      <xdr:row>79</xdr:row>
      <xdr:rowOff>29210</xdr:rowOff>
    </xdr:to>
    <xdr:cxnSp macro="">
      <xdr:nvCxnSpPr>
        <xdr:cNvPr id="411" name="直線コネクタ 410"/>
        <xdr:cNvCxnSpPr/>
      </xdr:nvCxnSpPr>
      <xdr:spPr>
        <a:xfrm flipV="1">
          <a:off x="10163175" y="12140565"/>
          <a:ext cx="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32385</xdr:rowOff>
    </xdr:from>
    <xdr:ext cx="377825" cy="258445"/>
    <xdr:sp macro="" textlink="">
      <xdr:nvSpPr>
        <xdr:cNvPr id="412" name="普通建設事業費 （ うち新規整備　）最小値テキスト"/>
        <xdr:cNvSpPr txBox="1"/>
      </xdr:nvSpPr>
      <xdr:spPr>
        <a:xfrm>
          <a:off x="10213975" y="135769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29210</xdr:rowOff>
    </xdr:from>
    <xdr:to xmlns:xdr="http://schemas.openxmlformats.org/drawingml/2006/spreadsheetDrawing">
      <xdr:col>55</xdr:col>
      <xdr:colOff>88900</xdr:colOff>
      <xdr:row>79</xdr:row>
      <xdr:rowOff>29210</xdr:rowOff>
    </xdr:to>
    <xdr:cxnSp macro="">
      <xdr:nvCxnSpPr>
        <xdr:cNvPr id="413" name="直線コネクタ 412"/>
        <xdr:cNvCxnSpPr/>
      </xdr:nvCxnSpPr>
      <xdr:spPr>
        <a:xfrm>
          <a:off x="10079990" y="1357376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86360</xdr:rowOff>
    </xdr:from>
    <xdr:ext cx="534035" cy="258445"/>
    <xdr:sp macro="" textlink="">
      <xdr:nvSpPr>
        <xdr:cNvPr id="414" name="普通建設事業費 （ うち新規整備　）最大値テキスト"/>
        <xdr:cNvSpPr txBox="1"/>
      </xdr:nvSpPr>
      <xdr:spPr>
        <a:xfrm>
          <a:off x="10213975" y="11916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139065</xdr:rowOff>
    </xdr:from>
    <xdr:to xmlns:xdr="http://schemas.openxmlformats.org/drawingml/2006/spreadsheetDrawing">
      <xdr:col>55</xdr:col>
      <xdr:colOff>88900</xdr:colOff>
      <xdr:row>70</xdr:row>
      <xdr:rowOff>139065</xdr:rowOff>
    </xdr:to>
    <xdr:cxnSp macro="">
      <xdr:nvCxnSpPr>
        <xdr:cNvPr id="415" name="直線コネクタ 414"/>
        <xdr:cNvCxnSpPr/>
      </xdr:nvCxnSpPr>
      <xdr:spPr>
        <a:xfrm>
          <a:off x="10079990" y="1214056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101600</xdr:rowOff>
    </xdr:from>
    <xdr:to xmlns:xdr="http://schemas.openxmlformats.org/drawingml/2006/spreadsheetDrawing">
      <xdr:col>55</xdr:col>
      <xdr:colOff>0</xdr:colOff>
      <xdr:row>78</xdr:row>
      <xdr:rowOff>133985</xdr:rowOff>
    </xdr:to>
    <xdr:cxnSp macro="">
      <xdr:nvCxnSpPr>
        <xdr:cNvPr id="416" name="直線コネクタ 415"/>
        <xdr:cNvCxnSpPr/>
      </xdr:nvCxnSpPr>
      <xdr:spPr>
        <a:xfrm flipV="1">
          <a:off x="9353550" y="13474700"/>
          <a:ext cx="8096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118110</xdr:rowOff>
    </xdr:from>
    <xdr:ext cx="534035" cy="259080"/>
    <xdr:sp macro="" textlink="">
      <xdr:nvSpPr>
        <xdr:cNvPr id="417" name="普通建設事業費 （ うち新規整備　）平均値テキスト"/>
        <xdr:cNvSpPr txBox="1"/>
      </xdr:nvSpPr>
      <xdr:spPr>
        <a:xfrm>
          <a:off x="10213975" y="1314831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95250</xdr:rowOff>
    </xdr:from>
    <xdr:to xmlns:xdr="http://schemas.openxmlformats.org/drawingml/2006/spreadsheetDrawing">
      <xdr:col>55</xdr:col>
      <xdr:colOff>50800</xdr:colOff>
      <xdr:row>78</xdr:row>
      <xdr:rowOff>25400</xdr:rowOff>
    </xdr:to>
    <xdr:sp macro="" textlink="">
      <xdr:nvSpPr>
        <xdr:cNvPr id="418" name="フローチャート: 判断 417"/>
        <xdr:cNvSpPr/>
      </xdr:nvSpPr>
      <xdr:spPr>
        <a:xfrm>
          <a:off x="10118090" y="132969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81280</xdr:rowOff>
    </xdr:from>
    <xdr:to xmlns:xdr="http://schemas.openxmlformats.org/drawingml/2006/spreadsheetDrawing">
      <xdr:col>50</xdr:col>
      <xdr:colOff>114300</xdr:colOff>
      <xdr:row>78</xdr:row>
      <xdr:rowOff>133985</xdr:rowOff>
    </xdr:to>
    <xdr:cxnSp macro="">
      <xdr:nvCxnSpPr>
        <xdr:cNvPr id="419" name="直線コネクタ 418"/>
        <xdr:cNvCxnSpPr/>
      </xdr:nvCxnSpPr>
      <xdr:spPr>
        <a:xfrm>
          <a:off x="8493125" y="13454380"/>
          <a:ext cx="860425"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126365</xdr:rowOff>
    </xdr:from>
    <xdr:to xmlns:xdr="http://schemas.openxmlformats.org/drawingml/2006/spreadsheetDrawing">
      <xdr:col>50</xdr:col>
      <xdr:colOff>165100</xdr:colOff>
      <xdr:row>78</xdr:row>
      <xdr:rowOff>56515</xdr:rowOff>
    </xdr:to>
    <xdr:sp macro="" textlink="">
      <xdr:nvSpPr>
        <xdr:cNvPr id="420" name="フローチャート: 判断 419"/>
        <xdr:cNvSpPr/>
      </xdr:nvSpPr>
      <xdr:spPr>
        <a:xfrm>
          <a:off x="930275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73025</xdr:rowOff>
    </xdr:from>
    <xdr:ext cx="534035" cy="259080"/>
    <xdr:sp macro="" textlink="">
      <xdr:nvSpPr>
        <xdr:cNvPr id="421" name="テキスト ボックス 420"/>
        <xdr:cNvSpPr txBox="1"/>
      </xdr:nvSpPr>
      <xdr:spPr>
        <a:xfrm>
          <a:off x="9091930" y="13103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4445</xdr:rowOff>
    </xdr:from>
    <xdr:to xmlns:xdr="http://schemas.openxmlformats.org/drawingml/2006/spreadsheetDrawing">
      <xdr:col>45</xdr:col>
      <xdr:colOff>177800</xdr:colOff>
      <xdr:row>78</xdr:row>
      <xdr:rowOff>81280</xdr:rowOff>
    </xdr:to>
    <xdr:cxnSp macro="">
      <xdr:nvCxnSpPr>
        <xdr:cNvPr id="422" name="直線コネクタ 421"/>
        <xdr:cNvCxnSpPr/>
      </xdr:nvCxnSpPr>
      <xdr:spPr>
        <a:xfrm>
          <a:off x="7626985" y="12863195"/>
          <a:ext cx="866140" cy="591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92075</xdr:rowOff>
    </xdr:from>
    <xdr:to xmlns:xdr="http://schemas.openxmlformats.org/drawingml/2006/spreadsheetDrawing">
      <xdr:col>46</xdr:col>
      <xdr:colOff>38100</xdr:colOff>
      <xdr:row>78</xdr:row>
      <xdr:rowOff>22225</xdr:rowOff>
    </xdr:to>
    <xdr:sp macro="" textlink="">
      <xdr:nvSpPr>
        <xdr:cNvPr id="423" name="フローチャート: 判断 422"/>
        <xdr:cNvSpPr/>
      </xdr:nvSpPr>
      <xdr:spPr>
        <a:xfrm>
          <a:off x="8442325" y="1329372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38735</xdr:rowOff>
    </xdr:from>
    <xdr:ext cx="534670" cy="259080"/>
    <xdr:sp macro="" textlink="">
      <xdr:nvSpPr>
        <xdr:cNvPr id="424" name="テキスト ボックス 423"/>
        <xdr:cNvSpPr txBox="1"/>
      </xdr:nvSpPr>
      <xdr:spPr>
        <a:xfrm>
          <a:off x="8231505" y="13068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74</xdr:row>
      <xdr:rowOff>31750</xdr:rowOff>
    </xdr:from>
    <xdr:to xmlns:xdr="http://schemas.openxmlformats.org/drawingml/2006/spreadsheetDrawing">
      <xdr:col>41</xdr:col>
      <xdr:colOff>50800</xdr:colOff>
      <xdr:row>75</xdr:row>
      <xdr:rowOff>4445</xdr:rowOff>
    </xdr:to>
    <xdr:cxnSp macro="">
      <xdr:nvCxnSpPr>
        <xdr:cNvPr id="425" name="直線コネクタ 424"/>
        <xdr:cNvCxnSpPr/>
      </xdr:nvCxnSpPr>
      <xdr:spPr>
        <a:xfrm>
          <a:off x="6766560" y="12719050"/>
          <a:ext cx="860425"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92710</xdr:rowOff>
    </xdr:from>
    <xdr:to xmlns:xdr="http://schemas.openxmlformats.org/drawingml/2006/spreadsheetDrawing">
      <xdr:col>41</xdr:col>
      <xdr:colOff>101600</xdr:colOff>
      <xdr:row>78</xdr:row>
      <xdr:rowOff>22860</xdr:rowOff>
    </xdr:to>
    <xdr:sp macro="" textlink="">
      <xdr:nvSpPr>
        <xdr:cNvPr id="426" name="フローチャート: 判断 425"/>
        <xdr:cNvSpPr/>
      </xdr:nvSpPr>
      <xdr:spPr>
        <a:xfrm>
          <a:off x="7576185"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13970</xdr:rowOff>
    </xdr:from>
    <xdr:ext cx="534670" cy="259080"/>
    <xdr:sp macro="" textlink="">
      <xdr:nvSpPr>
        <xdr:cNvPr id="427" name="テキスト ボックス 426"/>
        <xdr:cNvSpPr txBox="1"/>
      </xdr:nvSpPr>
      <xdr:spPr>
        <a:xfrm>
          <a:off x="7371080" y="13387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21590</xdr:rowOff>
    </xdr:from>
    <xdr:to xmlns:xdr="http://schemas.openxmlformats.org/drawingml/2006/spreadsheetDrawing">
      <xdr:col>36</xdr:col>
      <xdr:colOff>165100</xdr:colOff>
      <xdr:row>77</xdr:row>
      <xdr:rowOff>123190</xdr:rowOff>
    </xdr:to>
    <xdr:sp macro="" textlink="">
      <xdr:nvSpPr>
        <xdr:cNvPr id="428" name="フローチャート: 判断 427"/>
        <xdr:cNvSpPr/>
      </xdr:nvSpPr>
      <xdr:spPr>
        <a:xfrm>
          <a:off x="6715760" y="1322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114300</xdr:rowOff>
    </xdr:from>
    <xdr:ext cx="534035" cy="259080"/>
    <xdr:sp macro="" textlink="">
      <xdr:nvSpPr>
        <xdr:cNvPr id="429" name="テキスト ボックス 428"/>
        <xdr:cNvSpPr txBox="1"/>
      </xdr:nvSpPr>
      <xdr:spPr>
        <a:xfrm>
          <a:off x="6504940" y="13315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30" name="テキスト ボックス 429"/>
        <xdr:cNvSpPr txBox="1"/>
      </xdr:nvSpPr>
      <xdr:spPr>
        <a:xfrm>
          <a:off x="997839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31" name="テキスト ボックス 430"/>
        <xdr:cNvSpPr txBox="1"/>
      </xdr:nvSpPr>
      <xdr:spPr>
        <a:xfrm>
          <a:off x="91687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1365" cy="259080"/>
    <xdr:sp macro="" textlink="">
      <xdr:nvSpPr>
        <xdr:cNvPr id="432" name="テキスト ボックス 431"/>
        <xdr:cNvSpPr txBox="1"/>
      </xdr:nvSpPr>
      <xdr:spPr>
        <a:xfrm>
          <a:off x="83083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33" name="テキスト ボックス 432"/>
        <xdr:cNvSpPr txBox="1"/>
      </xdr:nvSpPr>
      <xdr:spPr>
        <a:xfrm>
          <a:off x="74422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4" name="テキスト ボックス 433"/>
        <xdr:cNvSpPr txBox="1"/>
      </xdr:nvSpPr>
      <xdr:spPr>
        <a:xfrm>
          <a:off x="65817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50800</xdr:rowOff>
    </xdr:from>
    <xdr:to xmlns:xdr="http://schemas.openxmlformats.org/drawingml/2006/spreadsheetDrawing">
      <xdr:col>55</xdr:col>
      <xdr:colOff>50800</xdr:colOff>
      <xdr:row>78</xdr:row>
      <xdr:rowOff>152400</xdr:rowOff>
    </xdr:to>
    <xdr:sp macro="" textlink="">
      <xdr:nvSpPr>
        <xdr:cNvPr id="435" name="楕円 434"/>
        <xdr:cNvSpPr/>
      </xdr:nvSpPr>
      <xdr:spPr>
        <a:xfrm>
          <a:off x="10118090" y="134239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137160</xdr:rowOff>
    </xdr:from>
    <xdr:ext cx="469265" cy="259080"/>
    <xdr:sp macro="" textlink="">
      <xdr:nvSpPr>
        <xdr:cNvPr id="436" name="普通建設事業費 （ うち新規整備　）該当値テキスト"/>
        <xdr:cNvSpPr txBox="1"/>
      </xdr:nvSpPr>
      <xdr:spPr>
        <a:xfrm>
          <a:off x="10213975" y="13338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83185</xdr:rowOff>
    </xdr:from>
    <xdr:to xmlns:xdr="http://schemas.openxmlformats.org/drawingml/2006/spreadsheetDrawing">
      <xdr:col>50</xdr:col>
      <xdr:colOff>165100</xdr:colOff>
      <xdr:row>79</xdr:row>
      <xdr:rowOff>13335</xdr:rowOff>
    </xdr:to>
    <xdr:sp macro="" textlink="">
      <xdr:nvSpPr>
        <xdr:cNvPr id="437" name="楕円 436"/>
        <xdr:cNvSpPr/>
      </xdr:nvSpPr>
      <xdr:spPr>
        <a:xfrm>
          <a:off x="930275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5080</xdr:rowOff>
    </xdr:from>
    <xdr:ext cx="469900" cy="259080"/>
    <xdr:sp macro="" textlink="">
      <xdr:nvSpPr>
        <xdr:cNvPr id="438" name="テキスト ボックス 437"/>
        <xdr:cNvSpPr txBox="1"/>
      </xdr:nvSpPr>
      <xdr:spPr>
        <a:xfrm>
          <a:off x="9124315" y="13549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30480</xdr:rowOff>
    </xdr:from>
    <xdr:to xmlns:xdr="http://schemas.openxmlformats.org/drawingml/2006/spreadsheetDrawing">
      <xdr:col>46</xdr:col>
      <xdr:colOff>38100</xdr:colOff>
      <xdr:row>78</xdr:row>
      <xdr:rowOff>132080</xdr:rowOff>
    </xdr:to>
    <xdr:sp macro="" textlink="">
      <xdr:nvSpPr>
        <xdr:cNvPr id="439" name="楕円 438"/>
        <xdr:cNvSpPr/>
      </xdr:nvSpPr>
      <xdr:spPr>
        <a:xfrm>
          <a:off x="8442325" y="1340358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123190</xdr:rowOff>
    </xdr:from>
    <xdr:ext cx="469265" cy="258445"/>
    <xdr:sp macro="" textlink="">
      <xdr:nvSpPr>
        <xdr:cNvPr id="440" name="テキスト ボックス 439"/>
        <xdr:cNvSpPr txBox="1"/>
      </xdr:nvSpPr>
      <xdr:spPr>
        <a:xfrm>
          <a:off x="8263890" y="13496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125095</xdr:rowOff>
    </xdr:from>
    <xdr:to xmlns:xdr="http://schemas.openxmlformats.org/drawingml/2006/spreadsheetDrawing">
      <xdr:col>41</xdr:col>
      <xdr:colOff>101600</xdr:colOff>
      <xdr:row>75</xdr:row>
      <xdr:rowOff>55245</xdr:rowOff>
    </xdr:to>
    <xdr:sp macro="" textlink="">
      <xdr:nvSpPr>
        <xdr:cNvPr id="441" name="楕円 440"/>
        <xdr:cNvSpPr/>
      </xdr:nvSpPr>
      <xdr:spPr>
        <a:xfrm>
          <a:off x="7576185" y="128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71755</xdr:rowOff>
    </xdr:from>
    <xdr:ext cx="534670" cy="259080"/>
    <xdr:sp macro="" textlink="">
      <xdr:nvSpPr>
        <xdr:cNvPr id="442" name="テキスト ボックス 441"/>
        <xdr:cNvSpPr txBox="1"/>
      </xdr:nvSpPr>
      <xdr:spPr>
        <a:xfrm>
          <a:off x="7371080" y="12587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73</xdr:row>
      <xdr:rowOff>152400</xdr:rowOff>
    </xdr:from>
    <xdr:to xmlns:xdr="http://schemas.openxmlformats.org/drawingml/2006/spreadsheetDrawing">
      <xdr:col>36</xdr:col>
      <xdr:colOff>165100</xdr:colOff>
      <xdr:row>74</xdr:row>
      <xdr:rowOff>82550</xdr:rowOff>
    </xdr:to>
    <xdr:sp macro="" textlink="">
      <xdr:nvSpPr>
        <xdr:cNvPr id="443" name="楕円 442"/>
        <xdr:cNvSpPr/>
      </xdr:nvSpPr>
      <xdr:spPr>
        <a:xfrm>
          <a:off x="671576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72</xdr:row>
      <xdr:rowOff>99060</xdr:rowOff>
    </xdr:from>
    <xdr:ext cx="534035" cy="258445"/>
    <xdr:sp macro="" textlink="">
      <xdr:nvSpPr>
        <xdr:cNvPr id="444" name="テキスト ボックス 443"/>
        <xdr:cNvSpPr txBox="1"/>
      </xdr:nvSpPr>
      <xdr:spPr>
        <a:xfrm>
          <a:off x="6504940" y="12443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5" name="正方形/長方形 444"/>
        <xdr:cNvSpPr/>
      </xdr:nvSpPr>
      <xdr:spPr>
        <a:xfrm>
          <a:off x="6409690" y="14287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6" name="正方形/長方形 445"/>
        <xdr:cNvSpPr/>
      </xdr:nvSpPr>
      <xdr:spPr>
        <a:xfrm>
          <a:off x="653097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7" name="正方形/長方形 446"/>
        <xdr:cNvSpPr/>
      </xdr:nvSpPr>
      <xdr:spPr>
        <a:xfrm>
          <a:off x="653097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8" name="正方形/長方形 447"/>
        <xdr:cNvSpPr/>
      </xdr:nvSpPr>
      <xdr:spPr>
        <a:xfrm>
          <a:off x="751840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9" name="正方形/長方形 448"/>
        <xdr:cNvSpPr/>
      </xdr:nvSpPr>
      <xdr:spPr>
        <a:xfrm>
          <a:off x="751840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50" name="正方形/長方形 449"/>
        <xdr:cNvSpPr/>
      </xdr:nvSpPr>
      <xdr:spPr>
        <a:xfrm>
          <a:off x="86271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51" name="正方形/長方形 450"/>
        <xdr:cNvSpPr/>
      </xdr:nvSpPr>
      <xdr:spPr>
        <a:xfrm>
          <a:off x="86271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正方形/長方形 451"/>
        <xdr:cNvSpPr/>
      </xdr:nvSpPr>
      <xdr:spPr>
        <a:xfrm>
          <a:off x="6409690" y="15113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53" name="テキスト ボックス 452"/>
        <xdr:cNvSpPr txBox="1"/>
      </xdr:nvSpPr>
      <xdr:spPr>
        <a:xfrm>
          <a:off x="637159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4" name="直線コネクタ 453"/>
        <xdr:cNvCxnSpPr/>
      </xdr:nvCxnSpPr>
      <xdr:spPr>
        <a:xfrm>
          <a:off x="6409690" y="1739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55" name="直線コネクタ 454"/>
        <xdr:cNvCxnSpPr/>
      </xdr:nvCxnSpPr>
      <xdr:spPr>
        <a:xfrm>
          <a:off x="6409690" y="1701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920" cy="259080"/>
    <xdr:sp macro="" textlink="">
      <xdr:nvSpPr>
        <xdr:cNvPr id="456" name="テキスト ボックス 455"/>
        <xdr:cNvSpPr txBox="1"/>
      </xdr:nvSpPr>
      <xdr:spPr>
        <a:xfrm>
          <a:off x="6166485"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7" name="直線コネクタ 456"/>
        <xdr:cNvCxnSpPr/>
      </xdr:nvCxnSpPr>
      <xdr:spPr>
        <a:xfrm>
          <a:off x="6409690" y="1663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8" name="テキスト ボックス 457"/>
        <xdr:cNvSpPr txBox="1"/>
      </xdr:nvSpPr>
      <xdr:spPr>
        <a:xfrm>
          <a:off x="589534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9" name="直線コネクタ 458"/>
        <xdr:cNvCxnSpPr/>
      </xdr:nvCxnSpPr>
      <xdr:spPr>
        <a:xfrm>
          <a:off x="6409690" y="1625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60" name="テキスト ボックス 459"/>
        <xdr:cNvSpPr txBox="1"/>
      </xdr:nvSpPr>
      <xdr:spPr>
        <a:xfrm>
          <a:off x="5895340"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61" name="直線コネクタ 460"/>
        <xdr:cNvCxnSpPr/>
      </xdr:nvCxnSpPr>
      <xdr:spPr>
        <a:xfrm>
          <a:off x="6409690" y="1587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62" name="テキスト ボックス 461"/>
        <xdr:cNvSpPr txBox="1"/>
      </xdr:nvSpPr>
      <xdr:spPr>
        <a:xfrm>
          <a:off x="5895340"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63" name="直線コネクタ 462"/>
        <xdr:cNvCxnSpPr/>
      </xdr:nvCxnSpPr>
      <xdr:spPr>
        <a:xfrm>
          <a:off x="6409690" y="1549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92710</xdr:rowOff>
    </xdr:from>
    <xdr:ext cx="531495" cy="259080"/>
    <xdr:sp macro="" textlink="">
      <xdr:nvSpPr>
        <xdr:cNvPr id="464" name="テキスト ボックス 463"/>
        <xdr:cNvSpPr txBox="1"/>
      </xdr:nvSpPr>
      <xdr:spPr>
        <a:xfrm>
          <a:off x="5895340"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409690" y="15113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66" name="テキスト ボックス 465"/>
        <xdr:cNvSpPr txBox="1"/>
      </xdr:nvSpPr>
      <xdr:spPr>
        <a:xfrm>
          <a:off x="5831205"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普通建設事業費 （ うち更新整備　）グラフ枠"/>
        <xdr:cNvSpPr/>
      </xdr:nvSpPr>
      <xdr:spPr>
        <a:xfrm>
          <a:off x="6409690" y="15113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91</xdr:row>
      <xdr:rowOff>143510</xdr:rowOff>
    </xdr:from>
    <xdr:to xmlns:xdr="http://schemas.openxmlformats.org/drawingml/2006/spreadsheetDrawing">
      <xdr:col>54</xdr:col>
      <xdr:colOff>184785</xdr:colOff>
      <xdr:row>98</xdr:row>
      <xdr:rowOff>109855</xdr:rowOff>
    </xdr:to>
    <xdr:cxnSp macro="">
      <xdr:nvCxnSpPr>
        <xdr:cNvPr id="468" name="直線コネクタ 467"/>
        <xdr:cNvCxnSpPr/>
      </xdr:nvCxnSpPr>
      <xdr:spPr>
        <a:xfrm flipV="1">
          <a:off x="10163175" y="15745460"/>
          <a:ext cx="0" cy="1166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113665</xdr:rowOff>
    </xdr:from>
    <xdr:ext cx="469265" cy="258445"/>
    <xdr:sp macro="" textlink="">
      <xdr:nvSpPr>
        <xdr:cNvPr id="469" name="普通建設事業費 （ うち更新整備　）最小値テキスト"/>
        <xdr:cNvSpPr txBox="1"/>
      </xdr:nvSpPr>
      <xdr:spPr>
        <a:xfrm>
          <a:off x="10213975" y="16915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109855</xdr:rowOff>
    </xdr:from>
    <xdr:to xmlns:xdr="http://schemas.openxmlformats.org/drawingml/2006/spreadsheetDrawing">
      <xdr:col>55</xdr:col>
      <xdr:colOff>88900</xdr:colOff>
      <xdr:row>98</xdr:row>
      <xdr:rowOff>109855</xdr:rowOff>
    </xdr:to>
    <xdr:cxnSp macro="">
      <xdr:nvCxnSpPr>
        <xdr:cNvPr id="470" name="直線コネクタ 469"/>
        <xdr:cNvCxnSpPr/>
      </xdr:nvCxnSpPr>
      <xdr:spPr>
        <a:xfrm>
          <a:off x="10079990" y="1691195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90170</xdr:rowOff>
    </xdr:from>
    <xdr:ext cx="534035" cy="259080"/>
    <xdr:sp macro="" textlink="">
      <xdr:nvSpPr>
        <xdr:cNvPr id="471" name="普通建設事業費 （ うち更新整備　）最大値テキスト"/>
        <xdr:cNvSpPr txBox="1"/>
      </xdr:nvSpPr>
      <xdr:spPr>
        <a:xfrm>
          <a:off x="10213975" y="15520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143510</xdr:rowOff>
    </xdr:from>
    <xdr:to xmlns:xdr="http://schemas.openxmlformats.org/drawingml/2006/spreadsheetDrawing">
      <xdr:col>55</xdr:col>
      <xdr:colOff>88900</xdr:colOff>
      <xdr:row>91</xdr:row>
      <xdr:rowOff>143510</xdr:rowOff>
    </xdr:to>
    <xdr:cxnSp macro="">
      <xdr:nvCxnSpPr>
        <xdr:cNvPr id="472" name="直線コネクタ 471"/>
        <xdr:cNvCxnSpPr/>
      </xdr:nvCxnSpPr>
      <xdr:spPr>
        <a:xfrm>
          <a:off x="10079990" y="1574546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8255</xdr:rowOff>
    </xdr:from>
    <xdr:to xmlns:xdr="http://schemas.openxmlformats.org/drawingml/2006/spreadsheetDrawing">
      <xdr:col>55</xdr:col>
      <xdr:colOff>0</xdr:colOff>
      <xdr:row>97</xdr:row>
      <xdr:rowOff>24765</xdr:rowOff>
    </xdr:to>
    <xdr:cxnSp macro="">
      <xdr:nvCxnSpPr>
        <xdr:cNvPr id="473" name="直線コネクタ 472"/>
        <xdr:cNvCxnSpPr/>
      </xdr:nvCxnSpPr>
      <xdr:spPr>
        <a:xfrm flipV="1">
          <a:off x="9353550" y="16638905"/>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61595</xdr:rowOff>
    </xdr:from>
    <xdr:ext cx="534035" cy="259080"/>
    <xdr:sp macro="" textlink="">
      <xdr:nvSpPr>
        <xdr:cNvPr id="474" name="普通建設事業費 （ うち更新整備　）平均値テキスト"/>
        <xdr:cNvSpPr txBox="1"/>
      </xdr:nvSpPr>
      <xdr:spPr>
        <a:xfrm>
          <a:off x="10213975" y="1634934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38735</xdr:rowOff>
    </xdr:from>
    <xdr:to xmlns:xdr="http://schemas.openxmlformats.org/drawingml/2006/spreadsheetDrawing">
      <xdr:col>55</xdr:col>
      <xdr:colOff>50800</xdr:colOff>
      <xdr:row>96</xdr:row>
      <xdr:rowOff>140335</xdr:rowOff>
    </xdr:to>
    <xdr:sp macro="" textlink="">
      <xdr:nvSpPr>
        <xdr:cNvPr id="475" name="フローチャート: 判断 474"/>
        <xdr:cNvSpPr/>
      </xdr:nvSpPr>
      <xdr:spPr>
        <a:xfrm>
          <a:off x="10118090" y="1649793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116205</xdr:rowOff>
    </xdr:from>
    <xdr:to xmlns:xdr="http://schemas.openxmlformats.org/drawingml/2006/spreadsheetDrawing">
      <xdr:col>50</xdr:col>
      <xdr:colOff>114300</xdr:colOff>
      <xdr:row>97</xdr:row>
      <xdr:rowOff>24765</xdr:rowOff>
    </xdr:to>
    <xdr:cxnSp macro="">
      <xdr:nvCxnSpPr>
        <xdr:cNvPr id="476" name="直線コネクタ 475"/>
        <xdr:cNvCxnSpPr/>
      </xdr:nvCxnSpPr>
      <xdr:spPr>
        <a:xfrm>
          <a:off x="8493125" y="16575405"/>
          <a:ext cx="860425"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33020</xdr:rowOff>
    </xdr:from>
    <xdr:to xmlns:xdr="http://schemas.openxmlformats.org/drawingml/2006/spreadsheetDrawing">
      <xdr:col>50</xdr:col>
      <xdr:colOff>165100</xdr:colOff>
      <xdr:row>96</xdr:row>
      <xdr:rowOff>134620</xdr:rowOff>
    </xdr:to>
    <xdr:sp macro="" textlink="">
      <xdr:nvSpPr>
        <xdr:cNvPr id="477" name="フローチャート: 判断 476"/>
        <xdr:cNvSpPr/>
      </xdr:nvSpPr>
      <xdr:spPr>
        <a:xfrm>
          <a:off x="9302750" y="1649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151130</xdr:rowOff>
    </xdr:from>
    <xdr:ext cx="534035" cy="259080"/>
    <xdr:sp macro="" textlink="">
      <xdr:nvSpPr>
        <xdr:cNvPr id="478" name="テキスト ボックス 477"/>
        <xdr:cNvSpPr txBox="1"/>
      </xdr:nvSpPr>
      <xdr:spPr>
        <a:xfrm>
          <a:off x="9091930" y="16267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116205</xdr:rowOff>
    </xdr:from>
    <xdr:to xmlns:xdr="http://schemas.openxmlformats.org/drawingml/2006/spreadsheetDrawing">
      <xdr:col>45</xdr:col>
      <xdr:colOff>177800</xdr:colOff>
      <xdr:row>97</xdr:row>
      <xdr:rowOff>33655</xdr:rowOff>
    </xdr:to>
    <xdr:cxnSp macro="">
      <xdr:nvCxnSpPr>
        <xdr:cNvPr id="479" name="直線コネクタ 478"/>
        <xdr:cNvCxnSpPr/>
      </xdr:nvCxnSpPr>
      <xdr:spPr>
        <a:xfrm flipV="1">
          <a:off x="7626985" y="16575405"/>
          <a:ext cx="86614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61595</xdr:rowOff>
    </xdr:from>
    <xdr:to xmlns:xdr="http://schemas.openxmlformats.org/drawingml/2006/spreadsheetDrawing">
      <xdr:col>46</xdr:col>
      <xdr:colOff>38100</xdr:colOff>
      <xdr:row>96</xdr:row>
      <xdr:rowOff>163195</xdr:rowOff>
    </xdr:to>
    <xdr:sp macro="" textlink="">
      <xdr:nvSpPr>
        <xdr:cNvPr id="480" name="フローチャート: 判断 479"/>
        <xdr:cNvSpPr/>
      </xdr:nvSpPr>
      <xdr:spPr>
        <a:xfrm>
          <a:off x="8442325" y="1652079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8255</xdr:rowOff>
    </xdr:from>
    <xdr:ext cx="534670" cy="258445"/>
    <xdr:sp macro="" textlink="">
      <xdr:nvSpPr>
        <xdr:cNvPr id="481" name="テキスト ボックス 480"/>
        <xdr:cNvSpPr txBox="1"/>
      </xdr:nvSpPr>
      <xdr:spPr>
        <a:xfrm>
          <a:off x="8231505" y="16296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33655</xdr:rowOff>
    </xdr:from>
    <xdr:to xmlns:xdr="http://schemas.openxmlformats.org/drawingml/2006/spreadsheetDrawing">
      <xdr:col>41</xdr:col>
      <xdr:colOff>50800</xdr:colOff>
      <xdr:row>98</xdr:row>
      <xdr:rowOff>109220</xdr:rowOff>
    </xdr:to>
    <xdr:cxnSp macro="">
      <xdr:nvCxnSpPr>
        <xdr:cNvPr id="482" name="直線コネクタ 481"/>
        <xdr:cNvCxnSpPr/>
      </xdr:nvCxnSpPr>
      <xdr:spPr>
        <a:xfrm flipV="1">
          <a:off x="6766560" y="16664305"/>
          <a:ext cx="860425"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106680</xdr:rowOff>
    </xdr:from>
    <xdr:to xmlns:xdr="http://schemas.openxmlformats.org/drawingml/2006/spreadsheetDrawing">
      <xdr:col>41</xdr:col>
      <xdr:colOff>101600</xdr:colOff>
      <xdr:row>97</xdr:row>
      <xdr:rowOff>36830</xdr:rowOff>
    </xdr:to>
    <xdr:sp macro="" textlink="">
      <xdr:nvSpPr>
        <xdr:cNvPr id="483" name="フローチャート: 判断 482"/>
        <xdr:cNvSpPr/>
      </xdr:nvSpPr>
      <xdr:spPr>
        <a:xfrm>
          <a:off x="7576185" y="1656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53340</xdr:rowOff>
    </xdr:from>
    <xdr:ext cx="534670" cy="258445"/>
    <xdr:sp macro="" textlink="">
      <xdr:nvSpPr>
        <xdr:cNvPr id="484" name="テキスト ボックス 483"/>
        <xdr:cNvSpPr txBox="1"/>
      </xdr:nvSpPr>
      <xdr:spPr>
        <a:xfrm>
          <a:off x="7371080" y="163410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153670</xdr:rowOff>
    </xdr:from>
    <xdr:to xmlns:xdr="http://schemas.openxmlformats.org/drawingml/2006/spreadsheetDrawing">
      <xdr:col>36</xdr:col>
      <xdr:colOff>165100</xdr:colOff>
      <xdr:row>97</xdr:row>
      <xdr:rowOff>83820</xdr:rowOff>
    </xdr:to>
    <xdr:sp macro="" textlink="">
      <xdr:nvSpPr>
        <xdr:cNvPr id="485" name="フローチャート: 判断 484"/>
        <xdr:cNvSpPr/>
      </xdr:nvSpPr>
      <xdr:spPr>
        <a:xfrm>
          <a:off x="6715760" y="1661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100330</xdr:rowOff>
    </xdr:from>
    <xdr:ext cx="534035" cy="258445"/>
    <xdr:sp macro="" textlink="">
      <xdr:nvSpPr>
        <xdr:cNvPr id="486" name="テキスト ボックス 485"/>
        <xdr:cNvSpPr txBox="1"/>
      </xdr:nvSpPr>
      <xdr:spPr>
        <a:xfrm>
          <a:off x="6504940" y="16388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997839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91687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1365" cy="259080"/>
    <xdr:sp macro="" textlink="">
      <xdr:nvSpPr>
        <xdr:cNvPr id="489" name="テキスト ボックス 488"/>
        <xdr:cNvSpPr txBox="1"/>
      </xdr:nvSpPr>
      <xdr:spPr>
        <a:xfrm>
          <a:off x="83083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90" name="テキスト ボックス 489"/>
        <xdr:cNvSpPr txBox="1"/>
      </xdr:nvSpPr>
      <xdr:spPr>
        <a:xfrm>
          <a:off x="74422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5817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128905</xdr:rowOff>
    </xdr:from>
    <xdr:to xmlns:xdr="http://schemas.openxmlformats.org/drawingml/2006/spreadsheetDrawing">
      <xdr:col>55</xdr:col>
      <xdr:colOff>50800</xdr:colOff>
      <xdr:row>97</xdr:row>
      <xdr:rowOff>59055</xdr:rowOff>
    </xdr:to>
    <xdr:sp macro="" textlink="">
      <xdr:nvSpPr>
        <xdr:cNvPr id="492" name="楕円 491"/>
        <xdr:cNvSpPr/>
      </xdr:nvSpPr>
      <xdr:spPr>
        <a:xfrm>
          <a:off x="10118090" y="1658810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107315</xdr:rowOff>
    </xdr:from>
    <xdr:ext cx="534035" cy="259080"/>
    <xdr:sp macro="" textlink="">
      <xdr:nvSpPr>
        <xdr:cNvPr id="493" name="普通建設事業費 （ うち更新整備　）該当値テキスト"/>
        <xdr:cNvSpPr txBox="1"/>
      </xdr:nvSpPr>
      <xdr:spPr>
        <a:xfrm>
          <a:off x="10213975" y="16566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145415</xdr:rowOff>
    </xdr:from>
    <xdr:to xmlns:xdr="http://schemas.openxmlformats.org/drawingml/2006/spreadsheetDrawing">
      <xdr:col>50</xdr:col>
      <xdr:colOff>165100</xdr:colOff>
      <xdr:row>97</xdr:row>
      <xdr:rowOff>75565</xdr:rowOff>
    </xdr:to>
    <xdr:sp macro="" textlink="">
      <xdr:nvSpPr>
        <xdr:cNvPr id="494" name="楕円 493"/>
        <xdr:cNvSpPr/>
      </xdr:nvSpPr>
      <xdr:spPr>
        <a:xfrm>
          <a:off x="9302750" y="166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66675</xdr:rowOff>
    </xdr:from>
    <xdr:ext cx="534035" cy="258445"/>
    <xdr:sp macro="" textlink="">
      <xdr:nvSpPr>
        <xdr:cNvPr id="495" name="テキスト ボックス 494"/>
        <xdr:cNvSpPr txBox="1"/>
      </xdr:nvSpPr>
      <xdr:spPr>
        <a:xfrm>
          <a:off x="9091930" y="16697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65405</xdr:rowOff>
    </xdr:from>
    <xdr:to xmlns:xdr="http://schemas.openxmlformats.org/drawingml/2006/spreadsheetDrawing">
      <xdr:col>46</xdr:col>
      <xdr:colOff>38100</xdr:colOff>
      <xdr:row>96</xdr:row>
      <xdr:rowOff>167005</xdr:rowOff>
    </xdr:to>
    <xdr:sp macro="" textlink="">
      <xdr:nvSpPr>
        <xdr:cNvPr id="496" name="楕円 495"/>
        <xdr:cNvSpPr/>
      </xdr:nvSpPr>
      <xdr:spPr>
        <a:xfrm>
          <a:off x="8442325" y="1652460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158115</xdr:rowOff>
    </xdr:from>
    <xdr:ext cx="534670" cy="258445"/>
    <xdr:sp macro="" textlink="">
      <xdr:nvSpPr>
        <xdr:cNvPr id="497" name="テキスト ボックス 496"/>
        <xdr:cNvSpPr txBox="1"/>
      </xdr:nvSpPr>
      <xdr:spPr>
        <a:xfrm>
          <a:off x="8231505" y="16617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154940</xdr:rowOff>
    </xdr:from>
    <xdr:to xmlns:xdr="http://schemas.openxmlformats.org/drawingml/2006/spreadsheetDrawing">
      <xdr:col>41</xdr:col>
      <xdr:colOff>101600</xdr:colOff>
      <xdr:row>97</xdr:row>
      <xdr:rowOff>84455</xdr:rowOff>
    </xdr:to>
    <xdr:sp macro="" textlink="">
      <xdr:nvSpPr>
        <xdr:cNvPr id="498" name="楕円 497"/>
        <xdr:cNvSpPr/>
      </xdr:nvSpPr>
      <xdr:spPr>
        <a:xfrm>
          <a:off x="7576185" y="16614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75565</xdr:rowOff>
    </xdr:from>
    <xdr:ext cx="534670" cy="258445"/>
    <xdr:sp macro="" textlink="">
      <xdr:nvSpPr>
        <xdr:cNvPr id="499" name="テキスト ボックス 498"/>
        <xdr:cNvSpPr txBox="1"/>
      </xdr:nvSpPr>
      <xdr:spPr>
        <a:xfrm>
          <a:off x="7371080" y="16706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57785</xdr:rowOff>
    </xdr:from>
    <xdr:to xmlns:xdr="http://schemas.openxmlformats.org/drawingml/2006/spreadsheetDrawing">
      <xdr:col>36</xdr:col>
      <xdr:colOff>165100</xdr:colOff>
      <xdr:row>98</xdr:row>
      <xdr:rowOff>159385</xdr:rowOff>
    </xdr:to>
    <xdr:sp macro="" textlink="">
      <xdr:nvSpPr>
        <xdr:cNvPr id="500" name="楕円 499"/>
        <xdr:cNvSpPr/>
      </xdr:nvSpPr>
      <xdr:spPr>
        <a:xfrm>
          <a:off x="6715760" y="1685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98</xdr:row>
      <xdr:rowOff>150495</xdr:rowOff>
    </xdr:from>
    <xdr:ext cx="469900" cy="259080"/>
    <xdr:sp macro="" textlink="">
      <xdr:nvSpPr>
        <xdr:cNvPr id="501" name="テキスト ボックス 500"/>
        <xdr:cNvSpPr txBox="1"/>
      </xdr:nvSpPr>
      <xdr:spPr>
        <a:xfrm>
          <a:off x="6537325" y="16952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2" name="正方形/長方形 501"/>
        <xdr:cNvSpPr/>
      </xdr:nvSpPr>
      <xdr:spPr>
        <a:xfrm>
          <a:off x="12074525"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21958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21958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318323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318323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429194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429194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正方形/長方形 508"/>
        <xdr:cNvSpPr/>
      </xdr:nvSpPr>
      <xdr:spPr>
        <a:xfrm>
          <a:off x="12074525"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790"/>
    <xdr:sp macro="" textlink="">
      <xdr:nvSpPr>
        <xdr:cNvPr id="510" name="テキスト ボックス 509"/>
        <xdr:cNvSpPr txBox="1"/>
      </xdr:nvSpPr>
      <xdr:spPr>
        <a:xfrm>
          <a:off x="1203642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1" name="直線コネクタ 510"/>
        <xdr:cNvCxnSpPr/>
      </xdr:nvCxnSpPr>
      <xdr:spPr>
        <a:xfrm>
          <a:off x="12074525"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12" name="直線コネクタ 511"/>
        <xdr:cNvCxnSpPr/>
      </xdr:nvCxnSpPr>
      <xdr:spPr>
        <a:xfrm>
          <a:off x="12074525" y="6654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513" name="テキスト ボックス 512"/>
        <xdr:cNvSpPr txBox="1"/>
      </xdr:nvSpPr>
      <xdr:spPr>
        <a:xfrm>
          <a:off x="1183132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14" name="直線コネクタ 513"/>
        <xdr:cNvCxnSpPr/>
      </xdr:nvCxnSpPr>
      <xdr:spPr>
        <a:xfrm>
          <a:off x="12074525" y="6197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35</xdr:row>
      <xdr:rowOff>54610</xdr:rowOff>
    </xdr:from>
    <xdr:ext cx="466725" cy="258445"/>
    <xdr:sp macro="" textlink="">
      <xdr:nvSpPr>
        <xdr:cNvPr id="515" name="テキスト ボックス 514"/>
        <xdr:cNvSpPr txBox="1"/>
      </xdr:nvSpPr>
      <xdr:spPr>
        <a:xfrm>
          <a:off x="1162431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16" name="直線コネクタ 515"/>
        <xdr:cNvCxnSpPr/>
      </xdr:nvCxnSpPr>
      <xdr:spPr>
        <a:xfrm>
          <a:off x="12074525" y="5740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111760</xdr:rowOff>
    </xdr:from>
    <xdr:ext cx="466725" cy="258445"/>
    <xdr:sp macro="" textlink="">
      <xdr:nvSpPr>
        <xdr:cNvPr id="517" name="テキスト ボックス 516"/>
        <xdr:cNvSpPr txBox="1"/>
      </xdr:nvSpPr>
      <xdr:spPr>
        <a:xfrm>
          <a:off x="1162431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8" name="直線コネクタ 517"/>
        <xdr:cNvCxnSpPr/>
      </xdr:nvCxnSpPr>
      <xdr:spPr>
        <a:xfrm>
          <a:off x="12074525" y="5283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29</xdr:row>
      <xdr:rowOff>168910</xdr:rowOff>
    </xdr:from>
    <xdr:ext cx="466725" cy="258445"/>
    <xdr:sp macro="" textlink="">
      <xdr:nvSpPr>
        <xdr:cNvPr id="519" name="テキスト ボックス 518"/>
        <xdr:cNvSpPr txBox="1"/>
      </xdr:nvSpPr>
      <xdr:spPr>
        <a:xfrm>
          <a:off x="1162431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0" name="直線コネクタ 519"/>
        <xdr:cNvCxnSpPr/>
      </xdr:nvCxnSpPr>
      <xdr:spPr>
        <a:xfrm>
          <a:off x="12074525"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27</xdr:row>
      <xdr:rowOff>54610</xdr:rowOff>
    </xdr:from>
    <xdr:ext cx="466725" cy="258445"/>
    <xdr:sp macro="" textlink="">
      <xdr:nvSpPr>
        <xdr:cNvPr id="521" name="テキスト ボックス 520"/>
        <xdr:cNvSpPr txBox="1"/>
      </xdr:nvSpPr>
      <xdr:spPr>
        <a:xfrm>
          <a:off x="1162431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2" name="災害復旧事業費グラフ枠"/>
        <xdr:cNvSpPr/>
      </xdr:nvSpPr>
      <xdr:spPr>
        <a:xfrm>
          <a:off x="12074525"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156845</xdr:rowOff>
    </xdr:from>
    <xdr:to xmlns:xdr="http://schemas.openxmlformats.org/drawingml/2006/spreadsheetDrawing">
      <xdr:col>85</xdr:col>
      <xdr:colOff>126365</xdr:colOff>
      <xdr:row>38</xdr:row>
      <xdr:rowOff>139700</xdr:rowOff>
    </xdr:to>
    <xdr:cxnSp macro="">
      <xdr:nvCxnSpPr>
        <xdr:cNvPr id="523" name="直線コネクタ 522"/>
        <xdr:cNvCxnSpPr/>
      </xdr:nvCxnSpPr>
      <xdr:spPr>
        <a:xfrm flipV="1">
          <a:off x="15831820" y="5300345"/>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8920" cy="258445"/>
    <xdr:sp macro="" textlink="">
      <xdr:nvSpPr>
        <xdr:cNvPr id="524" name="災害復旧事業費最小値テキスト"/>
        <xdr:cNvSpPr txBox="1"/>
      </xdr:nvSpPr>
      <xdr:spPr>
        <a:xfrm>
          <a:off x="15884525" y="6658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25" name="直線コネクタ 524"/>
        <xdr:cNvCxnSpPr/>
      </xdr:nvCxnSpPr>
      <xdr:spPr>
        <a:xfrm>
          <a:off x="15744825" y="66548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103505</xdr:rowOff>
    </xdr:from>
    <xdr:ext cx="469265" cy="259080"/>
    <xdr:sp macro="" textlink="">
      <xdr:nvSpPr>
        <xdr:cNvPr id="526" name="災害復旧事業費最大値テキスト"/>
        <xdr:cNvSpPr txBox="1"/>
      </xdr:nvSpPr>
      <xdr:spPr>
        <a:xfrm>
          <a:off x="15884525" y="5075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156845</xdr:rowOff>
    </xdr:from>
    <xdr:to xmlns:xdr="http://schemas.openxmlformats.org/drawingml/2006/spreadsheetDrawing">
      <xdr:col>86</xdr:col>
      <xdr:colOff>25400</xdr:colOff>
      <xdr:row>30</xdr:row>
      <xdr:rowOff>156845</xdr:rowOff>
    </xdr:to>
    <xdr:cxnSp macro="">
      <xdr:nvCxnSpPr>
        <xdr:cNvPr id="527" name="直線コネクタ 526"/>
        <xdr:cNvCxnSpPr/>
      </xdr:nvCxnSpPr>
      <xdr:spPr>
        <a:xfrm>
          <a:off x="15744825" y="530034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130175</xdr:rowOff>
    </xdr:from>
    <xdr:to xmlns:xdr="http://schemas.openxmlformats.org/drawingml/2006/spreadsheetDrawing">
      <xdr:col>85</xdr:col>
      <xdr:colOff>127000</xdr:colOff>
      <xdr:row>38</xdr:row>
      <xdr:rowOff>139700</xdr:rowOff>
    </xdr:to>
    <xdr:cxnSp macro="">
      <xdr:nvCxnSpPr>
        <xdr:cNvPr id="528" name="直線コネクタ 527"/>
        <xdr:cNvCxnSpPr/>
      </xdr:nvCxnSpPr>
      <xdr:spPr>
        <a:xfrm>
          <a:off x="15018385" y="6645275"/>
          <a:ext cx="81534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137160</xdr:rowOff>
    </xdr:from>
    <xdr:ext cx="377825" cy="259080"/>
    <xdr:sp macro="" textlink="">
      <xdr:nvSpPr>
        <xdr:cNvPr id="529" name="災害復旧事業費平均値テキスト"/>
        <xdr:cNvSpPr txBox="1"/>
      </xdr:nvSpPr>
      <xdr:spPr>
        <a:xfrm>
          <a:off x="15884525" y="6309360"/>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114300</xdr:rowOff>
    </xdr:from>
    <xdr:to xmlns:xdr="http://schemas.openxmlformats.org/drawingml/2006/spreadsheetDrawing">
      <xdr:col>85</xdr:col>
      <xdr:colOff>177800</xdr:colOff>
      <xdr:row>38</xdr:row>
      <xdr:rowOff>44450</xdr:rowOff>
    </xdr:to>
    <xdr:sp macro="" textlink="">
      <xdr:nvSpPr>
        <xdr:cNvPr id="530" name="フローチャート: 判断 529"/>
        <xdr:cNvSpPr/>
      </xdr:nvSpPr>
      <xdr:spPr>
        <a:xfrm>
          <a:off x="15782925"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130175</xdr:rowOff>
    </xdr:from>
    <xdr:to xmlns:xdr="http://schemas.openxmlformats.org/drawingml/2006/spreadsheetDrawing">
      <xdr:col>81</xdr:col>
      <xdr:colOff>50800</xdr:colOff>
      <xdr:row>38</xdr:row>
      <xdr:rowOff>133985</xdr:rowOff>
    </xdr:to>
    <xdr:cxnSp macro="">
      <xdr:nvCxnSpPr>
        <xdr:cNvPr id="531" name="直線コネクタ 530"/>
        <xdr:cNvCxnSpPr/>
      </xdr:nvCxnSpPr>
      <xdr:spPr>
        <a:xfrm flipV="1">
          <a:off x="14157960" y="6645275"/>
          <a:ext cx="8604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100965</xdr:rowOff>
    </xdr:from>
    <xdr:to xmlns:xdr="http://schemas.openxmlformats.org/drawingml/2006/spreadsheetDrawing">
      <xdr:col>81</xdr:col>
      <xdr:colOff>101600</xdr:colOff>
      <xdr:row>38</xdr:row>
      <xdr:rowOff>31115</xdr:rowOff>
    </xdr:to>
    <xdr:sp macro="" textlink="">
      <xdr:nvSpPr>
        <xdr:cNvPr id="532" name="フローチャート: 判断 531"/>
        <xdr:cNvSpPr/>
      </xdr:nvSpPr>
      <xdr:spPr>
        <a:xfrm>
          <a:off x="14967585"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36</xdr:row>
      <xdr:rowOff>47625</xdr:rowOff>
    </xdr:from>
    <xdr:ext cx="377825" cy="259080"/>
    <xdr:sp macro="" textlink="">
      <xdr:nvSpPr>
        <xdr:cNvPr id="533" name="テキスト ボックス 532"/>
        <xdr:cNvSpPr txBox="1"/>
      </xdr:nvSpPr>
      <xdr:spPr>
        <a:xfrm>
          <a:off x="14834870" y="621982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133985</xdr:rowOff>
    </xdr:from>
    <xdr:to xmlns:xdr="http://schemas.openxmlformats.org/drawingml/2006/spreadsheetDrawing">
      <xdr:col>76</xdr:col>
      <xdr:colOff>114300</xdr:colOff>
      <xdr:row>38</xdr:row>
      <xdr:rowOff>139700</xdr:rowOff>
    </xdr:to>
    <xdr:cxnSp macro="">
      <xdr:nvCxnSpPr>
        <xdr:cNvPr id="534" name="直線コネクタ 533"/>
        <xdr:cNvCxnSpPr/>
      </xdr:nvCxnSpPr>
      <xdr:spPr>
        <a:xfrm flipV="1">
          <a:off x="13297535" y="6649085"/>
          <a:ext cx="8604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29210</xdr:rowOff>
    </xdr:from>
    <xdr:to xmlns:xdr="http://schemas.openxmlformats.org/drawingml/2006/spreadsheetDrawing">
      <xdr:col>76</xdr:col>
      <xdr:colOff>165100</xdr:colOff>
      <xdr:row>38</xdr:row>
      <xdr:rowOff>130175</xdr:rowOff>
    </xdr:to>
    <xdr:sp macro="" textlink="">
      <xdr:nvSpPr>
        <xdr:cNvPr id="535" name="フローチャート: 判断 534"/>
        <xdr:cNvSpPr/>
      </xdr:nvSpPr>
      <xdr:spPr>
        <a:xfrm>
          <a:off x="1410716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36</xdr:row>
      <xdr:rowOff>146685</xdr:rowOff>
    </xdr:from>
    <xdr:ext cx="378460" cy="258445"/>
    <xdr:sp macro="" textlink="">
      <xdr:nvSpPr>
        <xdr:cNvPr id="536" name="テキスト ボックス 535"/>
        <xdr:cNvSpPr txBox="1"/>
      </xdr:nvSpPr>
      <xdr:spPr>
        <a:xfrm>
          <a:off x="13974445" y="63188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139700</xdr:rowOff>
    </xdr:from>
    <xdr:to xmlns:xdr="http://schemas.openxmlformats.org/drawingml/2006/spreadsheetDrawing">
      <xdr:col>71</xdr:col>
      <xdr:colOff>177800</xdr:colOff>
      <xdr:row>38</xdr:row>
      <xdr:rowOff>139700</xdr:rowOff>
    </xdr:to>
    <xdr:cxnSp macro="">
      <xdr:nvCxnSpPr>
        <xdr:cNvPr id="537" name="直線コネクタ 536"/>
        <xdr:cNvCxnSpPr/>
      </xdr:nvCxnSpPr>
      <xdr:spPr>
        <a:xfrm>
          <a:off x="12431395" y="66548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64770</xdr:rowOff>
    </xdr:from>
    <xdr:to xmlns:xdr="http://schemas.openxmlformats.org/drawingml/2006/spreadsheetDrawing">
      <xdr:col>72</xdr:col>
      <xdr:colOff>38100</xdr:colOff>
      <xdr:row>38</xdr:row>
      <xdr:rowOff>166370</xdr:rowOff>
    </xdr:to>
    <xdr:sp macro="" textlink="">
      <xdr:nvSpPr>
        <xdr:cNvPr id="538" name="フローチャート: 判断 537"/>
        <xdr:cNvSpPr/>
      </xdr:nvSpPr>
      <xdr:spPr>
        <a:xfrm>
          <a:off x="13246735" y="657987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37</xdr:row>
      <xdr:rowOff>11430</xdr:rowOff>
    </xdr:from>
    <xdr:ext cx="377825" cy="259080"/>
    <xdr:sp macro="" textlink="">
      <xdr:nvSpPr>
        <xdr:cNvPr id="539" name="テキスト ボックス 538"/>
        <xdr:cNvSpPr txBox="1"/>
      </xdr:nvSpPr>
      <xdr:spPr>
        <a:xfrm>
          <a:off x="13114020" y="63550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19050</xdr:rowOff>
    </xdr:from>
    <xdr:to xmlns:xdr="http://schemas.openxmlformats.org/drawingml/2006/spreadsheetDrawing">
      <xdr:col>67</xdr:col>
      <xdr:colOff>101600</xdr:colOff>
      <xdr:row>38</xdr:row>
      <xdr:rowOff>120650</xdr:rowOff>
    </xdr:to>
    <xdr:sp macro="" textlink="">
      <xdr:nvSpPr>
        <xdr:cNvPr id="540" name="フローチャート: 判断 539"/>
        <xdr:cNvSpPr/>
      </xdr:nvSpPr>
      <xdr:spPr>
        <a:xfrm>
          <a:off x="12380595"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36</xdr:row>
      <xdr:rowOff>137160</xdr:rowOff>
    </xdr:from>
    <xdr:ext cx="377825" cy="259080"/>
    <xdr:sp macro="" textlink="">
      <xdr:nvSpPr>
        <xdr:cNvPr id="541" name="テキスト ボックス 540"/>
        <xdr:cNvSpPr txBox="1"/>
      </xdr:nvSpPr>
      <xdr:spPr>
        <a:xfrm>
          <a:off x="12247880" y="630936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1365" cy="259080"/>
    <xdr:sp macro="" textlink="">
      <xdr:nvSpPr>
        <xdr:cNvPr id="542" name="テキスト ボックス 541"/>
        <xdr:cNvSpPr txBox="1"/>
      </xdr:nvSpPr>
      <xdr:spPr>
        <a:xfrm>
          <a:off x="156489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43" name="テキスト ボックス 542"/>
        <xdr:cNvSpPr txBox="1"/>
      </xdr:nvSpPr>
      <xdr:spPr>
        <a:xfrm>
          <a:off x="148336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4" name="テキスト ボックス 543"/>
        <xdr:cNvSpPr txBox="1"/>
      </xdr:nvSpPr>
      <xdr:spPr>
        <a:xfrm>
          <a:off x="13973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1365" cy="259080"/>
    <xdr:sp macro="" textlink="">
      <xdr:nvSpPr>
        <xdr:cNvPr id="545" name="テキスト ボックス 544"/>
        <xdr:cNvSpPr txBox="1"/>
      </xdr:nvSpPr>
      <xdr:spPr>
        <a:xfrm>
          <a:off x="1311275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46" name="テキスト ボックス 545"/>
        <xdr:cNvSpPr txBox="1"/>
      </xdr:nvSpPr>
      <xdr:spPr>
        <a:xfrm>
          <a:off x="1224661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88900</xdr:rowOff>
    </xdr:from>
    <xdr:to xmlns:xdr="http://schemas.openxmlformats.org/drawingml/2006/spreadsheetDrawing">
      <xdr:col>85</xdr:col>
      <xdr:colOff>177800</xdr:colOff>
      <xdr:row>39</xdr:row>
      <xdr:rowOff>19050</xdr:rowOff>
    </xdr:to>
    <xdr:sp macro="" textlink="">
      <xdr:nvSpPr>
        <xdr:cNvPr id="547" name="楕円 546"/>
        <xdr:cNvSpPr/>
      </xdr:nvSpPr>
      <xdr:spPr>
        <a:xfrm>
          <a:off x="1578292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3810</xdr:rowOff>
    </xdr:from>
    <xdr:ext cx="248920" cy="259080"/>
    <xdr:sp macro="" textlink="">
      <xdr:nvSpPr>
        <xdr:cNvPr id="548" name="災害復旧事業費該当値テキスト"/>
        <xdr:cNvSpPr txBox="1"/>
      </xdr:nvSpPr>
      <xdr:spPr>
        <a:xfrm>
          <a:off x="15884525" y="6518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79375</xdr:rowOff>
    </xdr:from>
    <xdr:to xmlns:xdr="http://schemas.openxmlformats.org/drawingml/2006/spreadsheetDrawing">
      <xdr:col>81</xdr:col>
      <xdr:colOff>101600</xdr:colOff>
      <xdr:row>39</xdr:row>
      <xdr:rowOff>9525</xdr:rowOff>
    </xdr:to>
    <xdr:sp macro="" textlink="">
      <xdr:nvSpPr>
        <xdr:cNvPr id="549" name="楕円 548"/>
        <xdr:cNvSpPr/>
      </xdr:nvSpPr>
      <xdr:spPr>
        <a:xfrm>
          <a:off x="14967585"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39</xdr:row>
      <xdr:rowOff>635</xdr:rowOff>
    </xdr:from>
    <xdr:ext cx="313690" cy="259080"/>
    <xdr:sp macro="" textlink="">
      <xdr:nvSpPr>
        <xdr:cNvPr id="550" name="テキスト ボックス 549"/>
        <xdr:cNvSpPr txBox="1"/>
      </xdr:nvSpPr>
      <xdr:spPr>
        <a:xfrm>
          <a:off x="14867255" y="66871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83185</xdr:rowOff>
    </xdr:from>
    <xdr:to xmlns:xdr="http://schemas.openxmlformats.org/drawingml/2006/spreadsheetDrawing">
      <xdr:col>76</xdr:col>
      <xdr:colOff>165100</xdr:colOff>
      <xdr:row>39</xdr:row>
      <xdr:rowOff>13335</xdr:rowOff>
    </xdr:to>
    <xdr:sp macro="" textlink="">
      <xdr:nvSpPr>
        <xdr:cNvPr id="551" name="楕円 550"/>
        <xdr:cNvSpPr/>
      </xdr:nvSpPr>
      <xdr:spPr>
        <a:xfrm>
          <a:off x="1410716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39</xdr:row>
      <xdr:rowOff>4445</xdr:rowOff>
    </xdr:from>
    <xdr:ext cx="313055" cy="259080"/>
    <xdr:sp macro="" textlink="">
      <xdr:nvSpPr>
        <xdr:cNvPr id="552" name="テキスト ボックス 551"/>
        <xdr:cNvSpPr txBox="1"/>
      </xdr:nvSpPr>
      <xdr:spPr>
        <a:xfrm>
          <a:off x="14006830" y="669099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88900</xdr:rowOff>
    </xdr:from>
    <xdr:to xmlns:xdr="http://schemas.openxmlformats.org/drawingml/2006/spreadsheetDrawing">
      <xdr:col>72</xdr:col>
      <xdr:colOff>38100</xdr:colOff>
      <xdr:row>39</xdr:row>
      <xdr:rowOff>19050</xdr:rowOff>
    </xdr:to>
    <xdr:sp macro="" textlink="">
      <xdr:nvSpPr>
        <xdr:cNvPr id="553" name="楕円 552"/>
        <xdr:cNvSpPr/>
      </xdr:nvSpPr>
      <xdr:spPr>
        <a:xfrm>
          <a:off x="13246735" y="6604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10160</xdr:rowOff>
    </xdr:from>
    <xdr:ext cx="248920" cy="259080"/>
    <xdr:sp macro="" textlink="">
      <xdr:nvSpPr>
        <xdr:cNvPr id="554" name="テキスト ボックス 553"/>
        <xdr:cNvSpPr txBox="1"/>
      </xdr:nvSpPr>
      <xdr:spPr>
        <a:xfrm>
          <a:off x="13173075"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88900</xdr:rowOff>
    </xdr:from>
    <xdr:to xmlns:xdr="http://schemas.openxmlformats.org/drawingml/2006/spreadsheetDrawing">
      <xdr:col>67</xdr:col>
      <xdr:colOff>101600</xdr:colOff>
      <xdr:row>39</xdr:row>
      <xdr:rowOff>19050</xdr:rowOff>
    </xdr:to>
    <xdr:sp macro="" textlink="">
      <xdr:nvSpPr>
        <xdr:cNvPr id="555" name="楕円 554"/>
        <xdr:cNvSpPr/>
      </xdr:nvSpPr>
      <xdr:spPr>
        <a:xfrm>
          <a:off x="1238059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10160</xdr:rowOff>
    </xdr:from>
    <xdr:ext cx="249555" cy="259080"/>
    <xdr:sp macro="" textlink="">
      <xdr:nvSpPr>
        <xdr:cNvPr id="556" name="テキスト ボックス 555"/>
        <xdr:cNvSpPr txBox="1"/>
      </xdr:nvSpPr>
      <xdr:spPr>
        <a:xfrm>
          <a:off x="1231265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7" name="正方形/長方形 556"/>
        <xdr:cNvSpPr/>
      </xdr:nvSpPr>
      <xdr:spPr>
        <a:xfrm>
          <a:off x="12074525"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8" name="正方形/長方形 557"/>
        <xdr:cNvSpPr/>
      </xdr:nvSpPr>
      <xdr:spPr>
        <a:xfrm>
          <a:off x="121958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9" name="正方形/長方形 558"/>
        <xdr:cNvSpPr/>
      </xdr:nvSpPr>
      <xdr:spPr>
        <a:xfrm>
          <a:off x="121958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0" name="正方形/長方形 559"/>
        <xdr:cNvSpPr/>
      </xdr:nvSpPr>
      <xdr:spPr>
        <a:xfrm>
          <a:off x="1318323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1" name="正方形/長方形 560"/>
        <xdr:cNvSpPr/>
      </xdr:nvSpPr>
      <xdr:spPr>
        <a:xfrm>
          <a:off x="1318323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2" name="正方形/長方形 561"/>
        <xdr:cNvSpPr/>
      </xdr:nvSpPr>
      <xdr:spPr>
        <a:xfrm>
          <a:off x="1429194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3" name="正方形/長方形 562"/>
        <xdr:cNvSpPr/>
      </xdr:nvSpPr>
      <xdr:spPr>
        <a:xfrm>
          <a:off x="1429194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4" name="正方形/長方形 563"/>
        <xdr:cNvSpPr/>
      </xdr:nvSpPr>
      <xdr:spPr>
        <a:xfrm>
          <a:off x="12074525"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790"/>
    <xdr:sp macro="" textlink="">
      <xdr:nvSpPr>
        <xdr:cNvPr id="565" name="テキスト ボックス 564"/>
        <xdr:cNvSpPr txBox="1"/>
      </xdr:nvSpPr>
      <xdr:spPr>
        <a:xfrm>
          <a:off x="1203642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6" name="直線コネクタ 565"/>
        <xdr:cNvCxnSpPr/>
      </xdr:nvCxnSpPr>
      <xdr:spPr>
        <a:xfrm>
          <a:off x="12074525"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7" name="直線コネクタ 566"/>
        <xdr:cNvCxnSpPr/>
      </xdr:nvCxnSpPr>
      <xdr:spPr>
        <a:xfrm>
          <a:off x="12074525"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68" name="テキスト ボックス 567"/>
        <xdr:cNvSpPr txBox="1"/>
      </xdr:nvSpPr>
      <xdr:spPr>
        <a:xfrm>
          <a:off x="1183132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074525"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70" name="テキスト ボックス 569"/>
        <xdr:cNvSpPr txBox="1"/>
      </xdr:nvSpPr>
      <xdr:spPr>
        <a:xfrm>
          <a:off x="1183132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失業対策事業費グラフ枠"/>
        <xdr:cNvSpPr/>
      </xdr:nvSpPr>
      <xdr:spPr>
        <a:xfrm>
          <a:off x="12074525"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72" name="直線コネクタ 571"/>
        <xdr:cNvCxnSpPr/>
      </xdr:nvCxnSpPr>
      <xdr:spPr>
        <a:xfrm>
          <a:off x="15831820"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8920" cy="259080"/>
    <xdr:sp macro="" textlink="">
      <xdr:nvSpPr>
        <xdr:cNvPr id="573" name="失業対策事業費最小値テキスト"/>
        <xdr:cNvSpPr txBox="1"/>
      </xdr:nvSpPr>
      <xdr:spPr>
        <a:xfrm>
          <a:off x="15884525"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4" name="直線コネクタ 573"/>
        <xdr:cNvCxnSpPr/>
      </xdr:nvCxnSpPr>
      <xdr:spPr>
        <a:xfrm>
          <a:off x="15744825" y="939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8920" cy="259080"/>
    <xdr:sp macro="" textlink="">
      <xdr:nvSpPr>
        <xdr:cNvPr id="575" name="失業対策事業費最大値テキスト"/>
        <xdr:cNvSpPr txBox="1"/>
      </xdr:nvSpPr>
      <xdr:spPr>
        <a:xfrm>
          <a:off x="15884525"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6" name="直線コネクタ 575"/>
        <xdr:cNvCxnSpPr/>
      </xdr:nvCxnSpPr>
      <xdr:spPr>
        <a:xfrm>
          <a:off x="15744825" y="939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7" name="直線コネクタ 576"/>
        <xdr:cNvCxnSpPr/>
      </xdr:nvCxnSpPr>
      <xdr:spPr>
        <a:xfrm>
          <a:off x="15018385" y="9398000"/>
          <a:ext cx="8153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8920" cy="259080"/>
    <xdr:sp macro="" textlink="">
      <xdr:nvSpPr>
        <xdr:cNvPr id="578" name="失業対策事業費平均値テキスト"/>
        <xdr:cNvSpPr txBox="1"/>
      </xdr:nvSpPr>
      <xdr:spPr>
        <a:xfrm>
          <a:off x="15884525" y="93256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9" name="フローチャート: 判断 578"/>
        <xdr:cNvSpPr/>
      </xdr:nvSpPr>
      <xdr:spPr>
        <a:xfrm>
          <a:off x="157829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80" name="直線コネクタ 579"/>
        <xdr:cNvCxnSpPr/>
      </xdr:nvCxnSpPr>
      <xdr:spPr>
        <a:xfrm>
          <a:off x="14157960" y="939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1" name="フローチャート: 判断 580"/>
        <xdr:cNvSpPr/>
      </xdr:nvSpPr>
      <xdr:spPr>
        <a:xfrm>
          <a:off x="1496758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9555" cy="259080"/>
    <xdr:sp macro="" textlink="">
      <xdr:nvSpPr>
        <xdr:cNvPr id="582" name="テキスト ボックス 581"/>
        <xdr:cNvSpPr txBox="1"/>
      </xdr:nvSpPr>
      <xdr:spPr>
        <a:xfrm>
          <a:off x="148996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83" name="直線コネクタ 582"/>
        <xdr:cNvCxnSpPr/>
      </xdr:nvCxnSpPr>
      <xdr:spPr>
        <a:xfrm>
          <a:off x="13297535" y="939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4" name="フローチャート: 判断 583"/>
        <xdr:cNvSpPr/>
      </xdr:nvSpPr>
      <xdr:spPr>
        <a:xfrm>
          <a:off x="1410716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85" name="テキスト ボックス 584"/>
        <xdr:cNvSpPr txBox="1"/>
      </xdr:nvSpPr>
      <xdr:spPr>
        <a:xfrm>
          <a:off x="14039215"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6" name="直線コネクタ 585"/>
        <xdr:cNvCxnSpPr/>
      </xdr:nvCxnSpPr>
      <xdr:spPr>
        <a:xfrm>
          <a:off x="12431395" y="9398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7" name="フローチャート: 判断 586"/>
        <xdr:cNvSpPr/>
      </xdr:nvSpPr>
      <xdr:spPr>
        <a:xfrm>
          <a:off x="13246735" y="9347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88" name="テキスト ボックス 587"/>
        <xdr:cNvSpPr txBox="1"/>
      </xdr:nvSpPr>
      <xdr:spPr>
        <a:xfrm>
          <a:off x="13173075"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9" name="フローチャート: 判断 588"/>
        <xdr:cNvSpPr/>
      </xdr:nvSpPr>
      <xdr:spPr>
        <a:xfrm>
          <a:off x="1238059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9555" cy="259080"/>
    <xdr:sp macro="" textlink="">
      <xdr:nvSpPr>
        <xdr:cNvPr id="590" name="テキスト ボックス 589"/>
        <xdr:cNvSpPr txBox="1"/>
      </xdr:nvSpPr>
      <xdr:spPr>
        <a:xfrm>
          <a:off x="1231265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1365" cy="259080"/>
    <xdr:sp macro="" textlink="">
      <xdr:nvSpPr>
        <xdr:cNvPr id="591" name="テキスト ボックス 590"/>
        <xdr:cNvSpPr txBox="1"/>
      </xdr:nvSpPr>
      <xdr:spPr>
        <a:xfrm>
          <a:off x="156489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92" name="テキスト ボックス 591"/>
        <xdr:cNvSpPr txBox="1"/>
      </xdr:nvSpPr>
      <xdr:spPr>
        <a:xfrm>
          <a:off x="148336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3973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1365" cy="259080"/>
    <xdr:sp macro="" textlink="">
      <xdr:nvSpPr>
        <xdr:cNvPr id="594" name="テキスト ボックス 593"/>
        <xdr:cNvSpPr txBox="1"/>
      </xdr:nvSpPr>
      <xdr:spPr>
        <a:xfrm>
          <a:off x="1311275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5" name="テキスト ボックス 594"/>
        <xdr:cNvSpPr txBox="1"/>
      </xdr:nvSpPr>
      <xdr:spPr>
        <a:xfrm>
          <a:off x="1224661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6" name="楕円 595"/>
        <xdr:cNvSpPr/>
      </xdr:nvSpPr>
      <xdr:spPr>
        <a:xfrm>
          <a:off x="157829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8920" cy="259080"/>
    <xdr:sp macro="" textlink="">
      <xdr:nvSpPr>
        <xdr:cNvPr id="597" name="失業対策事業費該当値テキスト"/>
        <xdr:cNvSpPr txBox="1"/>
      </xdr:nvSpPr>
      <xdr:spPr>
        <a:xfrm>
          <a:off x="15884525" y="9211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8" name="楕円 597"/>
        <xdr:cNvSpPr/>
      </xdr:nvSpPr>
      <xdr:spPr>
        <a:xfrm>
          <a:off x="1496758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9555" cy="259080"/>
    <xdr:sp macro="" textlink="">
      <xdr:nvSpPr>
        <xdr:cNvPr id="599" name="テキスト ボックス 598"/>
        <xdr:cNvSpPr txBox="1"/>
      </xdr:nvSpPr>
      <xdr:spPr>
        <a:xfrm>
          <a:off x="148996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600" name="楕円 599"/>
        <xdr:cNvSpPr/>
      </xdr:nvSpPr>
      <xdr:spPr>
        <a:xfrm>
          <a:off x="1410716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601" name="テキスト ボックス 600"/>
        <xdr:cNvSpPr txBox="1"/>
      </xdr:nvSpPr>
      <xdr:spPr>
        <a:xfrm>
          <a:off x="14039215"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602" name="楕円 601"/>
        <xdr:cNvSpPr/>
      </xdr:nvSpPr>
      <xdr:spPr>
        <a:xfrm>
          <a:off x="13246735" y="9347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603" name="テキスト ボックス 602"/>
        <xdr:cNvSpPr txBox="1"/>
      </xdr:nvSpPr>
      <xdr:spPr>
        <a:xfrm>
          <a:off x="13173075"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4" name="楕円 603"/>
        <xdr:cNvSpPr/>
      </xdr:nvSpPr>
      <xdr:spPr>
        <a:xfrm>
          <a:off x="1238059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9555" cy="259080"/>
    <xdr:sp macro="" textlink="">
      <xdr:nvSpPr>
        <xdr:cNvPr id="605" name="テキスト ボックス 604"/>
        <xdr:cNvSpPr txBox="1"/>
      </xdr:nvSpPr>
      <xdr:spPr>
        <a:xfrm>
          <a:off x="1231265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074525"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1958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1958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18323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18323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29194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29194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074525"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790"/>
    <xdr:sp macro="" textlink="">
      <xdr:nvSpPr>
        <xdr:cNvPr id="614" name="テキスト ボックス 613"/>
        <xdr:cNvSpPr txBox="1"/>
      </xdr:nvSpPr>
      <xdr:spPr>
        <a:xfrm>
          <a:off x="1203642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074525"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8285" cy="258445"/>
    <xdr:sp macro="" textlink="">
      <xdr:nvSpPr>
        <xdr:cNvPr id="616" name="テキスト ボックス 615"/>
        <xdr:cNvSpPr txBox="1"/>
      </xdr:nvSpPr>
      <xdr:spPr>
        <a:xfrm>
          <a:off x="1183132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7" name="直線コネクタ 616"/>
        <xdr:cNvCxnSpPr/>
      </xdr:nvCxnSpPr>
      <xdr:spPr>
        <a:xfrm>
          <a:off x="12074525" y="1364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128270</xdr:rowOff>
    </xdr:from>
    <xdr:ext cx="530860" cy="259080"/>
    <xdr:sp macro="" textlink="">
      <xdr:nvSpPr>
        <xdr:cNvPr id="618" name="テキスト ボックス 617"/>
        <xdr:cNvSpPr txBox="1"/>
      </xdr:nvSpPr>
      <xdr:spPr>
        <a:xfrm>
          <a:off x="11560175" y="13501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9" name="直線コネクタ 618"/>
        <xdr:cNvCxnSpPr/>
      </xdr:nvCxnSpPr>
      <xdr:spPr>
        <a:xfrm>
          <a:off x="12074525" y="13316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0860" cy="258445"/>
    <xdr:sp macro="" textlink="">
      <xdr:nvSpPr>
        <xdr:cNvPr id="620" name="テキスト ボックス 619"/>
        <xdr:cNvSpPr txBox="1"/>
      </xdr:nvSpPr>
      <xdr:spPr>
        <a:xfrm>
          <a:off x="11560175" y="13174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1" name="直線コネクタ 620"/>
        <xdr:cNvCxnSpPr/>
      </xdr:nvCxnSpPr>
      <xdr:spPr>
        <a:xfrm>
          <a:off x="12074525" y="12990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0860" cy="259080"/>
    <xdr:sp macro="" textlink="">
      <xdr:nvSpPr>
        <xdr:cNvPr id="622" name="テキスト ボックス 621"/>
        <xdr:cNvSpPr txBox="1"/>
      </xdr:nvSpPr>
      <xdr:spPr>
        <a:xfrm>
          <a:off x="11560175"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3" name="直線コネクタ 622"/>
        <xdr:cNvCxnSpPr/>
      </xdr:nvCxnSpPr>
      <xdr:spPr>
        <a:xfrm>
          <a:off x="12074525" y="1266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0860" cy="258445"/>
    <xdr:sp macro="" textlink="">
      <xdr:nvSpPr>
        <xdr:cNvPr id="624" name="テキスト ボックス 623"/>
        <xdr:cNvSpPr txBox="1"/>
      </xdr:nvSpPr>
      <xdr:spPr>
        <a:xfrm>
          <a:off x="11560175" y="12522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5" name="直線コネクタ 624"/>
        <xdr:cNvCxnSpPr/>
      </xdr:nvCxnSpPr>
      <xdr:spPr>
        <a:xfrm>
          <a:off x="12074525" y="12337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0860" cy="258445"/>
    <xdr:sp macro="" textlink="">
      <xdr:nvSpPr>
        <xdr:cNvPr id="626" name="テキスト ボックス 625"/>
        <xdr:cNvSpPr txBox="1"/>
      </xdr:nvSpPr>
      <xdr:spPr>
        <a:xfrm>
          <a:off x="11560175"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7" name="直線コネクタ 626"/>
        <xdr:cNvCxnSpPr/>
      </xdr:nvCxnSpPr>
      <xdr:spPr>
        <a:xfrm>
          <a:off x="12074525" y="1201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38100</xdr:rowOff>
    </xdr:from>
    <xdr:ext cx="530860" cy="259080"/>
    <xdr:sp macro="" textlink="">
      <xdr:nvSpPr>
        <xdr:cNvPr id="628" name="テキスト ボックス 627"/>
        <xdr:cNvSpPr txBox="1"/>
      </xdr:nvSpPr>
      <xdr:spPr>
        <a:xfrm>
          <a:off x="11560175" y="11868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9" name="直線コネクタ 628"/>
        <xdr:cNvCxnSpPr/>
      </xdr:nvCxnSpPr>
      <xdr:spPr>
        <a:xfrm>
          <a:off x="12074525"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0860" cy="258445"/>
    <xdr:sp macro="" textlink="">
      <xdr:nvSpPr>
        <xdr:cNvPr id="630" name="テキスト ボックス 629"/>
        <xdr:cNvSpPr txBox="1"/>
      </xdr:nvSpPr>
      <xdr:spPr>
        <a:xfrm>
          <a:off x="1156017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1" name="公債費グラフ枠"/>
        <xdr:cNvSpPr/>
      </xdr:nvSpPr>
      <xdr:spPr>
        <a:xfrm>
          <a:off x="12074525"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144145</xdr:rowOff>
    </xdr:from>
    <xdr:to xmlns:xdr="http://schemas.openxmlformats.org/drawingml/2006/spreadsheetDrawing">
      <xdr:col>85</xdr:col>
      <xdr:colOff>126365</xdr:colOff>
      <xdr:row>78</xdr:row>
      <xdr:rowOff>119380</xdr:rowOff>
    </xdr:to>
    <xdr:cxnSp macro="">
      <xdr:nvCxnSpPr>
        <xdr:cNvPr id="632" name="直線コネクタ 631"/>
        <xdr:cNvCxnSpPr/>
      </xdr:nvCxnSpPr>
      <xdr:spPr>
        <a:xfrm flipV="1">
          <a:off x="15831820" y="11974195"/>
          <a:ext cx="127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123190</xdr:rowOff>
    </xdr:from>
    <xdr:ext cx="534035" cy="258445"/>
    <xdr:sp macro="" textlink="">
      <xdr:nvSpPr>
        <xdr:cNvPr id="633" name="公債費最小値テキスト"/>
        <xdr:cNvSpPr txBox="1"/>
      </xdr:nvSpPr>
      <xdr:spPr>
        <a:xfrm>
          <a:off x="15884525" y="13496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119380</xdr:rowOff>
    </xdr:from>
    <xdr:to xmlns:xdr="http://schemas.openxmlformats.org/drawingml/2006/spreadsheetDrawing">
      <xdr:col>86</xdr:col>
      <xdr:colOff>25400</xdr:colOff>
      <xdr:row>78</xdr:row>
      <xdr:rowOff>119380</xdr:rowOff>
    </xdr:to>
    <xdr:cxnSp macro="">
      <xdr:nvCxnSpPr>
        <xdr:cNvPr id="634" name="直線コネクタ 633"/>
        <xdr:cNvCxnSpPr/>
      </xdr:nvCxnSpPr>
      <xdr:spPr>
        <a:xfrm>
          <a:off x="15744825" y="1349248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90805</xdr:rowOff>
    </xdr:from>
    <xdr:ext cx="534035" cy="258445"/>
    <xdr:sp macro="" textlink="">
      <xdr:nvSpPr>
        <xdr:cNvPr id="635" name="公債費最大値テキスト"/>
        <xdr:cNvSpPr txBox="1"/>
      </xdr:nvSpPr>
      <xdr:spPr>
        <a:xfrm>
          <a:off x="15884525" y="11749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144145</xdr:rowOff>
    </xdr:from>
    <xdr:to xmlns:xdr="http://schemas.openxmlformats.org/drawingml/2006/spreadsheetDrawing">
      <xdr:col>86</xdr:col>
      <xdr:colOff>25400</xdr:colOff>
      <xdr:row>69</xdr:row>
      <xdr:rowOff>144145</xdr:rowOff>
    </xdr:to>
    <xdr:cxnSp macro="">
      <xdr:nvCxnSpPr>
        <xdr:cNvPr id="636" name="直線コネクタ 635"/>
        <xdr:cNvCxnSpPr/>
      </xdr:nvCxnSpPr>
      <xdr:spPr>
        <a:xfrm>
          <a:off x="15744825" y="1197419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19685</xdr:rowOff>
    </xdr:from>
    <xdr:to xmlns:xdr="http://schemas.openxmlformats.org/drawingml/2006/spreadsheetDrawing">
      <xdr:col>85</xdr:col>
      <xdr:colOff>127000</xdr:colOff>
      <xdr:row>75</xdr:row>
      <xdr:rowOff>27305</xdr:rowOff>
    </xdr:to>
    <xdr:cxnSp macro="">
      <xdr:nvCxnSpPr>
        <xdr:cNvPr id="637" name="直線コネクタ 636"/>
        <xdr:cNvCxnSpPr/>
      </xdr:nvCxnSpPr>
      <xdr:spPr>
        <a:xfrm>
          <a:off x="15018385" y="12878435"/>
          <a:ext cx="81534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111760</xdr:rowOff>
    </xdr:from>
    <xdr:ext cx="534035" cy="258445"/>
    <xdr:sp macro="" textlink="">
      <xdr:nvSpPr>
        <xdr:cNvPr id="638" name="公債費平均値テキスト"/>
        <xdr:cNvSpPr txBox="1"/>
      </xdr:nvSpPr>
      <xdr:spPr>
        <a:xfrm>
          <a:off x="15884525" y="1297051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132715</xdr:rowOff>
    </xdr:from>
    <xdr:to xmlns:xdr="http://schemas.openxmlformats.org/drawingml/2006/spreadsheetDrawing">
      <xdr:col>85</xdr:col>
      <xdr:colOff>177800</xdr:colOff>
      <xdr:row>76</xdr:row>
      <xdr:rowOff>63500</xdr:rowOff>
    </xdr:to>
    <xdr:sp macro="" textlink="">
      <xdr:nvSpPr>
        <xdr:cNvPr id="639" name="フローチャート: 判断 638"/>
        <xdr:cNvSpPr/>
      </xdr:nvSpPr>
      <xdr:spPr>
        <a:xfrm>
          <a:off x="15782925" y="12991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8255</xdr:rowOff>
    </xdr:from>
    <xdr:to xmlns:xdr="http://schemas.openxmlformats.org/drawingml/2006/spreadsheetDrawing">
      <xdr:col>81</xdr:col>
      <xdr:colOff>50800</xdr:colOff>
      <xdr:row>75</xdr:row>
      <xdr:rowOff>19685</xdr:rowOff>
    </xdr:to>
    <xdr:cxnSp macro="">
      <xdr:nvCxnSpPr>
        <xdr:cNvPr id="640" name="直線コネクタ 639"/>
        <xdr:cNvCxnSpPr/>
      </xdr:nvCxnSpPr>
      <xdr:spPr>
        <a:xfrm>
          <a:off x="14157960" y="12867005"/>
          <a:ext cx="8604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92075</xdr:rowOff>
    </xdr:from>
    <xdr:to xmlns:xdr="http://schemas.openxmlformats.org/drawingml/2006/spreadsheetDrawing">
      <xdr:col>81</xdr:col>
      <xdr:colOff>101600</xdr:colOff>
      <xdr:row>76</xdr:row>
      <xdr:rowOff>22225</xdr:rowOff>
    </xdr:to>
    <xdr:sp macro="" textlink="">
      <xdr:nvSpPr>
        <xdr:cNvPr id="641" name="フローチャート: 判断 640"/>
        <xdr:cNvSpPr/>
      </xdr:nvSpPr>
      <xdr:spPr>
        <a:xfrm>
          <a:off x="14967585" y="129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13335</xdr:rowOff>
    </xdr:from>
    <xdr:ext cx="534670" cy="259080"/>
    <xdr:sp macro="" textlink="">
      <xdr:nvSpPr>
        <xdr:cNvPr id="642" name="テキスト ボックス 641"/>
        <xdr:cNvSpPr txBox="1"/>
      </xdr:nvSpPr>
      <xdr:spPr>
        <a:xfrm>
          <a:off x="14762480" y="13043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8255</xdr:rowOff>
    </xdr:from>
    <xdr:to xmlns:xdr="http://schemas.openxmlformats.org/drawingml/2006/spreadsheetDrawing">
      <xdr:col>76</xdr:col>
      <xdr:colOff>114300</xdr:colOff>
      <xdr:row>75</xdr:row>
      <xdr:rowOff>30480</xdr:rowOff>
    </xdr:to>
    <xdr:cxnSp macro="">
      <xdr:nvCxnSpPr>
        <xdr:cNvPr id="643" name="直線コネクタ 642"/>
        <xdr:cNvCxnSpPr/>
      </xdr:nvCxnSpPr>
      <xdr:spPr>
        <a:xfrm flipV="1">
          <a:off x="13297535" y="12867005"/>
          <a:ext cx="8604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34925</xdr:rowOff>
    </xdr:from>
    <xdr:to xmlns:xdr="http://schemas.openxmlformats.org/drawingml/2006/spreadsheetDrawing">
      <xdr:col>76</xdr:col>
      <xdr:colOff>165100</xdr:colOff>
      <xdr:row>75</xdr:row>
      <xdr:rowOff>136525</xdr:rowOff>
    </xdr:to>
    <xdr:sp macro="" textlink="">
      <xdr:nvSpPr>
        <xdr:cNvPr id="644" name="フローチャート: 判断 643"/>
        <xdr:cNvSpPr/>
      </xdr:nvSpPr>
      <xdr:spPr>
        <a:xfrm>
          <a:off x="14107160" y="1289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127635</xdr:rowOff>
    </xdr:from>
    <xdr:ext cx="534035" cy="259080"/>
    <xdr:sp macro="" textlink="">
      <xdr:nvSpPr>
        <xdr:cNvPr id="645" name="テキスト ボックス 644"/>
        <xdr:cNvSpPr txBox="1"/>
      </xdr:nvSpPr>
      <xdr:spPr>
        <a:xfrm>
          <a:off x="13896340" y="12986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30480</xdr:rowOff>
    </xdr:from>
    <xdr:to xmlns:xdr="http://schemas.openxmlformats.org/drawingml/2006/spreadsheetDrawing">
      <xdr:col>71</xdr:col>
      <xdr:colOff>177800</xdr:colOff>
      <xdr:row>75</xdr:row>
      <xdr:rowOff>37465</xdr:rowOff>
    </xdr:to>
    <xdr:cxnSp macro="">
      <xdr:nvCxnSpPr>
        <xdr:cNvPr id="646" name="直線コネクタ 645"/>
        <xdr:cNvCxnSpPr/>
      </xdr:nvCxnSpPr>
      <xdr:spPr>
        <a:xfrm flipV="1">
          <a:off x="12431395" y="12889230"/>
          <a:ext cx="86614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19685</xdr:rowOff>
    </xdr:from>
    <xdr:to xmlns:xdr="http://schemas.openxmlformats.org/drawingml/2006/spreadsheetDrawing">
      <xdr:col>72</xdr:col>
      <xdr:colOff>38100</xdr:colOff>
      <xdr:row>75</xdr:row>
      <xdr:rowOff>121285</xdr:rowOff>
    </xdr:to>
    <xdr:sp macro="" textlink="">
      <xdr:nvSpPr>
        <xdr:cNvPr id="647" name="フローチャート: 判断 646"/>
        <xdr:cNvSpPr/>
      </xdr:nvSpPr>
      <xdr:spPr>
        <a:xfrm>
          <a:off x="13246735" y="1287843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112395</xdr:rowOff>
    </xdr:from>
    <xdr:ext cx="534670" cy="258445"/>
    <xdr:sp macro="" textlink="">
      <xdr:nvSpPr>
        <xdr:cNvPr id="648" name="テキスト ボックス 647"/>
        <xdr:cNvSpPr txBox="1"/>
      </xdr:nvSpPr>
      <xdr:spPr>
        <a:xfrm>
          <a:off x="13035915" y="12971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136525</xdr:rowOff>
    </xdr:from>
    <xdr:to xmlns:xdr="http://schemas.openxmlformats.org/drawingml/2006/spreadsheetDrawing">
      <xdr:col>67</xdr:col>
      <xdr:colOff>101600</xdr:colOff>
      <xdr:row>75</xdr:row>
      <xdr:rowOff>66675</xdr:rowOff>
    </xdr:to>
    <xdr:sp macro="" textlink="">
      <xdr:nvSpPr>
        <xdr:cNvPr id="649" name="フローチャート: 判断 648"/>
        <xdr:cNvSpPr/>
      </xdr:nvSpPr>
      <xdr:spPr>
        <a:xfrm>
          <a:off x="12380595" y="1282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83185</xdr:rowOff>
    </xdr:from>
    <xdr:ext cx="534670" cy="259080"/>
    <xdr:sp macro="" textlink="">
      <xdr:nvSpPr>
        <xdr:cNvPr id="650" name="テキスト ボックス 649"/>
        <xdr:cNvSpPr txBox="1"/>
      </xdr:nvSpPr>
      <xdr:spPr>
        <a:xfrm>
          <a:off x="12175490" y="12599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1365" cy="259080"/>
    <xdr:sp macro="" textlink="">
      <xdr:nvSpPr>
        <xdr:cNvPr id="651" name="テキスト ボックス 650"/>
        <xdr:cNvSpPr txBox="1"/>
      </xdr:nvSpPr>
      <xdr:spPr>
        <a:xfrm>
          <a:off x="156489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52" name="テキスト ボックス 651"/>
        <xdr:cNvSpPr txBox="1"/>
      </xdr:nvSpPr>
      <xdr:spPr>
        <a:xfrm>
          <a:off x="148336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3" name="テキスト ボックス 652"/>
        <xdr:cNvSpPr txBox="1"/>
      </xdr:nvSpPr>
      <xdr:spPr>
        <a:xfrm>
          <a:off x="13973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1365" cy="259080"/>
    <xdr:sp macro="" textlink="">
      <xdr:nvSpPr>
        <xdr:cNvPr id="654" name="テキスト ボックス 653"/>
        <xdr:cNvSpPr txBox="1"/>
      </xdr:nvSpPr>
      <xdr:spPr>
        <a:xfrm>
          <a:off x="1311275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55" name="テキスト ボックス 654"/>
        <xdr:cNvSpPr txBox="1"/>
      </xdr:nvSpPr>
      <xdr:spPr>
        <a:xfrm>
          <a:off x="1224661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147955</xdr:rowOff>
    </xdr:from>
    <xdr:to xmlns:xdr="http://schemas.openxmlformats.org/drawingml/2006/spreadsheetDrawing">
      <xdr:col>85</xdr:col>
      <xdr:colOff>177800</xdr:colOff>
      <xdr:row>75</xdr:row>
      <xdr:rowOff>78105</xdr:rowOff>
    </xdr:to>
    <xdr:sp macro="" textlink="">
      <xdr:nvSpPr>
        <xdr:cNvPr id="656" name="楕円 655"/>
        <xdr:cNvSpPr/>
      </xdr:nvSpPr>
      <xdr:spPr>
        <a:xfrm>
          <a:off x="15782925" y="128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170815</xdr:rowOff>
    </xdr:from>
    <xdr:ext cx="534035" cy="258445"/>
    <xdr:sp macro="" textlink="">
      <xdr:nvSpPr>
        <xdr:cNvPr id="657" name="公債費該当値テキスト"/>
        <xdr:cNvSpPr txBox="1"/>
      </xdr:nvSpPr>
      <xdr:spPr>
        <a:xfrm>
          <a:off x="15884525" y="12686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140335</xdr:rowOff>
    </xdr:from>
    <xdr:to xmlns:xdr="http://schemas.openxmlformats.org/drawingml/2006/spreadsheetDrawing">
      <xdr:col>81</xdr:col>
      <xdr:colOff>101600</xdr:colOff>
      <xdr:row>75</xdr:row>
      <xdr:rowOff>70485</xdr:rowOff>
    </xdr:to>
    <xdr:sp macro="" textlink="">
      <xdr:nvSpPr>
        <xdr:cNvPr id="658" name="楕円 657"/>
        <xdr:cNvSpPr/>
      </xdr:nvSpPr>
      <xdr:spPr>
        <a:xfrm>
          <a:off x="14967585" y="128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86995</xdr:rowOff>
    </xdr:from>
    <xdr:ext cx="534670" cy="258445"/>
    <xdr:sp macro="" textlink="">
      <xdr:nvSpPr>
        <xdr:cNvPr id="659" name="テキスト ボックス 658"/>
        <xdr:cNvSpPr txBox="1"/>
      </xdr:nvSpPr>
      <xdr:spPr>
        <a:xfrm>
          <a:off x="14762480" y="12602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128905</xdr:rowOff>
    </xdr:from>
    <xdr:to xmlns:xdr="http://schemas.openxmlformats.org/drawingml/2006/spreadsheetDrawing">
      <xdr:col>76</xdr:col>
      <xdr:colOff>165100</xdr:colOff>
      <xdr:row>75</xdr:row>
      <xdr:rowOff>59055</xdr:rowOff>
    </xdr:to>
    <xdr:sp macro="" textlink="">
      <xdr:nvSpPr>
        <xdr:cNvPr id="660" name="楕円 659"/>
        <xdr:cNvSpPr/>
      </xdr:nvSpPr>
      <xdr:spPr>
        <a:xfrm>
          <a:off x="14107160" y="1281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75565</xdr:rowOff>
    </xdr:from>
    <xdr:ext cx="534035" cy="258445"/>
    <xdr:sp macro="" textlink="">
      <xdr:nvSpPr>
        <xdr:cNvPr id="661" name="テキスト ボックス 660"/>
        <xdr:cNvSpPr txBox="1"/>
      </xdr:nvSpPr>
      <xdr:spPr>
        <a:xfrm>
          <a:off x="13896340" y="12591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151130</xdr:rowOff>
    </xdr:from>
    <xdr:to xmlns:xdr="http://schemas.openxmlformats.org/drawingml/2006/spreadsheetDrawing">
      <xdr:col>72</xdr:col>
      <xdr:colOff>38100</xdr:colOff>
      <xdr:row>75</xdr:row>
      <xdr:rowOff>81280</xdr:rowOff>
    </xdr:to>
    <xdr:sp macro="" textlink="">
      <xdr:nvSpPr>
        <xdr:cNvPr id="662" name="楕円 661"/>
        <xdr:cNvSpPr/>
      </xdr:nvSpPr>
      <xdr:spPr>
        <a:xfrm>
          <a:off x="13246735" y="128384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97790</xdr:rowOff>
    </xdr:from>
    <xdr:ext cx="534670" cy="258445"/>
    <xdr:sp macro="" textlink="">
      <xdr:nvSpPr>
        <xdr:cNvPr id="663" name="テキスト ボックス 662"/>
        <xdr:cNvSpPr txBox="1"/>
      </xdr:nvSpPr>
      <xdr:spPr>
        <a:xfrm>
          <a:off x="13035915" y="126136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158115</xdr:rowOff>
    </xdr:from>
    <xdr:to xmlns:xdr="http://schemas.openxmlformats.org/drawingml/2006/spreadsheetDrawing">
      <xdr:col>67</xdr:col>
      <xdr:colOff>101600</xdr:colOff>
      <xdr:row>75</xdr:row>
      <xdr:rowOff>88265</xdr:rowOff>
    </xdr:to>
    <xdr:sp macro="" textlink="">
      <xdr:nvSpPr>
        <xdr:cNvPr id="664" name="楕円 663"/>
        <xdr:cNvSpPr/>
      </xdr:nvSpPr>
      <xdr:spPr>
        <a:xfrm>
          <a:off x="12380595"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79375</xdr:rowOff>
    </xdr:from>
    <xdr:ext cx="534670" cy="258445"/>
    <xdr:sp macro="" textlink="">
      <xdr:nvSpPr>
        <xdr:cNvPr id="665" name="テキスト ボックス 664"/>
        <xdr:cNvSpPr txBox="1"/>
      </xdr:nvSpPr>
      <xdr:spPr>
        <a:xfrm>
          <a:off x="12175490" y="12938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6" name="正方形/長方形 665"/>
        <xdr:cNvSpPr/>
      </xdr:nvSpPr>
      <xdr:spPr>
        <a:xfrm>
          <a:off x="12074525"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7" name="正方形/長方形 666"/>
        <xdr:cNvSpPr/>
      </xdr:nvSpPr>
      <xdr:spPr>
        <a:xfrm>
          <a:off x="121958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8" name="正方形/長方形 667"/>
        <xdr:cNvSpPr/>
      </xdr:nvSpPr>
      <xdr:spPr>
        <a:xfrm>
          <a:off x="121958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9" name="正方形/長方形 668"/>
        <xdr:cNvSpPr/>
      </xdr:nvSpPr>
      <xdr:spPr>
        <a:xfrm>
          <a:off x="1318323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0" name="正方形/長方形 669"/>
        <xdr:cNvSpPr/>
      </xdr:nvSpPr>
      <xdr:spPr>
        <a:xfrm>
          <a:off x="1318323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1" name="正方形/長方形 670"/>
        <xdr:cNvSpPr/>
      </xdr:nvSpPr>
      <xdr:spPr>
        <a:xfrm>
          <a:off x="1429194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2" name="正方形/長方形 671"/>
        <xdr:cNvSpPr/>
      </xdr:nvSpPr>
      <xdr:spPr>
        <a:xfrm>
          <a:off x="1429194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3" name="正方形/長方形 672"/>
        <xdr:cNvSpPr/>
      </xdr:nvSpPr>
      <xdr:spPr>
        <a:xfrm>
          <a:off x="12074525"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790"/>
    <xdr:sp macro="" textlink="">
      <xdr:nvSpPr>
        <xdr:cNvPr id="674" name="テキスト ボックス 673"/>
        <xdr:cNvSpPr txBox="1"/>
      </xdr:nvSpPr>
      <xdr:spPr>
        <a:xfrm>
          <a:off x="1203642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5" name="直線コネクタ 674"/>
        <xdr:cNvCxnSpPr/>
      </xdr:nvCxnSpPr>
      <xdr:spPr>
        <a:xfrm>
          <a:off x="12074525"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6" name="直線コネクタ 675"/>
        <xdr:cNvCxnSpPr/>
      </xdr:nvCxnSpPr>
      <xdr:spPr>
        <a:xfrm>
          <a:off x="12074525" y="16941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7" name="テキスト ボックス 676"/>
        <xdr:cNvSpPr txBox="1"/>
      </xdr:nvSpPr>
      <xdr:spPr>
        <a:xfrm>
          <a:off x="1183132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8" name="直線コネクタ 677"/>
        <xdr:cNvCxnSpPr/>
      </xdr:nvCxnSpPr>
      <xdr:spPr>
        <a:xfrm>
          <a:off x="12074525" y="16484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0860" cy="258445"/>
    <xdr:sp macro="" textlink="">
      <xdr:nvSpPr>
        <xdr:cNvPr id="679" name="テキスト ボックス 678"/>
        <xdr:cNvSpPr txBox="1"/>
      </xdr:nvSpPr>
      <xdr:spPr>
        <a:xfrm>
          <a:off x="11560175" y="16342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80" name="直線コネクタ 679"/>
        <xdr:cNvCxnSpPr/>
      </xdr:nvCxnSpPr>
      <xdr:spPr>
        <a:xfrm>
          <a:off x="12074525" y="16027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0860" cy="258445"/>
    <xdr:sp macro="" textlink="">
      <xdr:nvSpPr>
        <xdr:cNvPr id="681" name="テキスト ボックス 680"/>
        <xdr:cNvSpPr txBox="1"/>
      </xdr:nvSpPr>
      <xdr:spPr>
        <a:xfrm>
          <a:off x="11560175" y="15885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82" name="直線コネクタ 681"/>
        <xdr:cNvCxnSpPr/>
      </xdr:nvCxnSpPr>
      <xdr:spPr>
        <a:xfrm>
          <a:off x="12074525" y="15570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168910</xdr:rowOff>
    </xdr:from>
    <xdr:ext cx="530860" cy="258445"/>
    <xdr:sp macro="" textlink="">
      <xdr:nvSpPr>
        <xdr:cNvPr id="683" name="テキスト ボックス 682"/>
        <xdr:cNvSpPr txBox="1"/>
      </xdr:nvSpPr>
      <xdr:spPr>
        <a:xfrm>
          <a:off x="11560175" y="15427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4" name="直線コネクタ 683"/>
        <xdr:cNvCxnSpPr/>
      </xdr:nvCxnSpPr>
      <xdr:spPr>
        <a:xfrm>
          <a:off x="12074525"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0860" cy="258445"/>
    <xdr:sp macro="" textlink="">
      <xdr:nvSpPr>
        <xdr:cNvPr id="685" name="テキスト ボックス 684"/>
        <xdr:cNvSpPr txBox="1"/>
      </xdr:nvSpPr>
      <xdr:spPr>
        <a:xfrm>
          <a:off x="11560175" y="14970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6" name="積立金グラフ枠"/>
        <xdr:cNvSpPr/>
      </xdr:nvSpPr>
      <xdr:spPr>
        <a:xfrm>
          <a:off x="12074525"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10795</xdr:rowOff>
    </xdr:from>
    <xdr:to xmlns:xdr="http://schemas.openxmlformats.org/drawingml/2006/spreadsheetDrawing">
      <xdr:col>85</xdr:col>
      <xdr:colOff>126365</xdr:colOff>
      <xdr:row>98</xdr:row>
      <xdr:rowOff>135890</xdr:rowOff>
    </xdr:to>
    <xdr:cxnSp macro="">
      <xdr:nvCxnSpPr>
        <xdr:cNvPr id="687" name="直線コネクタ 686"/>
        <xdr:cNvCxnSpPr/>
      </xdr:nvCxnSpPr>
      <xdr:spPr>
        <a:xfrm flipV="1">
          <a:off x="15831820" y="15784195"/>
          <a:ext cx="1270" cy="1153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139700</xdr:rowOff>
    </xdr:from>
    <xdr:ext cx="313055" cy="259080"/>
    <xdr:sp macro="" textlink="">
      <xdr:nvSpPr>
        <xdr:cNvPr id="688" name="積立金最小値テキスト"/>
        <xdr:cNvSpPr txBox="1"/>
      </xdr:nvSpPr>
      <xdr:spPr>
        <a:xfrm>
          <a:off x="15884525" y="1694180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135890</xdr:rowOff>
    </xdr:from>
    <xdr:to xmlns:xdr="http://schemas.openxmlformats.org/drawingml/2006/spreadsheetDrawing">
      <xdr:col>86</xdr:col>
      <xdr:colOff>25400</xdr:colOff>
      <xdr:row>98</xdr:row>
      <xdr:rowOff>135890</xdr:rowOff>
    </xdr:to>
    <xdr:cxnSp macro="">
      <xdr:nvCxnSpPr>
        <xdr:cNvPr id="689" name="直線コネクタ 688"/>
        <xdr:cNvCxnSpPr/>
      </xdr:nvCxnSpPr>
      <xdr:spPr>
        <a:xfrm>
          <a:off x="15744825" y="169379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128905</xdr:rowOff>
    </xdr:from>
    <xdr:ext cx="534035" cy="259080"/>
    <xdr:sp macro="" textlink="">
      <xdr:nvSpPr>
        <xdr:cNvPr id="690" name="積立金最大値テキスト"/>
        <xdr:cNvSpPr txBox="1"/>
      </xdr:nvSpPr>
      <xdr:spPr>
        <a:xfrm>
          <a:off x="15884525" y="15559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92</xdr:row>
      <xdr:rowOff>10795</xdr:rowOff>
    </xdr:from>
    <xdr:to xmlns:xdr="http://schemas.openxmlformats.org/drawingml/2006/spreadsheetDrawing">
      <xdr:col>86</xdr:col>
      <xdr:colOff>25400</xdr:colOff>
      <xdr:row>92</xdr:row>
      <xdr:rowOff>10795</xdr:rowOff>
    </xdr:to>
    <xdr:cxnSp macro="">
      <xdr:nvCxnSpPr>
        <xdr:cNvPr id="691" name="直線コネクタ 690"/>
        <xdr:cNvCxnSpPr/>
      </xdr:nvCxnSpPr>
      <xdr:spPr>
        <a:xfrm>
          <a:off x="15744825" y="1578419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133350</xdr:rowOff>
    </xdr:from>
    <xdr:to xmlns:xdr="http://schemas.openxmlformats.org/drawingml/2006/spreadsheetDrawing">
      <xdr:col>85</xdr:col>
      <xdr:colOff>127000</xdr:colOff>
      <xdr:row>98</xdr:row>
      <xdr:rowOff>135890</xdr:rowOff>
    </xdr:to>
    <xdr:cxnSp macro="">
      <xdr:nvCxnSpPr>
        <xdr:cNvPr id="692" name="直線コネクタ 691"/>
        <xdr:cNvCxnSpPr/>
      </xdr:nvCxnSpPr>
      <xdr:spPr>
        <a:xfrm>
          <a:off x="15018385" y="16935450"/>
          <a:ext cx="81534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129540</xdr:rowOff>
    </xdr:from>
    <xdr:ext cx="469265" cy="259080"/>
    <xdr:sp macro="" textlink="">
      <xdr:nvSpPr>
        <xdr:cNvPr id="693" name="積立金平均値テキスト"/>
        <xdr:cNvSpPr txBox="1"/>
      </xdr:nvSpPr>
      <xdr:spPr>
        <a:xfrm>
          <a:off x="15884525" y="1641729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106680</xdr:rowOff>
    </xdr:from>
    <xdr:to xmlns:xdr="http://schemas.openxmlformats.org/drawingml/2006/spreadsheetDrawing">
      <xdr:col>85</xdr:col>
      <xdr:colOff>177800</xdr:colOff>
      <xdr:row>97</xdr:row>
      <xdr:rowOff>36830</xdr:rowOff>
    </xdr:to>
    <xdr:sp macro="" textlink="">
      <xdr:nvSpPr>
        <xdr:cNvPr id="694" name="フローチャート: 判断 693"/>
        <xdr:cNvSpPr/>
      </xdr:nvSpPr>
      <xdr:spPr>
        <a:xfrm>
          <a:off x="15782925" y="1656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133350</xdr:rowOff>
    </xdr:from>
    <xdr:to xmlns:xdr="http://schemas.openxmlformats.org/drawingml/2006/spreadsheetDrawing">
      <xdr:col>81</xdr:col>
      <xdr:colOff>50800</xdr:colOff>
      <xdr:row>98</xdr:row>
      <xdr:rowOff>133350</xdr:rowOff>
    </xdr:to>
    <xdr:cxnSp macro="">
      <xdr:nvCxnSpPr>
        <xdr:cNvPr id="695" name="直線コネクタ 694"/>
        <xdr:cNvCxnSpPr/>
      </xdr:nvCxnSpPr>
      <xdr:spPr>
        <a:xfrm flipV="1">
          <a:off x="14157960" y="1693545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88900</xdr:rowOff>
    </xdr:from>
    <xdr:to xmlns:xdr="http://schemas.openxmlformats.org/drawingml/2006/spreadsheetDrawing">
      <xdr:col>81</xdr:col>
      <xdr:colOff>101600</xdr:colOff>
      <xdr:row>97</xdr:row>
      <xdr:rowOff>19050</xdr:rowOff>
    </xdr:to>
    <xdr:sp macro="" textlink="">
      <xdr:nvSpPr>
        <xdr:cNvPr id="696" name="フローチャート: 判断 695"/>
        <xdr:cNvSpPr/>
      </xdr:nvSpPr>
      <xdr:spPr>
        <a:xfrm>
          <a:off x="14967585"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95</xdr:row>
      <xdr:rowOff>35560</xdr:rowOff>
    </xdr:from>
    <xdr:ext cx="469265" cy="259080"/>
    <xdr:sp macro="" textlink="">
      <xdr:nvSpPr>
        <xdr:cNvPr id="697" name="テキスト ボックス 696"/>
        <xdr:cNvSpPr txBox="1"/>
      </xdr:nvSpPr>
      <xdr:spPr>
        <a:xfrm>
          <a:off x="14789150" y="16323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65405</xdr:rowOff>
    </xdr:from>
    <xdr:to xmlns:xdr="http://schemas.openxmlformats.org/drawingml/2006/spreadsheetDrawing">
      <xdr:col>76</xdr:col>
      <xdr:colOff>114300</xdr:colOff>
      <xdr:row>98</xdr:row>
      <xdr:rowOff>133350</xdr:rowOff>
    </xdr:to>
    <xdr:cxnSp macro="">
      <xdr:nvCxnSpPr>
        <xdr:cNvPr id="698" name="直線コネクタ 697"/>
        <xdr:cNvCxnSpPr/>
      </xdr:nvCxnSpPr>
      <xdr:spPr>
        <a:xfrm>
          <a:off x="13297535" y="16524605"/>
          <a:ext cx="860425" cy="410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22860</xdr:rowOff>
    </xdr:from>
    <xdr:to xmlns:xdr="http://schemas.openxmlformats.org/drawingml/2006/spreadsheetDrawing">
      <xdr:col>76</xdr:col>
      <xdr:colOff>165100</xdr:colOff>
      <xdr:row>97</xdr:row>
      <xdr:rowOff>124460</xdr:rowOff>
    </xdr:to>
    <xdr:sp macro="" textlink="">
      <xdr:nvSpPr>
        <xdr:cNvPr id="699" name="フローチャート: 判断 698"/>
        <xdr:cNvSpPr/>
      </xdr:nvSpPr>
      <xdr:spPr>
        <a:xfrm>
          <a:off x="1410716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95</xdr:row>
      <xdr:rowOff>140970</xdr:rowOff>
    </xdr:from>
    <xdr:ext cx="469900" cy="259080"/>
    <xdr:sp macro="" textlink="">
      <xdr:nvSpPr>
        <xdr:cNvPr id="700" name="テキスト ボックス 699"/>
        <xdr:cNvSpPr txBox="1"/>
      </xdr:nvSpPr>
      <xdr:spPr>
        <a:xfrm>
          <a:off x="13928725" y="16428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65405</xdr:rowOff>
    </xdr:from>
    <xdr:to xmlns:xdr="http://schemas.openxmlformats.org/drawingml/2006/spreadsheetDrawing">
      <xdr:col>71</xdr:col>
      <xdr:colOff>177800</xdr:colOff>
      <xdr:row>98</xdr:row>
      <xdr:rowOff>103505</xdr:rowOff>
    </xdr:to>
    <xdr:cxnSp macro="">
      <xdr:nvCxnSpPr>
        <xdr:cNvPr id="701" name="直線コネクタ 700"/>
        <xdr:cNvCxnSpPr/>
      </xdr:nvCxnSpPr>
      <xdr:spPr>
        <a:xfrm flipV="1">
          <a:off x="12431395" y="16524605"/>
          <a:ext cx="86614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171450</xdr:rowOff>
    </xdr:from>
    <xdr:to xmlns:xdr="http://schemas.openxmlformats.org/drawingml/2006/spreadsheetDrawing">
      <xdr:col>72</xdr:col>
      <xdr:colOff>38100</xdr:colOff>
      <xdr:row>97</xdr:row>
      <xdr:rowOff>101600</xdr:rowOff>
    </xdr:to>
    <xdr:sp macro="" textlink="">
      <xdr:nvSpPr>
        <xdr:cNvPr id="702" name="フローチャート: 判断 701"/>
        <xdr:cNvSpPr/>
      </xdr:nvSpPr>
      <xdr:spPr>
        <a:xfrm>
          <a:off x="13246735" y="166306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97</xdr:row>
      <xdr:rowOff>92710</xdr:rowOff>
    </xdr:from>
    <xdr:ext cx="469265" cy="259080"/>
    <xdr:sp macro="" textlink="">
      <xdr:nvSpPr>
        <xdr:cNvPr id="703" name="テキスト ボックス 702"/>
        <xdr:cNvSpPr txBox="1"/>
      </xdr:nvSpPr>
      <xdr:spPr>
        <a:xfrm>
          <a:off x="13068300" y="16723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97790</xdr:rowOff>
    </xdr:from>
    <xdr:to xmlns:xdr="http://schemas.openxmlformats.org/drawingml/2006/spreadsheetDrawing">
      <xdr:col>67</xdr:col>
      <xdr:colOff>101600</xdr:colOff>
      <xdr:row>97</xdr:row>
      <xdr:rowOff>27305</xdr:rowOff>
    </xdr:to>
    <xdr:sp macro="" textlink="">
      <xdr:nvSpPr>
        <xdr:cNvPr id="704" name="フローチャート: 判断 703"/>
        <xdr:cNvSpPr/>
      </xdr:nvSpPr>
      <xdr:spPr>
        <a:xfrm>
          <a:off x="12380595" y="16556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95</xdr:row>
      <xdr:rowOff>43815</xdr:rowOff>
    </xdr:from>
    <xdr:ext cx="469265" cy="258445"/>
    <xdr:sp macro="" textlink="">
      <xdr:nvSpPr>
        <xdr:cNvPr id="705" name="テキスト ボックス 704"/>
        <xdr:cNvSpPr txBox="1"/>
      </xdr:nvSpPr>
      <xdr:spPr>
        <a:xfrm>
          <a:off x="12202160" y="163315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1365" cy="259080"/>
    <xdr:sp macro="" textlink="">
      <xdr:nvSpPr>
        <xdr:cNvPr id="706" name="テキスト ボックス 705"/>
        <xdr:cNvSpPr txBox="1"/>
      </xdr:nvSpPr>
      <xdr:spPr>
        <a:xfrm>
          <a:off x="156489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7" name="テキスト ボックス 706"/>
        <xdr:cNvSpPr txBox="1"/>
      </xdr:nvSpPr>
      <xdr:spPr>
        <a:xfrm>
          <a:off x="148336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8" name="テキスト ボックス 707"/>
        <xdr:cNvSpPr txBox="1"/>
      </xdr:nvSpPr>
      <xdr:spPr>
        <a:xfrm>
          <a:off x="13973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1365" cy="259080"/>
    <xdr:sp macro="" textlink="">
      <xdr:nvSpPr>
        <xdr:cNvPr id="709" name="テキスト ボックス 708"/>
        <xdr:cNvSpPr txBox="1"/>
      </xdr:nvSpPr>
      <xdr:spPr>
        <a:xfrm>
          <a:off x="1311275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10" name="テキスト ボックス 709"/>
        <xdr:cNvSpPr txBox="1"/>
      </xdr:nvSpPr>
      <xdr:spPr>
        <a:xfrm>
          <a:off x="1224661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85090</xdr:rowOff>
    </xdr:from>
    <xdr:to xmlns:xdr="http://schemas.openxmlformats.org/drawingml/2006/spreadsheetDrawing">
      <xdr:col>85</xdr:col>
      <xdr:colOff>177800</xdr:colOff>
      <xdr:row>99</xdr:row>
      <xdr:rowOff>15240</xdr:rowOff>
    </xdr:to>
    <xdr:sp macro="" textlink="">
      <xdr:nvSpPr>
        <xdr:cNvPr id="711" name="楕円 710"/>
        <xdr:cNvSpPr/>
      </xdr:nvSpPr>
      <xdr:spPr>
        <a:xfrm>
          <a:off x="15782925" y="168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171450</xdr:rowOff>
    </xdr:from>
    <xdr:ext cx="313055" cy="259080"/>
    <xdr:sp macro="" textlink="">
      <xdr:nvSpPr>
        <xdr:cNvPr id="712" name="積立金該当値テキスト"/>
        <xdr:cNvSpPr txBox="1"/>
      </xdr:nvSpPr>
      <xdr:spPr>
        <a:xfrm>
          <a:off x="15884525" y="1680210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82550</xdr:rowOff>
    </xdr:from>
    <xdr:to xmlns:xdr="http://schemas.openxmlformats.org/drawingml/2006/spreadsheetDrawing">
      <xdr:col>81</xdr:col>
      <xdr:colOff>101600</xdr:colOff>
      <xdr:row>99</xdr:row>
      <xdr:rowOff>12700</xdr:rowOff>
    </xdr:to>
    <xdr:sp macro="" textlink="">
      <xdr:nvSpPr>
        <xdr:cNvPr id="713" name="楕円 712"/>
        <xdr:cNvSpPr/>
      </xdr:nvSpPr>
      <xdr:spPr>
        <a:xfrm>
          <a:off x="14967585"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99</xdr:row>
      <xdr:rowOff>3810</xdr:rowOff>
    </xdr:from>
    <xdr:ext cx="377825" cy="259080"/>
    <xdr:sp macro="" textlink="">
      <xdr:nvSpPr>
        <xdr:cNvPr id="714" name="テキスト ボックス 713"/>
        <xdr:cNvSpPr txBox="1"/>
      </xdr:nvSpPr>
      <xdr:spPr>
        <a:xfrm>
          <a:off x="14834870" y="1697736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82550</xdr:rowOff>
    </xdr:from>
    <xdr:to xmlns:xdr="http://schemas.openxmlformats.org/drawingml/2006/spreadsheetDrawing">
      <xdr:col>76</xdr:col>
      <xdr:colOff>165100</xdr:colOff>
      <xdr:row>99</xdr:row>
      <xdr:rowOff>12700</xdr:rowOff>
    </xdr:to>
    <xdr:sp macro="" textlink="">
      <xdr:nvSpPr>
        <xdr:cNvPr id="715" name="楕円 714"/>
        <xdr:cNvSpPr/>
      </xdr:nvSpPr>
      <xdr:spPr>
        <a:xfrm>
          <a:off x="1410716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99</xdr:row>
      <xdr:rowOff>4445</xdr:rowOff>
    </xdr:from>
    <xdr:ext cx="378460" cy="259080"/>
    <xdr:sp macro="" textlink="">
      <xdr:nvSpPr>
        <xdr:cNvPr id="716" name="テキスト ボックス 715"/>
        <xdr:cNvSpPr txBox="1"/>
      </xdr:nvSpPr>
      <xdr:spPr>
        <a:xfrm>
          <a:off x="13974445" y="169779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14605</xdr:rowOff>
    </xdr:from>
    <xdr:to xmlns:xdr="http://schemas.openxmlformats.org/drawingml/2006/spreadsheetDrawing">
      <xdr:col>72</xdr:col>
      <xdr:colOff>38100</xdr:colOff>
      <xdr:row>96</xdr:row>
      <xdr:rowOff>116205</xdr:rowOff>
    </xdr:to>
    <xdr:sp macro="" textlink="">
      <xdr:nvSpPr>
        <xdr:cNvPr id="717" name="楕円 716"/>
        <xdr:cNvSpPr/>
      </xdr:nvSpPr>
      <xdr:spPr>
        <a:xfrm>
          <a:off x="13246735" y="1647380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94</xdr:row>
      <xdr:rowOff>132715</xdr:rowOff>
    </xdr:from>
    <xdr:ext cx="469265" cy="258445"/>
    <xdr:sp macro="" textlink="">
      <xdr:nvSpPr>
        <xdr:cNvPr id="718" name="テキスト ボックス 717"/>
        <xdr:cNvSpPr txBox="1"/>
      </xdr:nvSpPr>
      <xdr:spPr>
        <a:xfrm>
          <a:off x="13068300" y="16249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52705</xdr:rowOff>
    </xdr:from>
    <xdr:to xmlns:xdr="http://schemas.openxmlformats.org/drawingml/2006/spreadsheetDrawing">
      <xdr:col>67</xdr:col>
      <xdr:colOff>101600</xdr:colOff>
      <xdr:row>98</xdr:row>
      <xdr:rowOff>154940</xdr:rowOff>
    </xdr:to>
    <xdr:sp macro="" textlink="">
      <xdr:nvSpPr>
        <xdr:cNvPr id="719" name="楕円 718"/>
        <xdr:cNvSpPr/>
      </xdr:nvSpPr>
      <xdr:spPr>
        <a:xfrm>
          <a:off x="12380595"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98</xdr:row>
      <xdr:rowOff>146050</xdr:rowOff>
    </xdr:from>
    <xdr:ext cx="377825" cy="258445"/>
    <xdr:sp macro="" textlink="">
      <xdr:nvSpPr>
        <xdr:cNvPr id="720" name="テキスト ボックス 719"/>
        <xdr:cNvSpPr txBox="1"/>
      </xdr:nvSpPr>
      <xdr:spPr>
        <a:xfrm>
          <a:off x="12247880" y="1694815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1" name="正方形/長方形 720"/>
        <xdr:cNvSpPr/>
      </xdr:nvSpPr>
      <xdr:spPr>
        <a:xfrm>
          <a:off x="1773936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2" name="正方形/長方形 721"/>
        <xdr:cNvSpPr/>
      </xdr:nvSpPr>
      <xdr:spPr>
        <a:xfrm>
          <a:off x="178663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3" name="正方形/長方形 722"/>
        <xdr:cNvSpPr/>
      </xdr:nvSpPr>
      <xdr:spPr>
        <a:xfrm>
          <a:off x="178663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4" name="正方形/長方形 723"/>
        <xdr:cNvSpPr/>
      </xdr:nvSpPr>
      <xdr:spPr>
        <a:xfrm>
          <a:off x="1884807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5" name="正方形/長方形 724"/>
        <xdr:cNvSpPr/>
      </xdr:nvSpPr>
      <xdr:spPr>
        <a:xfrm>
          <a:off x="1884807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6" name="正方形/長方形 725"/>
        <xdr:cNvSpPr/>
      </xdr:nvSpPr>
      <xdr:spPr>
        <a:xfrm>
          <a:off x="1995678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7" name="正方形/長方形 726"/>
        <xdr:cNvSpPr/>
      </xdr:nvSpPr>
      <xdr:spPr>
        <a:xfrm>
          <a:off x="1995678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正方形/長方形 727"/>
        <xdr:cNvSpPr/>
      </xdr:nvSpPr>
      <xdr:spPr>
        <a:xfrm>
          <a:off x="1773936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790"/>
    <xdr:sp macro="" textlink="">
      <xdr:nvSpPr>
        <xdr:cNvPr id="729" name="テキスト ボックス 728"/>
        <xdr:cNvSpPr txBox="1"/>
      </xdr:nvSpPr>
      <xdr:spPr>
        <a:xfrm>
          <a:off x="177069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0" name="直線コネクタ 729"/>
        <xdr:cNvCxnSpPr/>
      </xdr:nvCxnSpPr>
      <xdr:spPr>
        <a:xfrm>
          <a:off x="1773936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1" name="直線コネクタ 730"/>
        <xdr:cNvCxnSpPr/>
      </xdr:nvCxnSpPr>
      <xdr:spPr>
        <a:xfrm>
          <a:off x="17739360" y="673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32" name="テキスト ボックス 731"/>
        <xdr:cNvSpPr txBox="1"/>
      </xdr:nvSpPr>
      <xdr:spPr>
        <a:xfrm>
          <a:off x="1750187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3" name="直線コネクタ 732"/>
        <xdr:cNvCxnSpPr/>
      </xdr:nvCxnSpPr>
      <xdr:spPr>
        <a:xfrm>
          <a:off x="17739360" y="63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7360" cy="259080"/>
    <xdr:sp macro="" textlink="">
      <xdr:nvSpPr>
        <xdr:cNvPr id="734" name="テキスト ボックス 733"/>
        <xdr:cNvSpPr txBox="1"/>
      </xdr:nvSpPr>
      <xdr:spPr>
        <a:xfrm>
          <a:off x="17289145"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5" name="直線コネクタ 734"/>
        <xdr:cNvCxnSpPr/>
      </xdr:nvCxnSpPr>
      <xdr:spPr>
        <a:xfrm>
          <a:off x="17739360"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7360" cy="258445"/>
    <xdr:sp macro="" textlink="">
      <xdr:nvSpPr>
        <xdr:cNvPr id="736" name="テキスト ボックス 735"/>
        <xdr:cNvSpPr txBox="1"/>
      </xdr:nvSpPr>
      <xdr:spPr>
        <a:xfrm>
          <a:off x="17289145" y="582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7" name="直線コネクタ 736"/>
        <xdr:cNvCxnSpPr/>
      </xdr:nvCxnSpPr>
      <xdr:spPr>
        <a:xfrm>
          <a:off x="17739360" y="55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7360" cy="259080"/>
    <xdr:sp macro="" textlink="">
      <xdr:nvSpPr>
        <xdr:cNvPr id="738" name="テキスト ボックス 737"/>
        <xdr:cNvSpPr txBox="1"/>
      </xdr:nvSpPr>
      <xdr:spPr>
        <a:xfrm>
          <a:off x="17289145"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9" name="直線コネクタ 738"/>
        <xdr:cNvCxnSpPr/>
      </xdr:nvCxnSpPr>
      <xdr:spPr>
        <a:xfrm>
          <a:off x="17739360" y="52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9080"/>
    <xdr:sp macro="" textlink="">
      <xdr:nvSpPr>
        <xdr:cNvPr id="740" name="テキスト ボックス 739"/>
        <xdr:cNvSpPr txBox="1"/>
      </xdr:nvSpPr>
      <xdr:spPr>
        <a:xfrm>
          <a:off x="1722501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1" name="直線コネクタ 740"/>
        <xdr:cNvCxnSpPr/>
      </xdr:nvCxnSpPr>
      <xdr:spPr>
        <a:xfrm>
          <a:off x="1773936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8445"/>
    <xdr:sp macro="" textlink="">
      <xdr:nvSpPr>
        <xdr:cNvPr id="742" name="テキスト ボックス 741"/>
        <xdr:cNvSpPr txBox="1"/>
      </xdr:nvSpPr>
      <xdr:spPr>
        <a:xfrm>
          <a:off x="17225010"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3" name="投資及び出資金グラフ枠"/>
        <xdr:cNvSpPr/>
      </xdr:nvSpPr>
      <xdr:spPr>
        <a:xfrm>
          <a:off x="1773936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8890</xdr:rowOff>
    </xdr:from>
    <xdr:to xmlns:xdr="http://schemas.openxmlformats.org/drawingml/2006/spreadsheetDrawing">
      <xdr:col>116</xdr:col>
      <xdr:colOff>62865</xdr:colOff>
      <xdr:row>39</xdr:row>
      <xdr:rowOff>44450</xdr:rowOff>
    </xdr:to>
    <xdr:cxnSp macro="">
      <xdr:nvCxnSpPr>
        <xdr:cNvPr id="744" name="直線コネクタ 743"/>
        <xdr:cNvCxnSpPr/>
      </xdr:nvCxnSpPr>
      <xdr:spPr>
        <a:xfrm flipV="1">
          <a:off x="21496655" y="5152390"/>
          <a:ext cx="1270" cy="1578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45" name="投資及び出資金最小値テキスト"/>
        <xdr:cNvSpPr txBox="1"/>
      </xdr:nvSpPr>
      <xdr:spPr>
        <a:xfrm>
          <a:off x="2154936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6" name="直線コネクタ 745"/>
        <xdr:cNvCxnSpPr/>
      </xdr:nvCxnSpPr>
      <xdr:spPr>
        <a:xfrm>
          <a:off x="21415375" y="6731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127000</xdr:rowOff>
    </xdr:from>
    <xdr:ext cx="534670" cy="259080"/>
    <xdr:sp macro="" textlink="">
      <xdr:nvSpPr>
        <xdr:cNvPr id="747" name="投資及び出資金最大値テキスト"/>
        <xdr:cNvSpPr txBox="1"/>
      </xdr:nvSpPr>
      <xdr:spPr>
        <a:xfrm>
          <a:off x="21549360" y="4927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8890</xdr:rowOff>
    </xdr:from>
    <xdr:to xmlns:xdr="http://schemas.openxmlformats.org/drawingml/2006/spreadsheetDrawing">
      <xdr:col>116</xdr:col>
      <xdr:colOff>152400</xdr:colOff>
      <xdr:row>30</xdr:row>
      <xdr:rowOff>8890</xdr:rowOff>
    </xdr:to>
    <xdr:cxnSp macro="">
      <xdr:nvCxnSpPr>
        <xdr:cNvPr id="748" name="直線コネクタ 747"/>
        <xdr:cNvCxnSpPr/>
      </xdr:nvCxnSpPr>
      <xdr:spPr>
        <a:xfrm>
          <a:off x="21415375" y="51523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43815</xdr:rowOff>
    </xdr:from>
    <xdr:to xmlns:xdr="http://schemas.openxmlformats.org/drawingml/2006/spreadsheetDrawing">
      <xdr:col>116</xdr:col>
      <xdr:colOff>63500</xdr:colOff>
      <xdr:row>39</xdr:row>
      <xdr:rowOff>44450</xdr:rowOff>
    </xdr:to>
    <xdr:cxnSp macro="">
      <xdr:nvCxnSpPr>
        <xdr:cNvPr id="749" name="直線コネクタ 748"/>
        <xdr:cNvCxnSpPr/>
      </xdr:nvCxnSpPr>
      <xdr:spPr>
        <a:xfrm flipV="1">
          <a:off x="20688935" y="673036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2540</xdr:rowOff>
    </xdr:from>
    <xdr:ext cx="469900" cy="259080"/>
    <xdr:sp macro="" textlink="">
      <xdr:nvSpPr>
        <xdr:cNvPr id="750" name="投資及び出資金平均値テキスト"/>
        <xdr:cNvSpPr txBox="1"/>
      </xdr:nvSpPr>
      <xdr:spPr>
        <a:xfrm>
          <a:off x="21549360" y="63461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151130</xdr:rowOff>
    </xdr:from>
    <xdr:to xmlns:xdr="http://schemas.openxmlformats.org/drawingml/2006/spreadsheetDrawing">
      <xdr:col>116</xdr:col>
      <xdr:colOff>114300</xdr:colOff>
      <xdr:row>38</xdr:row>
      <xdr:rowOff>81280</xdr:rowOff>
    </xdr:to>
    <xdr:sp macro="" textlink="">
      <xdr:nvSpPr>
        <xdr:cNvPr id="751" name="フローチャート: 判断 750"/>
        <xdr:cNvSpPr/>
      </xdr:nvSpPr>
      <xdr:spPr>
        <a:xfrm>
          <a:off x="2144776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2" name="直線コネクタ 751"/>
        <xdr:cNvCxnSpPr/>
      </xdr:nvCxnSpPr>
      <xdr:spPr>
        <a:xfrm>
          <a:off x="19822795" y="6731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24765</xdr:rowOff>
    </xdr:from>
    <xdr:to xmlns:xdr="http://schemas.openxmlformats.org/drawingml/2006/spreadsheetDrawing">
      <xdr:col>112</xdr:col>
      <xdr:colOff>38100</xdr:colOff>
      <xdr:row>38</xdr:row>
      <xdr:rowOff>126365</xdr:rowOff>
    </xdr:to>
    <xdr:sp macro="" textlink="">
      <xdr:nvSpPr>
        <xdr:cNvPr id="753" name="フローチャート: 判断 752"/>
        <xdr:cNvSpPr/>
      </xdr:nvSpPr>
      <xdr:spPr>
        <a:xfrm>
          <a:off x="20638135" y="653986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143510</xdr:rowOff>
    </xdr:from>
    <xdr:ext cx="469265" cy="258445"/>
    <xdr:sp macro="" textlink="">
      <xdr:nvSpPr>
        <xdr:cNvPr id="754" name="テキスト ボックス 753"/>
        <xdr:cNvSpPr txBox="1"/>
      </xdr:nvSpPr>
      <xdr:spPr>
        <a:xfrm>
          <a:off x="20459700" y="6315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5" name="直線コネクタ 754"/>
        <xdr:cNvCxnSpPr/>
      </xdr:nvCxnSpPr>
      <xdr:spPr>
        <a:xfrm>
          <a:off x="18962370" y="6731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16510</xdr:rowOff>
    </xdr:from>
    <xdr:to xmlns:xdr="http://schemas.openxmlformats.org/drawingml/2006/spreadsheetDrawing">
      <xdr:col>107</xdr:col>
      <xdr:colOff>101600</xdr:colOff>
      <xdr:row>38</xdr:row>
      <xdr:rowOff>118110</xdr:rowOff>
    </xdr:to>
    <xdr:sp macro="" textlink="">
      <xdr:nvSpPr>
        <xdr:cNvPr id="756" name="フローチャート: 判断 755"/>
        <xdr:cNvSpPr/>
      </xdr:nvSpPr>
      <xdr:spPr>
        <a:xfrm>
          <a:off x="19771995"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134620</xdr:rowOff>
    </xdr:from>
    <xdr:ext cx="469265" cy="258445"/>
    <xdr:sp macro="" textlink="">
      <xdr:nvSpPr>
        <xdr:cNvPr id="757" name="テキスト ボックス 756"/>
        <xdr:cNvSpPr txBox="1"/>
      </xdr:nvSpPr>
      <xdr:spPr>
        <a:xfrm>
          <a:off x="19593560" y="6306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29210</xdr:rowOff>
    </xdr:from>
    <xdr:to xmlns:xdr="http://schemas.openxmlformats.org/drawingml/2006/spreadsheetDrawing">
      <xdr:col>102</xdr:col>
      <xdr:colOff>114300</xdr:colOff>
      <xdr:row>39</xdr:row>
      <xdr:rowOff>44450</xdr:rowOff>
    </xdr:to>
    <xdr:cxnSp macro="">
      <xdr:nvCxnSpPr>
        <xdr:cNvPr id="758" name="直線コネクタ 757"/>
        <xdr:cNvCxnSpPr/>
      </xdr:nvCxnSpPr>
      <xdr:spPr>
        <a:xfrm>
          <a:off x="18101945" y="6715760"/>
          <a:ext cx="8604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168910</xdr:rowOff>
    </xdr:from>
    <xdr:to xmlns:xdr="http://schemas.openxmlformats.org/drawingml/2006/spreadsheetDrawing">
      <xdr:col>102</xdr:col>
      <xdr:colOff>165100</xdr:colOff>
      <xdr:row>38</xdr:row>
      <xdr:rowOff>99060</xdr:rowOff>
    </xdr:to>
    <xdr:sp macro="" textlink="">
      <xdr:nvSpPr>
        <xdr:cNvPr id="759" name="フローチャート: 判断 758"/>
        <xdr:cNvSpPr/>
      </xdr:nvSpPr>
      <xdr:spPr>
        <a:xfrm>
          <a:off x="1891157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115570</xdr:rowOff>
    </xdr:from>
    <xdr:ext cx="469900" cy="259080"/>
    <xdr:sp macro="" textlink="">
      <xdr:nvSpPr>
        <xdr:cNvPr id="760" name="テキスト ボックス 759"/>
        <xdr:cNvSpPr txBox="1"/>
      </xdr:nvSpPr>
      <xdr:spPr>
        <a:xfrm>
          <a:off x="18733135" y="6287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161925</xdr:rowOff>
    </xdr:from>
    <xdr:to xmlns:xdr="http://schemas.openxmlformats.org/drawingml/2006/spreadsheetDrawing">
      <xdr:col>98</xdr:col>
      <xdr:colOff>38100</xdr:colOff>
      <xdr:row>38</xdr:row>
      <xdr:rowOff>92075</xdr:rowOff>
    </xdr:to>
    <xdr:sp macro="" textlink="">
      <xdr:nvSpPr>
        <xdr:cNvPr id="761" name="フローチャート: 判断 760"/>
        <xdr:cNvSpPr/>
      </xdr:nvSpPr>
      <xdr:spPr>
        <a:xfrm>
          <a:off x="18051145" y="650557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109220</xdr:rowOff>
    </xdr:from>
    <xdr:ext cx="469265" cy="258445"/>
    <xdr:sp macro="" textlink="">
      <xdr:nvSpPr>
        <xdr:cNvPr id="762" name="テキスト ボックス 761"/>
        <xdr:cNvSpPr txBox="1"/>
      </xdr:nvSpPr>
      <xdr:spPr>
        <a:xfrm>
          <a:off x="17872710" y="6281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3" name="テキスト ボックス 762"/>
        <xdr:cNvSpPr txBox="1"/>
      </xdr:nvSpPr>
      <xdr:spPr>
        <a:xfrm>
          <a:off x="21313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1365" cy="259080"/>
    <xdr:sp macro="" textlink="">
      <xdr:nvSpPr>
        <xdr:cNvPr id="764" name="テキスト ボックス 763"/>
        <xdr:cNvSpPr txBox="1"/>
      </xdr:nvSpPr>
      <xdr:spPr>
        <a:xfrm>
          <a:off x="2050415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65" name="テキスト ボックス 764"/>
        <xdr:cNvSpPr txBox="1"/>
      </xdr:nvSpPr>
      <xdr:spPr>
        <a:xfrm>
          <a:off x="1963801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6" name="テキスト ボックス 765"/>
        <xdr:cNvSpPr txBox="1"/>
      </xdr:nvSpPr>
      <xdr:spPr>
        <a:xfrm>
          <a:off x="1877758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1365" cy="259080"/>
    <xdr:sp macro="" textlink="">
      <xdr:nvSpPr>
        <xdr:cNvPr id="767" name="テキスト ボックス 766"/>
        <xdr:cNvSpPr txBox="1"/>
      </xdr:nvSpPr>
      <xdr:spPr>
        <a:xfrm>
          <a:off x="1791716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164465</xdr:rowOff>
    </xdr:from>
    <xdr:to xmlns:xdr="http://schemas.openxmlformats.org/drawingml/2006/spreadsheetDrawing">
      <xdr:col>116</xdr:col>
      <xdr:colOff>114300</xdr:colOff>
      <xdr:row>39</xdr:row>
      <xdr:rowOff>94615</xdr:rowOff>
    </xdr:to>
    <xdr:sp macro="" textlink="">
      <xdr:nvSpPr>
        <xdr:cNvPr id="768" name="楕円 767"/>
        <xdr:cNvSpPr/>
      </xdr:nvSpPr>
      <xdr:spPr>
        <a:xfrm>
          <a:off x="2144776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79375</xdr:rowOff>
    </xdr:from>
    <xdr:ext cx="249555" cy="258445"/>
    <xdr:sp macro="" textlink="">
      <xdr:nvSpPr>
        <xdr:cNvPr id="769" name="投資及び出資金該当値テキスト"/>
        <xdr:cNvSpPr txBox="1"/>
      </xdr:nvSpPr>
      <xdr:spPr>
        <a:xfrm>
          <a:off x="21549360" y="65944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0" name="楕円 769"/>
        <xdr:cNvSpPr/>
      </xdr:nvSpPr>
      <xdr:spPr>
        <a:xfrm>
          <a:off x="20638135" y="6680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71" name="テキスト ボックス 770"/>
        <xdr:cNvSpPr txBox="1"/>
      </xdr:nvSpPr>
      <xdr:spPr>
        <a:xfrm>
          <a:off x="2056447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2" name="楕円 771"/>
        <xdr:cNvSpPr/>
      </xdr:nvSpPr>
      <xdr:spPr>
        <a:xfrm>
          <a:off x="1977199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9555" cy="258445"/>
    <xdr:sp macro="" textlink="">
      <xdr:nvSpPr>
        <xdr:cNvPr id="773" name="テキスト ボックス 772"/>
        <xdr:cNvSpPr txBox="1"/>
      </xdr:nvSpPr>
      <xdr:spPr>
        <a:xfrm>
          <a:off x="1970405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4" name="楕円 773"/>
        <xdr:cNvSpPr/>
      </xdr:nvSpPr>
      <xdr:spPr>
        <a:xfrm>
          <a:off x="1891157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75" name="テキスト ボックス 774"/>
        <xdr:cNvSpPr txBox="1"/>
      </xdr:nvSpPr>
      <xdr:spPr>
        <a:xfrm>
          <a:off x="1884362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149225</xdr:rowOff>
    </xdr:from>
    <xdr:to xmlns:xdr="http://schemas.openxmlformats.org/drawingml/2006/spreadsheetDrawing">
      <xdr:col>98</xdr:col>
      <xdr:colOff>38100</xdr:colOff>
      <xdr:row>39</xdr:row>
      <xdr:rowOff>79375</xdr:rowOff>
    </xdr:to>
    <xdr:sp macro="" textlink="">
      <xdr:nvSpPr>
        <xdr:cNvPr id="776" name="楕円 775"/>
        <xdr:cNvSpPr/>
      </xdr:nvSpPr>
      <xdr:spPr>
        <a:xfrm>
          <a:off x="18051145" y="666432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70485</xdr:rowOff>
    </xdr:from>
    <xdr:ext cx="377825" cy="259080"/>
    <xdr:sp macro="" textlink="">
      <xdr:nvSpPr>
        <xdr:cNvPr id="777" name="テキスト ボックス 776"/>
        <xdr:cNvSpPr txBox="1"/>
      </xdr:nvSpPr>
      <xdr:spPr>
        <a:xfrm>
          <a:off x="17918430" y="675703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8" name="正方形/長方形 777"/>
        <xdr:cNvSpPr/>
      </xdr:nvSpPr>
      <xdr:spPr>
        <a:xfrm>
          <a:off x="1773936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9" name="正方形/長方形 778"/>
        <xdr:cNvSpPr/>
      </xdr:nvSpPr>
      <xdr:spPr>
        <a:xfrm>
          <a:off x="178663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0" name="正方形/長方形 779"/>
        <xdr:cNvSpPr/>
      </xdr:nvSpPr>
      <xdr:spPr>
        <a:xfrm>
          <a:off x="178663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1" name="正方形/長方形 780"/>
        <xdr:cNvSpPr/>
      </xdr:nvSpPr>
      <xdr:spPr>
        <a:xfrm>
          <a:off x="1884807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2" name="正方形/長方形 781"/>
        <xdr:cNvSpPr/>
      </xdr:nvSpPr>
      <xdr:spPr>
        <a:xfrm>
          <a:off x="1884807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3" name="正方形/長方形 782"/>
        <xdr:cNvSpPr/>
      </xdr:nvSpPr>
      <xdr:spPr>
        <a:xfrm>
          <a:off x="1995678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4" name="正方形/長方形 783"/>
        <xdr:cNvSpPr/>
      </xdr:nvSpPr>
      <xdr:spPr>
        <a:xfrm>
          <a:off x="1995678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正方形/長方形 784"/>
        <xdr:cNvSpPr/>
      </xdr:nvSpPr>
      <xdr:spPr>
        <a:xfrm>
          <a:off x="1773936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790"/>
    <xdr:sp macro="" textlink="">
      <xdr:nvSpPr>
        <xdr:cNvPr id="786" name="テキスト ボックス 785"/>
        <xdr:cNvSpPr txBox="1"/>
      </xdr:nvSpPr>
      <xdr:spPr>
        <a:xfrm>
          <a:off x="177069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7" name="直線コネクタ 786"/>
        <xdr:cNvCxnSpPr/>
      </xdr:nvCxnSpPr>
      <xdr:spPr>
        <a:xfrm>
          <a:off x="1773936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8" name="直線コネクタ 787"/>
        <xdr:cNvCxnSpPr/>
      </xdr:nvCxnSpPr>
      <xdr:spPr>
        <a:xfrm>
          <a:off x="17739360" y="10083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89" name="テキスト ボックス 788"/>
        <xdr:cNvSpPr txBox="1"/>
      </xdr:nvSpPr>
      <xdr:spPr>
        <a:xfrm>
          <a:off x="1750187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90" name="直線コネクタ 789"/>
        <xdr:cNvCxnSpPr/>
      </xdr:nvCxnSpPr>
      <xdr:spPr>
        <a:xfrm>
          <a:off x="17739360" y="9626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0860" cy="258445"/>
    <xdr:sp macro="" textlink="">
      <xdr:nvSpPr>
        <xdr:cNvPr id="791" name="テキスト ボックス 790"/>
        <xdr:cNvSpPr txBox="1"/>
      </xdr:nvSpPr>
      <xdr:spPr>
        <a:xfrm>
          <a:off x="17225010" y="9484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2" name="直線コネクタ 791"/>
        <xdr:cNvCxnSpPr/>
      </xdr:nvCxnSpPr>
      <xdr:spPr>
        <a:xfrm>
          <a:off x="17739360" y="9169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0860" cy="258445"/>
    <xdr:sp macro="" textlink="">
      <xdr:nvSpPr>
        <xdr:cNvPr id="793" name="テキスト ボックス 792"/>
        <xdr:cNvSpPr txBox="1"/>
      </xdr:nvSpPr>
      <xdr:spPr>
        <a:xfrm>
          <a:off x="17225010" y="9027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4" name="直線コネクタ 793"/>
        <xdr:cNvCxnSpPr/>
      </xdr:nvCxnSpPr>
      <xdr:spPr>
        <a:xfrm>
          <a:off x="17739360" y="8712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0860" cy="258445"/>
    <xdr:sp macro="" textlink="">
      <xdr:nvSpPr>
        <xdr:cNvPr id="795" name="テキスト ボックス 794"/>
        <xdr:cNvSpPr txBox="1"/>
      </xdr:nvSpPr>
      <xdr:spPr>
        <a:xfrm>
          <a:off x="17225010" y="8569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6" name="直線コネクタ 795"/>
        <xdr:cNvCxnSpPr/>
      </xdr:nvCxnSpPr>
      <xdr:spPr>
        <a:xfrm>
          <a:off x="1773936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860" cy="258445"/>
    <xdr:sp macro="" textlink="">
      <xdr:nvSpPr>
        <xdr:cNvPr id="797" name="テキスト ボックス 796"/>
        <xdr:cNvSpPr txBox="1"/>
      </xdr:nvSpPr>
      <xdr:spPr>
        <a:xfrm>
          <a:off x="17225010" y="811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貸付金グラフ枠"/>
        <xdr:cNvSpPr/>
      </xdr:nvSpPr>
      <xdr:spPr>
        <a:xfrm>
          <a:off x="1773936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123825</xdr:rowOff>
    </xdr:from>
    <xdr:to xmlns:xdr="http://schemas.openxmlformats.org/drawingml/2006/spreadsheetDrawing">
      <xdr:col>116</xdr:col>
      <xdr:colOff>62865</xdr:colOff>
      <xdr:row>58</xdr:row>
      <xdr:rowOff>139700</xdr:rowOff>
    </xdr:to>
    <xdr:cxnSp macro="">
      <xdr:nvCxnSpPr>
        <xdr:cNvPr id="799" name="直線コネクタ 798"/>
        <xdr:cNvCxnSpPr/>
      </xdr:nvCxnSpPr>
      <xdr:spPr>
        <a:xfrm flipV="1">
          <a:off x="21496655" y="869632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800" name="貸付金最小値テキスト"/>
        <xdr:cNvSpPr txBox="1"/>
      </xdr:nvSpPr>
      <xdr:spPr>
        <a:xfrm>
          <a:off x="2154936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1" name="直線コネクタ 800"/>
        <xdr:cNvCxnSpPr/>
      </xdr:nvCxnSpPr>
      <xdr:spPr>
        <a:xfrm>
          <a:off x="21415375" y="100838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70485</xdr:rowOff>
    </xdr:from>
    <xdr:ext cx="534670" cy="259080"/>
    <xdr:sp macro="" textlink="">
      <xdr:nvSpPr>
        <xdr:cNvPr id="802" name="貸付金最大値テキスト"/>
        <xdr:cNvSpPr txBox="1"/>
      </xdr:nvSpPr>
      <xdr:spPr>
        <a:xfrm>
          <a:off x="21549360" y="8471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123825</xdr:rowOff>
    </xdr:from>
    <xdr:to xmlns:xdr="http://schemas.openxmlformats.org/drawingml/2006/spreadsheetDrawing">
      <xdr:col>116</xdr:col>
      <xdr:colOff>152400</xdr:colOff>
      <xdr:row>50</xdr:row>
      <xdr:rowOff>123825</xdr:rowOff>
    </xdr:to>
    <xdr:cxnSp macro="">
      <xdr:nvCxnSpPr>
        <xdr:cNvPr id="803" name="直線コネクタ 802"/>
        <xdr:cNvCxnSpPr/>
      </xdr:nvCxnSpPr>
      <xdr:spPr>
        <a:xfrm>
          <a:off x="21415375" y="869632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78740</xdr:rowOff>
    </xdr:from>
    <xdr:to xmlns:xdr="http://schemas.openxmlformats.org/drawingml/2006/spreadsheetDrawing">
      <xdr:col>116</xdr:col>
      <xdr:colOff>63500</xdr:colOff>
      <xdr:row>57</xdr:row>
      <xdr:rowOff>128270</xdr:rowOff>
    </xdr:to>
    <xdr:cxnSp macro="">
      <xdr:nvCxnSpPr>
        <xdr:cNvPr id="804" name="直線コネクタ 803"/>
        <xdr:cNvCxnSpPr/>
      </xdr:nvCxnSpPr>
      <xdr:spPr>
        <a:xfrm>
          <a:off x="20688935" y="9851390"/>
          <a:ext cx="8096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68580</xdr:rowOff>
    </xdr:from>
    <xdr:ext cx="469900" cy="259080"/>
    <xdr:sp macro="" textlink="">
      <xdr:nvSpPr>
        <xdr:cNvPr id="805" name="貸付金平均値テキスト"/>
        <xdr:cNvSpPr txBox="1"/>
      </xdr:nvSpPr>
      <xdr:spPr>
        <a:xfrm>
          <a:off x="21549360" y="9669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45720</xdr:rowOff>
    </xdr:from>
    <xdr:to xmlns:xdr="http://schemas.openxmlformats.org/drawingml/2006/spreadsheetDrawing">
      <xdr:col>116</xdr:col>
      <xdr:colOff>114300</xdr:colOff>
      <xdr:row>57</xdr:row>
      <xdr:rowOff>147320</xdr:rowOff>
    </xdr:to>
    <xdr:sp macro="" textlink="">
      <xdr:nvSpPr>
        <xdr:cNvPr id="806" name="フローチャート: 判断 805"/>
        <xdr:cNvSpPr/>
      </xdr:nvSpPr>
      <xdr:spPr>
        <a:xfrm>
          <a:off x="2144776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78740</xdr:rowOff>
    </xdr:from>
    <xdr:to xmlns:xdr="http://schemas.openxmlformats.org/drawingml/2006/spreadsheetDrawing">
      <xdr:col>111</xdr:col>
      <xdr:colOff>177800</xdr:colOff>
      <xdr:row>57</xdr:row>
      <xdr:rowOff>83185</xdr:rowOff>
    </xdr:to>
    <xdr:cxnSp macro="">
      <xdr:nvCxnSpPr>
        <xdr:cNvPr id="807" name="直線コネクタ 806"/>
        <xdr:cNvCxnSpPr/>
      </xdr:nvCxnSpPr>
      <xdr:spPr>
        <a:xfrm flipV="1">
          <a:off x="19822795" y="9851390"/>
          <a:ext cx="86614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4445</xdr:rowOff>
    </xdr:from>
    <xdr:to xmlns:xdr="http://schemas.openxmlformats.org/drawingml/2006/spreadsheetDrawing">
      <xdr:col>112</xdr:col>
      <xdr:colOff>38100</xdr:colOff>
      <xdr:row>57</xdr:row>
      <xdr:rowOff>106045</xdr:rowOff>
    </xdr:to>
    <xdr:sp macro="" textlink="">
      <xdr:nvSpPr>
        <xdr:cNvPr id="808" name="フローチャート: 判断 807"/>
        <xdr:cNvSpPr/>
      </xdr:nvSpPr>
      <xdr:spPr>
        <a:xfrm>
          <a:off x="20638135" y="977709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122555</xdr:rowOff>
    </xdr:from>
    <xdr:ext cx="469265" cy="258445"/>
    <xdr:sp macro="" textlink="">
      <xdr:nvSpPr>
        <xdr:cNvPr id="809" name="テキスト ボックス 808"/>
        <xdr:cNvSpPr txBox="1"/>
      </xdr:nvSpPr>
      <xdr:spPr>
        <a:xfrm>
          <a:off x="20459700" y="95523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46990</xdr:rowOff>
    </xdr:from>
    <xdr:to xmlns:xdr="http://schemas.openxmlformats.org/drawingml/2006/spreadsheetDrawing">
      <xdr:col>107</xdr:col>
      <xdr:colOff>50800</xdr:colOff>
      <xdr:row>57</xdr:row>
      <xdr:rowOff>83185</xdr:rowOff>
    </xdr:to>
    <xdr:cxnSp macro="">
      <xdr:nvCxnSpPr>
        <xdr:cNvPr id="810" name="直線コネクタ 809"/>
        <xdr:cNvCxnSpPr/>
      </xdr:nvCxnSpPr>
      <xdr:spPr>
        <a:xfrm>
          <a:off x="18962370" y="9819640"/>
          <a:ext cx="8604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134620</xdr:rowOff>
    </xdr:from>
    <xdr:to xmlns:xdr="http://schemas.openxmlformats.org/drawingml/2006/spreadsheetDrawing">
      <xdr:col>107</xdr:col>
      <xdr:colOff>101600</xdr:colOff>
      <xdr:row>57</xdr:row>
      <xdr:rowOff>64770</xdr:rowOff>
    </xdr:to>
    <xdr:sp macro="" textlink="">
      <xdr:nvSpPr>
        <xdr:cNvPr id="811" name="フローチャート: 判断 810"/>
        <xdr:cNvSpPr/>
      </xdr:nvSpPr>
      <xdr:spPr>
        <a:xfrm>
          <a:off x="19771995"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81280</xdr:rowOff>
    </xdr:from>
    <xdr:ext cx="469265" cy="259080"/>
    <xdr:sp macro="" textlink="">
      <xdr:nvSpPr>
        <xdr:cNvPr id="812" name="テキスト ボックス 811"/>
        <xdr:cNvSpPr txBox="1"/>
      </xdr:nvSpPr>
      <xdr:spPr>
        <a:xfrm>
          <a:off x="19593560" y="9511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17780</xdr:rowOff>
    </xdr:from>
    <xdr:to xmlns:xdr="http://schemas.openxmlformats.org/drawingml/2006/spreadsheetDrawing">
      <xdr:col>102</xdr:col>
      <xdr:colOff>114300</xdr:colOff>
      <xdr:row>57</xdr:row>
      <xdr:rowOff>46990</xdr:rowOff>
    </xdr:to>
    <xdr:cxnSp macro="">
      <xdr:nvCxnSpPr>
        <xdr:cNvPr id="813" name="直線コネクタ 812"/>
        <xdr:cNvCxnSpPr/>
      </xdr:nvCxnSpPr>
      <xdr:spPr>
        <a:xfrm>
          <a:off x="18101945" y="9790430"/>
          <a:ext cx="8604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104140</xdr:rowOff>
    </xdr:from>
    <xdr:to xmlns:xdr="http://schemas.openxmlformats.org/drawingml/2006/spreadsheetDrawing">
      <xdr:col>102</xdr:col>
      <xdr:colOff>165100</xdr:colOff>
      <xdr:row>57</xdr:row>
      <xdr:rowOff>34290</xdr:rowOff>
    </xdr:to>
    <xdr:sp macro="" textlink="">
      <xdr:nvSpPr>
        <xdr:cNvPr id="814" name="フローチャート: 判断 813"/>
        <xdr:cNvSpPr/>
      </xdr:nvSpPr>
      <xdr:spPr>
        <a:xfrm>
          <a:off x="1891157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50800</xdr:rowOff>
    </xdr:from>
    <xdr:ext cx="469900" cy="259080"/>
    <xdr:sp macro="" textlink="">
      <xdr:nvSpPr>
        <xdr:cNvPr id="815" name="テキスト ボックス 814"/>
        <xdr:cNvSpPr txBox="1"/>
      </xdr:nvSpPr>
      <xdr:spPr>
        <a:xfrm>
          <a:off x="18733135" y="9480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44450</xdr:rowOff>
    </xdr:from>
    <xdr:to xmlns:xdr="http://schemas.openxmlformats.org/drawingml/2006/spreadsheetDrawing">
      <xdr:col>98</xdr:col>
      <xdr:colOff>38100</xdr:colOff>
      <xdr:row>56</xdr:row>
      <xdr:rowOff>146050</xdr:rowOff>
    </xdr:to>
    <xdr:sp macro="" textlink="">
      <xdr:nvSpPr>
        <xdr:cNvPr id="816" name="フローチャート: 判断 815"/>
        <xdr:cNvSpPr/>
      </xdr:nvSpPr>
      <xdr:spPr>
        <a:xfrm>
          <a:off x="18051145" y="96456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54</xdr:row>
      <xdr:rowOff>162560</xdr:rowOff>
    </xdr:from>
    <xdr:ext cx="469265" cy="259080"/>
    <xdr:sp macro="" textlink="">
      <xdr:nvSpPr>
        <xdr:cNvPr id="817" name="テキスト ボックス 816"/>
        <xdr:cNvSpPr txBox="1"/>
      </xdr:nvSpPr>
      <xdr:spPr>
        <a:xfrm>
          <a:off x="17872710" y="9420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8" name="テキスト ボックス 817"/>
        <xdr:cNvSpPr txBox="1"/>
      </xdr:nvSpPr>
      <xdr:spPr>
        <a:xfrm>
          <a:off x="21313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1365" cy="259080"/>
    <xdr:sp macro="" textlink="">
      <xdr:nvSpPr>
        <xdr:cNvPr id="819" name="テキスト ボックス 818"/>
        <xdr:cNvSpPr txBox="1"/>
      </xdr:nvSpPr>
      <xdr:spPr>
        <a:xfrm>
          <a:off x="2050415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20" name="テキスト ボックス 819"/>
        <xdr:cNvSpPr txBox="1"/>
      </xdr:nvSpPr>
      <xdr:spPr>
        <a:xfrm>
          <a:off x="1963801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1" name="テキスト ボックス 820"/>
        <xdr:cNvSpPr txBox="1"/>
      </xdr:nvSpPr>
      <xdr:spPr>
        <a:xfrm>
          <a:off x="1877758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1365" cy="259080"/>
    <xdr:sp macro="" textlink="">
      <xdr:nvSpPr>
        <xdr:cNvPr id="822" name="テキスト ボックス 821"/>
        <xdr:cNvSpPr txBox="1"/>
      </xdr:nvSpPr>
      <xdr:spPr>
        <a:xfrm>
          <a:off x="1791716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77470</xdr:rowOff>
    </xdr:from>
    <xdr:to xmlns:xdr="http://schemas.openxmlformats.org/drawingml/2006/spreadsheetDrawing">
      <xdr:col>116</xdr:col>
      <xdr:colOff>114300</xdr:colOff>
      <xdr:row>58</xdr:row>
      <xdr:rowOff>7620</xdr:rowOff>
    </xdr:to>
    <xdr:sp macro="" textlink="">
      <xdr:nvSpPr>
        <xdr:cNvPr id="823" name="楕円 822"/>
        <xdr:cNvSpPr/>
      </xdr:nvSpPr>
      <xdr:spPr>
        <a:xfrm>
          <a:off x="2144776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55880</xdr:rowOff>
    </xdr:from>
    <xdr:ext cx="469900" cy="259080"/>
    <xdr:sp macro="" textlink="">
      <xdr:nvSpPr>
        <xdr:cNvPr id="824" name="貸付金該当値テキスト"/>
        <xdr:cNvSpPr txBox="1"/>
      </xdr:nvSpPr>
      <xdr:spPr>
        <a:xfrm>
          <a:off x="21549360" y="9828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27940</xdr:rowOff>
    </xdr:from>
    <xdr:to xmlns:xdr="http://schemas.openxmlformats.org/drawingml/2006/spreadsheetDrawing">
      <xdr:col>112</xdr:col>
      <xdr:colOff>38100</xdr:colOff>
      <xdr:row>57</xdr:row>
      <xdr:rowOff>129540</xdr:rowOff>
    </xdr:to>
    <xdr:sp macro="" textlink="">
      <xdr:nvSpPr>
        <xdr:cNvPr id="825" name="楕円 824"/>
        <xdr:cNvSpPr/>
      </xdr:nvSpPr>
      <xdr:spPr>
        <a:xfrm>
          <a:off x="20638135" y="98005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120650</xdr:rowOff>
    </xdr:from>
    <xdr:ext cx="469265" cy="258445"/>
    <xdr:sp macro="" textlink="">
      <xdr:nvSpPr>
        <xdr:cNvPr id="826" name="テキスト ボックス 825"/>
        <xdr:cNvSpPr txBox="1"/>
      </xdr:nvSpPr>
      <xdr:spPr>
        <a:xfrm>
          <a:off x="20459700" y="9893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32385</xdr:rowOff>
    </xdr:from>
    <xdr:to xmlns:xdr="http://schemas.openxmlformats.org/drawingml/2006/spreadsheetDrawing">
      <xdr:col>107</xdr:col>
      <xdr:colOff>101600</xdr:colOff>
      <xdr:row>57</xdr:row>
      <xdr:rowOff>133985</xdr:rowOff>
    </xdr:to>
    <xdr:sp macro="" textlink="">
      <xdr:nvSpPr>
        <xdr:cNvPr id="827" name="楕円 826"/>
        <xdr:cNvSpPr/>
      </xdr:nvSpPr>
      <xdr:spPr>
        <a:xfrm>
          <a:off x="19771995"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125095</xdr:rowOff>
    </xdr:from>
    <xdr:ext cx="469265" cy="258445"/>
    <xdr:sp macro="" textlink="">
      <xdr:nvSpPr>
        <xdr:cNvPr id="828" name="テキスト ボックス 827"/>
        <xdr:cNvSpPr txBox="1"/>
      </xdr:nvSpPr>
      <xdr:spPr>
        <a:xfrm>
          <a:off x="19593560" y="9897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56</xdr:row>
      <xdr:rowOff>167640</xdr:rowOff>
    </xdr:from>
    <xdr:to xmlns:xdr="http://schemas.openxmlformats.org/drawingml/2006/spreadsheetDrawing">
      <xdr:col>102</xdr:col>
      <xdr:colOff>165100</xdr:colOff>
      <xdr:row>57</xdr:row>
      <xdr:rowOff>97790</xdr:rowOff>
    </xdr:to>
    <xdr:sp macro="" textlink="">
      <xdr:nvSpPr>
        <xdr:cNvPr id="829" name="楕円 828"/>
        <xdr:cNvSpPr/>
      </xdr:nvSpPr>
      <xdr:spPr>
        <a:xfrm>
          <a:off x="1891157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88900</xdr:rowOff>
    </xdr:from>
    <xdr:ext cx="469900" cy="258445"/>
    <xdr:sp macro="" textlink="">
      <xdr:nvSpPr>
        <xdr:cNvPr id="830" name="テキスト ボックス 829"/>
        <xdr:cNvSpPr txBox="1"/>
      </xdr:nvSpPr>
      <xdr:spPr>
        <a:xfrm>
          <a:off x="18733135" y="98615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138430</xdr:rowOff>
    </xdr:from>
    <xdr:to xmlns:xdr="http://schemas.openxmlformats.org/drawingml/2006/spreadsheetDrawing">
      <xdr:col>98</xdr:col>
      <xdr:colOff>38100</xdr:colOff>
      <xdr:row>57</xdr:row>
      <xdr:rowOff>68580</xdr:rowOff>
    </xdr:to>
    <xdr:sp macro="" textlink="">
      <xdr:nvSpPr>
        <xdr:cNvPr id="831" name="楕円 830"/>
        <xdr:cNvSpPr/>
      </xdr:nvSpPr>
      <xdr:spPr>
        <a:xfrm>
          <a:off x="18051145" y="97396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59690</xdr:rowOff>
    </xdr:from>
    <xdr:ext cx="469265" cy="259080"/>
    <xdr:sp macro="" textlink="">
      <xdr:nvSpPr>
        <xdr:cNvPr id="832" name="テキスト ボックス 831"/>
        <xdr:cNvSpPr txBox="1"/>
      </xdr:nvSpPr>
      <xdr:spPr>
        <a:xfrm>
          <a:off x="17872710" y="9832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3" name="正方形/長方形 832"/>
        <xdr:cNvSpPr/>
      </xdr:nvSpPr>
      <xdr:spPr>
        <a:xfrm>
          <a:off x="17739360"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4" name="正方形/長方形 833"/>
        <xdr:cNvSpPr/>
      </xdr:nvSpPr>
      <xdr:spPr>
        <a:xfrm>
          <a:off x="1786636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5" name="正方形/長方形 834"/>
        <xdr:cNvSpPr/>
      </xdr:nvSpPr>
      <xdr:spPr>
        <a:xfrm>
          <a:off x="1786636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6" name="正方形/長方形 835"/>
        <xdr:cNvSpPr/>
      </xdr:nvSpPr>
      <xdr:spPr>
        <a:xfrm>
          <a:off x="1884807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7" name="正方形/長方形 836"/>
        <xdr:cNvSpPr/>
      </xdr:nvSpPr>
      <xdr:spPr>
        <a:xfrm>
          <a:off x="1884807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8" name="正方形/長方形 837"/>
        <xdr:cNvSpPr/>
      </xdr:nvSpPr>
      <xdr:spPr>
        <a:xfrm>
          <a:off x="1995678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9" name="正方形/長方形 838"/>
        <xdr:cNvSpPr/>
      </xdr:nvSpPr>
      <xdr:spPr>
        <a:xfrm>
          <a:off x="1995678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0" name="正方形/長方形 839"/>
        <xdr:cNvSpPr/>
      </xdr:nvSpPr>
      <xdr:spPr>
        <a:xfrm>
          <a:off x="17739360"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4790"/>
    <xdr:sp macro="" textlink="">
      <xdr:nvSpPr>
        <xdr:cNvPr id="841" name="テキスト ボックス 840"/>
        <xdr:cNvSpPr txBox="1"/>
      </xdr:nvSpPr>
      <xdr:spPr>
        <a:xfrm>
          <a:off x="177069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2" name="直線コネクタ 841"/>
        <xdr:cNvCxnSpPr/>
      </xdr:nvCxnSpPr>
      <xdr:spPr>
        <a:xfrm>
          <a:off x="17739360"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0860" cy="258445"/>
    <xdr:sp macro="" textlink="">
      <xdr:nvSpPr>
        <xdr:cNvPr id="843" name="テキスト ボックス 842"/>
        <xdr:cNvSpPr txBox="1"/>
      </xdr:nvSpPr>
      <xdr:spPr>
        <a:xfrm>
          <a:off x="17225010" y="13827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4" name="直線コネクタ 843"/>
        <xdr:cNvCxnSpPr/>
      </xdr:nvCxnSpPr>
      <xdr:spPr>
        <a:xfrm>
          <a:off x="17739360" y="1358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0860" cy="259080"/>
    <xdr:sp macro="" textlink="">
      <xdr:nvSpPr>
        <xdr:cNvPr id="845" name="テキスト ボックス 844"/>
        <xdr:cNvSpPr txBox="1"/>
      </xdr:nvSpPr>
      <xdr:spPr>
        <a:xfrm>
          <a:off x="17225010" y="1344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6" name="直線コネクタ 845"/>
        <xdr:cNvCxnSpPr/>
      </xdr:nvCxnSpPr>
      <xdr:spPr>
        <a:xfrm>
          <a:off x="17739360" y="1320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0860" cy="259080"/>
    <xdr:sp macro="" textlink="">
      <xdr:nvSpPr>
        <xdr:cNvPr id="847" name="テキスト ボックス 846"/>
        <xdr:cNvSpPr txBox="1"/>
      </xdr:nvSpPr>
      <xdr:spPr>
        <a:xfrm>
          <a:off x="17225010"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8" name="直線コネクタ 847"/>
        <xdr:cNvCxnSpPr/>
      </xdr:nvCxnSpPr>
      <xdr:spPr>
        <a:xfrm>
          <a:off x="17739360" y="1282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0860" cy="258445"/>
    <xdr:sp macro="" textlink="">
      <xdr:nvSpPr>
        <xdr:cNvPr id="849" name="テキスト ボックス 848"/>
        <xdr:cNvSpPr txBox="1"/>
      </xdr:nvSpPr>
      <xdr:spPr>
        <a:xfrm>
          <a:off x="17225010"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50" name="直線コネクタ 849"/>
        <xdr:cNvCxnSpPr/>
      </xdr:nvCxnSpPr>
      <xdr:spPr>
        <a:xfrm>
          <a:off x="17739360" y="1244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0860" cy="259080"/>
    <xdr:sp macro="" textlink="">
      <xdr:nvSpPr>
        <xdr:cNvPr id="851" name="テキスト ボックス 850"/>
        <xdr:cNvSpPr txBox="1"/>
      </xdr:nvSpPr>
      <xdr:spPr>
        <a:xfrm>
          <a:off x="17225010"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52" name="直線コネクタ 851"/>
        <xdr:cNvCxnSpPr/>
      </xdr:nvCxnSpPr>
      <xdr:spPr>
        <a:xfrm>
          <a:off x="17739360" y="1206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92710</xdr:rowOff>
    </xdr:from>
    <xdr:ext cx="530860" cy="259080"/>
    <xdr:sp macro="" textlink="">
      <xdr:nvSpPr>
        <xdr:cNvPr id="853" name="テキスト ボックス 852"/>
        <xdr:cNvSpPr txBox="1"/>
      </xdr:nvSpPr>
      <xdr:spPr>
        <a:xfrm>
          <a:off x="17225010" y="1192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4" name="直線コネクタ 853"/>
        <xdr:cNvCxnSpPr/>
      </xdr:nvCxnSpPr>
      <xdr:spPr>
        <a:xfrm>
          <a:off x="17739360"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0860" cy="258445"/>
    <xdr:sp macro="" textlink="">
      <xdr:nvSpPr>
        <xdr:cNvPr id="855" name="テキスト ボックス 854"/>
        <xdr:cNvSpPr txBox="1"/>
      </xdr:nvSpPr>
      <xdr:spPr>
        <a:xfrm>
          <a:off x="17225010"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6" name="繰出金グラフ枠"/>
        <xdr:cNvSpPr/>
      </xdr:nvSpPr>
      <xdr:spPr>
        <a:xfrm>
          <a:off x="17739360"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71120</xdr:rowOff>
    </xdr:from>
    <xdr:to xmlns:xdr="http://schemas.openxmlformats.org/drawingml/2006/spreadsheetDrawing">
      <xdr:col>116</xdr:col>
      <xdr:colOff>62865</xdr:colOff>
      <xdr:row>77</xdr:row>
      <xdr:rowOff>136525</xdr:rowOff>
    </xdr:to>
    <xdr:cxnSp macro="">
      <xdr:nvCxnSpPr>
        <xdr:cNvPr id="857" name="直線コネクタ 856"/>
        <xdr:cNvCxnSpPr/>
      </xdr:nvCxnSpPr>
      <xdr:spPr>
        <a:xfrm flipV="1">
          <a:off x="21496655" y="12072620"/>
          <a:ext cx="127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140335</xdr:rowOff>
    </xdr:from>
    <xdr:ext cx="534670" cy="259080"/>
    <xdr:sp macro="" textlink="">
      <xdr:nvSpPr>
        <xdr:cNvPr id="858" name="繰出金最小値テキスト"/>
        <xdr:cNvSpPr txBox="1"/>
      </xdr:nvSpPr>
      <xdr:spPr>
        <a:xfrm>
          <a:off x="21549360" y="13341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136525</xdr:rowOff>
    </xdr:from>
    <xdr:to xmlns:xdr="http://schemas.openxmlformats.org/drawingml/2006/spreadsheetDrawing">
      <xdr:col>116</xdr:col>
      <xdr:colOff>152400</xdr:colOff>
      <xdr:row>77</xdr:row>
      <xdr:rowOff>136525</xdr:rowOff>
    </xdr:to>
    <xdr:cxnSp macro="">
      <xdr:nvCxnSpPr>
        <xdr:cNvPr id="859" name="直線コネクタ 858"/>
        <xdr:cNvCxnSpPr/>
      </xdr:nvCxnSpPr>
      <xdr:spPr>
        <a:xfrm>
          <a:off x="21415375" y="1333817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17780</xdr:rowOff>
    </xdr:from>
    <xdr:ext cx="534670" cy="258445"/>
    <xdr:sp macro="" textlink="">
      <xdr:nvSpPr>
        <xdr:cNvPr id="860" name="繰出金最大値テキスト"/>
        <xdr:cNvSpPr txBox="1"/>
      </xdr:nvSpPr>
      <xdr:spPr>
        <a:xfrm>
          <a:off x="21549360" y="11847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59,793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71120</xdr:rowOff>
    </xdr:from>
    <xdr:to xmlns:xdr="http://schemas.openxmlformats.org/drawingml/2006/spreadsheetDrawing">
      <xdr:col>116</xdr:col>
      <xdr:colOff>152400</xdr:colOff>
      <xdr:row>70</xdr:row>
      <xdr:rowOff>71120</xdr:rowOff>
    </xdr:to>
    <xdr:cxnSp macro="">
      <xdr:nvCxnSpPr>
        <xdr:cNvPr id="861" name="直線コネクタ 860"/>
        <xdr:cNvCxnSpPr/>
      </xdr:nvCxnSpPr>
      <xdr:spPr>
        <a:xfrm>
          <a:off x="21415375" y="120726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95250</xdr:rowOff>
    </xdr:from>
    <xdr:to xmlns:xdr="http://schemas.openxmlformats.org/drawingml/2006/spreadsheetDrawing">
      <xdr:col>116</xdr:col>
      <xdr:colOff>63500</xdr:colOff>
      <xdr:row>77</xdr:row>
      <xdr:rowOff>137160</xdr:rowOff>
    </xdr:to>
    <xdr:cxnSp macro="">
      <xdr:nvCxnSpPr>
        <xdr:cNvPr id="862" name="直線コネクタ 861"/>
        <xdr:cNvCxnSpPr/>
      </xdr:nvCxnSpPr>
      <xdr:spPr>
        <a:xfrm flipV="1">
          <a:off x="20688935" y="13296900"/>
          <a:ext cx="80962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50165</xdr:rowOff>
    </xdr:from>
    <xdr:ext cx="534670" cy="259080"/>
    <xdr:sp macro="" textlink="">
      <xdr:nvSpPr>
        <xdr:cNvPr id="863" name="繰出金平均値テキスト"/>
        <xdr:cNvSpPr txBox="1"/>
      </xdr:nvSpPr>
      <xdr:spPr>
        <a:xfrm>
          <a:off x="21549360" y="12908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27305</xdr:rowOff>
    </xdr:from>
    <xdr:to xmlns:xdr="http://schemas.openxmlformats.org/drawingml/2006/spreadsheetDrawing">
      <xdr:col>116</xdr:col>
      <xdr:colOff>114300</xdr:colOff>
      <xdr:row>76</xdr:row>
      <xdr:rowOff>128905</xdr:rowOff>
    </xdr:to>
    <xdr:sp macro="" textlink="">
      <xdr:nvSpPr>
        <xdr:cNvPr id="864" name="フローチャート: 判断 863"/>
        <xdr:cNvSpPr/>
      </xdr:nvSpPr>
      <xdr:spPr>
        <a:xfrm>
          <a:off x="2144776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137160</xdr:rowOff>
    </xdr:from>
    <xdr:to xmlns:xdr="http://schemas.openxmlformats.org/drawingml/2006/spreadsheetDrawing">
      <xdr:col>111</xdr:col>
      <xdr:colOff>177800</xdr:colOff>
      <xdr:row>77</xdr:row>
      <xdr:rowOff>156845</xdr:rowOff>
    </xdr:to>
    <xdr:cxnSp macro="">
      <xdr:nvCxnSpPr>
        <xdr:cNvPr id="865" name="直線コネクタ 864"/>
        <xdr:cNvCxnSpPr/>
      </xdr:nvCxnSpPr>
      <xdr:spPr>
        <a:xfrm flipV="1">
          <a:off x="19822795" y="13338810"/>
          <a:ext cx="86614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46355</xdr:rowOff>
    </xdr:from>
    <xdr:to xmlns:xdr="http://schemas.openxmlformats.org/drawingml/2006/spreadsheetDrawing">
      <xdr:col>112</xdr:col>
      <xdr:colOff>38100</xdr:colOff>
      <xdr:row>76</xdr:row>
      <xdr:rowOff>147955</xdr:rowOff>
    </xdr:to>
    <xdr:sp macro="" textlink="">
      <xdr:nvSpPr>
        <xdr:cNvPr id="866" name="フローチャート: 判断 865"/>
        <xdr:cNvSpPr/>
      </xdr:nvSpPr>
      <xdr:spPr>
        <a:xfrm>
          <a:off x="20638135" y="1307655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164465</xdr:rowOff>
    </xdr:from>
    <xdr:ext cx="534670" cy="259080"/>
    <xdr:sp macro="" textlink="">
      <xdr:nvSpPr>
        <xdr:cNvPr id="867" name="テキスト ボックス 866"/>
        <xdr:cNvSpPr txBox="1"/>
      </xdr:nvSpPr>
      <xdr:spPr>
        <a:xfrm>
          <a:off x="20427315" y="12851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107950</xdr:rowOff>
    </xdr:from>
    <xdr:to xmlns:xdr="http://schemas.openxmlformats.org/drawingml/2006/spreadsheetDrawing">
      <xdr:col>107</xdr:col>
      <xdr:colOff>50800</xdr:colOff>
      <xdr:row>77</xdr:row>
      <xdr:rowOff>156845</xdr:rowOff>
    </xdr:to>
    <xdr:cxnSp macro="">
      <xdr:nvCxnSpPr>
        <xdr:cNvPr id="868" name="直線コネクタ 867"/>
        <xdr:cNvCxnSpPr/>
      </xdr:nvCxnSpPr>
      <xdr:spPr>
        <a:xfrm>
          <a:off x="18962370" y="13309600"/>
          <a:ext cx="8604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27305</xdr:rowOff>
    </xdr:from>
    <xdr:to xmlns:xdr="http://schemas.openxmlformats.org/drawingml/2006/spreadsheetDrawing">
      <xdr:col>107</xdr:col>
      <xdr:colOff>101600</xdr:colOff>
      <xdr:row>76</xdr:row>
      <xdr:rowOff>128905</xdr:rowOff>
    </xdr:to>
    <xdr:sp macro="" textlink="">
      <xdr:nvSpPr>
        <xdr:cNvPr id="869" name="フローチャート: 判断 868"/>
        <xdr:cNvSpPr/>
      </xdr:nvSpPr>
      <xdr:spPr>
        <a:xfrm>
          <a:off x="19771995"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145415</xdr:rowOff>
    </xdr:from>
    <xdr:ext cx="534670" cy="258445"/>
    <xdr:sp macro="" textlink="">
      <xdr:nvSpPr>
        <xdr:cNvPr id="870" name="テキスト ボックス 869"/>
        <xdr:cNvSpPr txBox="1"/>
      </xdr:nvSpPr>
      <xdr:spPr>
        <a:xfrm>
          <a:off x="19566890" y="12832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86360</xdr:rowOff>
    </xdr:from>
    <xdr:to xmlns:xdr="http://schemas.openxmlformats.org/drawingml/2006/spreadsheetDrawing">
      <xdr:col>102</xdr:col>
      <xdr:colOff>114300</xdr:colOff>
      <xdr:row>77</xdr:row>
      <xdr:rowOff>107950</xdr:rowOff>
    </xdr:to>
    <xdr:cxnSp macro="">
      <xdr:nvCxnSpPr>
        <xdr:cNvPr id="871" name="直線コネクタ 870"/>
        <xdr:cNvCxnSpPr/>
      </xdr:nvCxnSpPr>
      <xdr:spPr>
        <a:xfrm>
          <a:off x="18101945" y="13288010"/>
          <a:ext cx="8604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156210</xdr:rowOff>
    </xdr:from>
    <xdr:to xmlns:xdr="http://schemas.openxmlformats.org/drawingml/2006/spreadsheetDrawing">
      <xdr:col>102</xdr:col>
      <xdr:colOff>165100</xdr:colOff>
      <xdr:row>76</xdr:row>
      <xdr:rowOff>86360</xdr:rowOff>
    </xdr:to>
    <xdr:sp macro="" textlink="">
      <xdr:nvSpPr>
        <xdr:cNvPr id="872" name="フローチャート: 判断 871"/>
        <xdr:cNvSpPr/>
      </xdr:nvSpPr>
      <xdr:spPr>
        <a:xfrm>
          <a:off x="1891157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102870</xdr:rowOff>
    </xdr:from>
    <xdr:ext cx="534035" cy="259080"/>
    <xdr:sp macro="" textlink="">
      <xdr:nvSpPr>
        <xdr:cNvPr id="873" name="テキスト ボックス 872"/>
        <xdr:cNvSpPr txBox="1"/>
      </xdr:nvSpPr>
      <xdr:spPr>
        <a:xfrm>
          <a:off x="18700750" y="12790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97790</xdr:rowOff>
    </xdr:from>
    <xdr:to xmlns:xdr="http://schemas.openxmlformats.org/drawingml/2006/spreadsheetDrawing">
      <xdr:col>98</xdr:col>
      <xdr:colOff>38100</xdr:colOff>
      <xdr:row>76</xdr:row>
      <xdr:rowOff>27940</xdr:rowOff>
    </xdr:to>
    <xdr:sp macro="" textlink="">
      <xdr:nvSpPr>
        <xdr:cNvPr id="874" name="フローチャート: 判断 873"/>
        <xdr:cNvSpPr/>
      </xdr:nvSpPr>
      <xdr:spPr>
        <a:xfrm>
          <a:off x="18051145" y="1295654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44450</xdr:rowOff>
    </xdr:from>
    <xdr:ext cx="534670" cy="259080"/>
    <xdr:sp macro="" textlink="">
      <xdr:nvSpPr>
        <xdr:cNvPr id="875" name="テキスト ボックス 874"/>
        <xdr:cNvSpPr txBox="1"/>
      </xdr:nvSpPr>
      <xdr:spPr>
        <a:xfrm>
          <a:off x="17840325" y="12731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6" name="テキスト ボックス 875"/>
        <xdr:cNvSpPr txBox="1"/>
      </xdr:nvSpPr>
      <xdr:spPr>
        <a:xfrm>
          <a:off x="213137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1365" cy="259080"/>
    <xdr:sp macro="" textlink="">
      <xdr:nvSpPr>
        <xdr:cNvPr id="877" name="テキスト ボックス 876"/>
        <xdr:cNvSpPr txBox="1"/>
      </xdr:nvSpPr>
      <xdr:spPr>
        <a:xfrm>
          <a:off x="2050415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78" name="テキスト ボックス 877"/>
        <xdr:cNvSpPr txBox="1"/>
      </xdr:nvSpPr>
      <xdr:spPr>
        <a:xfrm>
          <a:off x="1963801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9" name="テキスト ボックス 878"/>
        <xdr:cNvSpPr txBox="1"/>
      </xdr:nvSpPr>
      <xdr:spPr>
        <a:xfrm>
          <a:off x="1877758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1365" cy="259080"/>
    <xdr:sp macro="" textlink="">
      <xdr:nvSpPr>
        <xdr:cNvPr id="880" name="テキスト ボックス 879"/>
        <xdr:cNvSpPr txBox="1"/>
      </xdr:nvSpPr>
      <xdr:spPr>
        <a:xfrm>
          <a:off x="1791716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44450</xdr:rowOff>
    </xdr:from>
    <xdr:to xmlns:xdr="http://schemas.openxmlformats.org/drawingml/2006/spreadsheetDrawing">
      <xdr:col>116</xdr:col>
      <xdr:colOff>114300</xdr:colOff>
      <xdr:row>77</xdr:row>
      <xdr:rowOff>146050</xdr:rowOff>
    </xdr:to>
    <xdr:sp macro="" textlink="">
      <xdr:nvSpPr>
        <xdr:cNvPr id="881" name="楕円 880"/>
        <xdr:cNvSpPr/>
      </xdr:nvSpPr>
      <xdr:spPr>
        <a:xfrm>
          <a:off x="2144776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130810</xdr:rowOff>
    </xdr:from>
    <xdr:ext cx="534670" cy="259080"/>
    <xdr:sp macro="" textlink="">
      <xdr:nvSpPr>
        <xdr:cNvPr id="882" name="繰出金該当値テキスト"/>
        <xdr:cNvSpPr txBox="1"/>
      </xdr:nvSpPr>
      <xdr:spPr>
        <a:xfrm>
          <a:off x="21549360" y="13161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86360</xdr:rowOff>
    </xdr:from>
    <xdr:to xmlns:xdr="http://schemas.openxmlformats.org/drawingml/2006/spreadsheetDrawing">
      <xdr:col>112</xdr:col>
      <xdr:colOff>38100</xdr:colOff>
      <xdr:row>78</xdr:row>
      <xdr:rowOff>16510</xdr:rowOff>
    </xdr:to>
    <xdr:sp macro="" textlink="">
      <xdr:nvSpPr>
        <xdr:cNvPr id="883" name="楕円 882"/>
        <xdr:cNvSpPr/>
      </xdr:nvSpPr>
      <xdr:spPr>
        <a:xfrm>
          <a:off x="20638135" y="1328801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7620</xdr:rowOff>
    </xdr:from>
    <xdr:ext cx="534670" cy="258445"/>
    <xdr:sp macro="" textlink="">
      <xdr:nvSpPr>
        <xdr:cNvPr id="884" name="テキスト ボックス 883"/>
        <xdr:cNvSpPr txBox="1"/>
      </xdr:nvSpPr>
      <xdr:spPr>
        <a:xfrm>
          <a:off x="20427315" y="13380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106045</xdr:rowOff>
    </xdr:from>
    <xdr:to xmlns:xdr="http://schemas.openxmlformats.org/drawingml/2006/spreadsheetDrawing">
      <xdr:col>107</xdr:col>
      <xdr:colOff>101600</xdr:colOff>
      <xdr:row>78</xdr:row>
      <xdr:rowOff>36195</xdr:rowOff>
    </xdr:to>
    <xdr:sp macro="" textlink="">
      <xdr:nvSpPr>
        <xdr:cNvPr id="885" name="楕円 884"/>
        <xdr:cNvSpPr/>
      </xdr:nvSpPr>
      <xdr:spPr>
        <a:xfrm>
          <a:off x="19771995"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27940</xdr:rowOff>
    </xdr:from>
    <xdr:ext cx="534670" cy="259080"/>
    <xdr:sp macro="" textlink="">
      <xdr:nvSpPr>
        <xdr:cNvPr id="886" name="テキスト ボックス 885"/>
        <xdr:cNvSpPr txBox="1"/>
      </xdr:nvSpPr>
      <xdr:spPr>
        <a:xfrm>
          <a:off x="19566890" y="13401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57150</xdr:rowOff>
    </xdr:from>
    <xdr:to xmlns:xdr="http://schemas.openxmlformats.org/drawingml/2006/spreadsheetDrawing">
      <xdr:col>102</xdr:col>
      <xdr:colOff>165100</xdr:colOff>
      <xdr:row>77</xdr:row>
      <xdr:rowOff>158750</xdr:rowOff>
    </xdr:to>
    <xdr:sp macro="" textlink="">
      <xdr:nvSpPr>
        <xdr:cNvPr id="887" name="楕円 886"/>
        <xdr:cNvSpPr/>
      </xdr:nvSpPr>
      <xdr:spPr>
        <a:xfrm>
          <a:off x="1891157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149860</xdr:rowOff>
    </xdr:from>
    <xdr:ext cx="534035" cy="259080"/>
    <xdr:sp macro="" textlink="">
      <xdr:nvSpPr>
        <xdr:cNvPr id="888" name="テキスト ボックス 887"/>
        <xdr:cNvSpPr txBox="1"/>
      </xdr:nvSpPr>
      <xdr:spPr>
        <a:xfrm>
          <a:off x="18700750" y="13351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35560</xdr:rowOff>
    </xdr:from>
    <xdr:to xmlns:xdr="http://schemas.openxmlformats.org/drawingml/2006/spreadsheetDrawing">
      <xdr:col>98</xdr:col>
      <xdr:colOff>38100</xdr:colOff>
      <xdr:row>77</xdr:row>
      <xdr:rowOff>137160</xdr:rowOff>
    </xdr:to>
    <xdr:sp macro="" textlink="">
      <xdr:nvSpPr>
        <xdr:cNvPr id="889" name="楕円 888"/>
        <xdr:cNvSpPr/>
      </xdr:nvSpPr>
      <xdr:spPr>
        <a:xfrm>
          <a:off x="18051145" y="1323721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128270</xdr:rowOff>
    </xdr:from>
    <xdr:ext cx="534670" cy="259080"/>
    <xdr:sp macro="" textlink="">
      <xdr:nvSpPr>
        <xdr:cNvPr id="890" name="テキスト ボックス 889"/>
        <xdr:cNvSpPr txBox="1"/>
      </xdr:nvSpPr>
      <xdr:spPr>
        <a:xfrm>
          <a:off x="17840325" y="13329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1" name="正方形/長方形 890"/>
        <xdr:cNvSpPr/>
      </xdr:nvSpPr>
      <xdr:spPr>
        <a:xfrm>
          <a:off x="17739360"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2" name="正方形/長方形 891"/>
        <xdr:cNvSpPr/>
      </xdr:nvSpPr>
      <xdr:spPr>
        <a:xfrm>
          <a:off x="1786636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3" name="正方形/長方形 892"/>
        <xdr:cNvSpPr/>
      </xdr:nvSpPr>
      <xdr:spPr>
        <a:xfrm>
          <a:off x="1786636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4" name="正方形/長方形 893"/>
        <xdr:cNvSpPr/>
      </xdr:nvSpPr>
      <xdr:spPr>
        <a:xfrm>
          <a:off x="1884807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5" name="正方形/長方形 894"/>
        <xdr:cNvSpPr/>
      </xdr:nvSpPr>
      <xdr:spPr>
        <a:xfrm>
          <a:off x="1884807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6" name="正方形/長方形 895"/>
        <xdr:cNvSpPr/>
      </xdr:nvSpPr>
      <xdr:spPr>
        <a:xfrm>
          <a:off x="1995678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7" name="正方形/長方形 896"/>
        <xdr:cNvSpPr/>
      </xdr:nvSpPr>
      <xdr:spPr>
        <a:xfrm>
          <a:off x="1995678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8" name="正方形/長方形 897"/>
        <xdr:cNvSpPr/>
      </xdr:nvSpPr>
      <xdr:spPr>
        <a:xfrm>
          <a:off x="17739360"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885" cy="224790"/>
    <xdr:sp macro="" textlink="">
      <xdr:nvSpPr>
        <xdr:cNvPr id="899" name="テキスト ボックス 898"/>
        <xdr:cNvSpPr txBox="1"/>
      </xdr:nvSpPr>
      <xdr:spPr>
        <a:xfrm>
          <a:off x="177069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0" name="直線コネクタ 899"/>
        <xdr:cNvCxnSpPr/>
      </xdr:nvCxnSpPr>
      <xdr:spPr>
        <a:xfrm>
          <a:off x="17739360"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1" name="直線コネクタ 900"/>
        <xdr:cNvCxnSpPr/>
      </xdr:nvCxnSpPr>
      <xdr:spPr>
        <a:xfrm>
          <a:off x="17739360" y="1625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902" name="テキスト ボックス 901"/>
        <xdr:cNvSpPr txBox="1"/>
      </xdr:nvSpPr>
      <xdr:spPr>
        <a:xfrm>
          <a:off x="1750187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3" name="直線コネクタ 902"/>
        <xdr:cNvCxnSpPr/>
      </xdr:nvCxnSpPr>
      <xdr:spPr>
        <a:xfrm>
          <a:off x="17739360"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904" name="テキスト ボックス 903"/>
        <xdr:cNvSpPr txBox="1"/>
      </xdr:nvSpPr>
      <xdr:spPr>
        <a:xfrm>
          <a:off x="1750187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5" name="前年度繰上充用金グラフ枠"/>
        <xdr:cNvSpPr/>
      </xdr:nvSpPr>
      <xdr:spPr>
        <a:xfrm>
          <a:off x="17739360"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6" name="直線コネクタ 905"/>
        <xdr:cNvCxnSpPr/>
      </xdr:nvCxnSpPr>
      <xdr:spPr>
        <a:xfrm>
          <a:off x="2149665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7" name="前年度繰上充用金最小値テキスト"/>
        <xdr:cNvSpPr txBox="1"/>
      </xdr:nvSpPr>
      <xdr:spPr>
        <a:xfrm>
          <a:off x="2154936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8" name="直線コネクタ 907"/>
        <xdr:cNvCxnSpPr/>
      </xdr:nvCxnSpPr>
      <xdr:spPr>
        <a:xfrm>
          <a:off x="21415375" y="16256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9" name="前年度繰上充用金最大値テキスト"/>
        <xdr:cNvSpPr txBox="1"/>
      </xdr:nvSpPr>
      <xdr:spPr>
        <a:xfrm>
          <a:off x="215493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0" name="直線コネクタ 909"/>
        <xdr:cNvCxnSpPr/>
      </xdr:nvCxnSpPr>
      <xdr:spPr>
        <a:xfrm>
          <a:off x="21415375" y="16256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1" name="直線コネクタ 910"/>
        <xdr:cNvCxnSpPr/>
      </xdr:nvCxnSpPr>
      <xdr:spPr>
        <a:xfrm>
          <a:off x="20688935" y="16256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2" name="前年度繰上充用金平均値テキスト"/>
        <xdr:cNvSpPr txBox="1"/>
      </xdr:nvSpPr>
      <xdr:spPr>
        <a:xfrm>
          <a:off x="2154936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3" name="フローチャート: 判断 912"/>
        <xdr:cNvSpPr/>
      </xdr:nvSpPr>
      <xdr:spPr>
        <a:xfrm>
          <a:off x="2144776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4" name="直線コネクタ 913"/>
        <xdr:cNvCxnSpPr/>
      </xdr:nvCxnSpPr>
      <xdr:spPr>
        <a:xfrm>
          <a:off x="19822795" y="16256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5" name="フローチャート: 判断 914"/>
        <xdr:cNvSpPr/>
      </xdr:nvSpPr>
      <xdr:spPr>
        <a:xfrm>
          <a:off x="20638135" y="16205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16" name="テキスト ボックス 915"/>
        <xdr:cNvSpPr txBox="1"/>
      </xdr:nvSpPr>
      <xdr:spPr>
        <a:xfrm>
          <a:off x="20564475"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7" name="直線コネクタ 916"/>
        <xdr:cNvCxnSpPr/>
      </xdr:nvCxnSpPr>
      <xdr:spPr>
        <a:xfrm>
          <a:off x="18962370" y="16256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8" name="フローチャート: 判断 917"/>
        <xdr:cNvSpPr/>
      </xdr:nvSpPr>
      <xdr:spPr>
        <a:xfrm>
          <a:off x="1977199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9555" cy="259080"/>
    <xdr:sp macro="" textlink="">
      <xdr:nvSpPr>
        <xdr:cNvPr id="919" name="テキスト ボックス 918"/>
        <xdr:cNvSpPr txBox="1"/>
      </xdr:nvSpPr>
      <xdr:spPr>
        <a:xfrm>
          <a:off x="1970405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0" name="直線コネクタ 919"/>
        <xdr:cNvCxnSpPr/>
      </xdr:nvCxnSpPr>
      <xdr:spPr>
        <a:xfrm>
          <a:off x="18101945" y="16256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1" name="フローチャート: 判断 920"/>
        <xdr:cNvSpPr/>
      </xdr:nvSpPr>
      <xdr:spPr>
        <a:xfrm>
          <a:off x="1891157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22" name="テキスト ボックス 921"/>
        <xdr:cNvSpPr txBox="1"/>
      </xdr:nvSpPr>
      <xdr:spPr>
        <a:xfrm>
          <a:off x="18843625"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3" name="フローチャート: 判断 922"/>
        <xdr:cNvSpPr/>
      </xdr:nvSpPr>
      <xdr:spPr>
        <a:xfrm>
          <a:off x="18051145" y="16205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24" name="テキスト ボックス 923"/>
        <xdr:cNvSpPr txBox="1"/>
      </xdr:nvSpPr>
      <xdr:spPr>
        <a:xfrm>
          <a:off x="17977485"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5" name="テキスト ボックス 924"/>
        <xdr:cNvSpPr txBox="1"/>
      </xdr:nvSpPr>
      <xdr:spPr>
        <a:xfrm>
          <a:off x="213137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1365" cy="259080"/>
    <xdr:sp macro="" textlink="">
      <xdr:nvSpPr>
        <xdr:cNvPr id="926" name="テキスト ボックス 925"/>
        <xdr:cNvSpPr txBox="1"/>
      </xdr:nvSpPr>
      <xdr:spPr>
        <a:xfrm>
          <a:off x="2050415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27" name="テキスト ボックス 926"/>
        <xdr:cNvSpPr txBox="1"/>
      </xdr:nvSpPr>
      <xdr:spPr>
        <a:xfrm>
          <a:off x="1963801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8" name="テキスト ボックス 927"/>
        <xdr:cNvSpPr txBox="1"/>
      </xdr:nvSpPr>
      <xdr:spPr>
        <a:xfrm>
          <a:off x="1877758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1365" cy="259080"/>
    <xdr:sp macro="" textlink="">
      <xdr:nvSpPr>
        <xdr:cNvPr id="929" name="テキスト ボックス 928"/>
        <xdr:cNvSpPr txBox="1"/>
      </xdr:nvSpPr>
      <xdr:spPr>
        <a:xfrm>
          <a:off x="179171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0" name="楕円 929"/>
        <xdr:cNvSpPr/>
      </xdr:nvSpPr>
      <xdr:spPr>
        <a:xfrm>
          <a:off x="2144776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1" name="前年度繰上充用金該当値テキスト"/>
        <xdr:cNvSpPr txBox="1"/>
      </xdr:nvSpPr>
      <xdr:spPr>
        <a:xfrm>
          <a:off x="2154936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2" name="楕円 931"/>
        <xdr:cNvSpPr/>
      </xdr:nvSpPr>
      <xdr:spPr>
        <a:xfrm>
          <a:off x="20638135" y="16205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33" name="テキスト ボックス 932"/>
        <xdr:cNvSpPr txBox="1"/>
      </xdr:nvSpPr>
      <xdr:spPr>
        <a:xfrm>
          <a:off x="20564475"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4" name="楕円 933"/>
        <xdr:cNvSpPr/>
      </xdr:nvSpPr>
      <xdr:spPr>
        <a:xfrm>
          <a:off x="1977199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9555" cy="259080"/>
    <xdr:sp macro="" textlink="">
      <xdr:nvSpPr>
        <xdr:cNvPr id="935" name="テキスト ボックス 934"/>
        <xdr:cNvSpPr txBox="1"/>
      </xdr:nvSpPr>
      <xdr:spPr>
        <a:xfrm>
          <a:off x="1970405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6" name="楕円 935"/>
        <xdr:cNvSpPr/>
      </xdr:nvSpPr>
      <xdr:spPr>
        <a:xfrm>
          <a:off x="1891157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37" name="テキスト ボックス 936"/>
        <xdr:cNvSpPr txBox="1"/>
      </xdr:nvSpPr>
      <xdr:spPr>
        <a:xfrm>
          <a:off x="18843625"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8" name="楕円 937"/>
        <xdr:cNvSpPr/>
      </xdr:nvSpPr>
      <xdr:spPr>
        <a:xfrm>
          <a:off x="18051145" y="16205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39" name="テキスト ボックス 938"/>
        <xdr:cNvSpPr txBox="1"/>
      </xdr:nvSpPr>
      <xdr:spPr>
        <a:xfrm>
          <a:off x="17977485"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0" name="正方形/長方形 939"/>
        <xdr:cNvSpPr/>
      </xdr:nvSpPr>
      <xdr:spPr>
        <a:xfrm>
          <a:off x="739140" y="17780000"/>
          <a:ext cx="215493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1" name="正方形/長方形 940"/>
        <xdr:cNvSpPr/>
      </xdr:nvSpPr>
      <xdr:spPr>
        <a:xfrm>
          <a:off x="739140" y="17843500"/>
          <a:ext cx="373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2" name="テキスト ボックス 941"/>
        <xdr:cNvSpPr txBox="1"/>
      </xdr:nvSpPr>
      <xdr:spPr>
        <a:xfrm>
          <a:off x="764540" y="18097500"/>
          <a:ext cx="214985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・歳出決算総額は、住民一人当たり</a:t>
          </a:r>
          <a:r>
            <a:rPr kumimoji="1" lang="en-US" altLang="ja-JP" sz="1100">
              <a:solidFill>
                <a:schemeClr val="dk1"/>
              </a:solidFill>
              <a:effectLst/>
              <a:latin typeface="ＭＳ Ｐゴシック"/>
              <a:ea typeface="ＭＳ Ｐゴシック"/>
              <a:cs typeface="+mn-cs"/>
            </a:rPr>
            <a:t>339,645</a:t>
          </a:r>
          <a:r>
            <a:rPr kumimoji="1" lang="ja-JP" altLang="ja-JP" sz="1100">
              <a:solidFill>
                <a:schemeClr val="dk1"/>
              </a:solidFill>
              <a:effectLst/>
              <a:latin typeface="ＭＳ Ｐゴシック"/>
              <a:ea typeface="ＭＳ Ｐゴシック"/>
              <a:cs typeface="+mn-cs"/>
            </a:rPr>
            <a:t>円となっている。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・人件費は、住民一人当たり</a:t>
          </a:r>
          <a:r>
            <a:rPr kumimoji="1" lang="en-US" altLang="ja-JP" sz="1100">
              <a:solidFill>
                <a:schemeClr val="dk1"/>
              </a:solidFill>
              <a:effectLst/>
              <a:latin typeface="ＭＳ Ｐゴシック"/>
              <a:ea typeface="ＭＳ Ｐゴシック"/>
              <a:cs typeface="+mn-cs"/>
            </a:rPr>
            <a:t>52,204</a:t>
          </a:r>
          <a:r>
            <a:rPr kumimoji="1" lang="ja-JP" altLang="ja-JP" sz="1100">
              <a:solidFill>
                <a:schemeClr val="dk1"/>
              </a:solidFill>
              <a:effectLst/>
              <a:latin typeface="ＭＳ Ｐゴシック"/>
              <a:ea typeface="ＭＳ Ｐゴシック"/>
              <a:cs typeface="+mn-cs"/>
            </a:rPr>
            <a:t>円となっており、類似団体、全国及び群馬県平均を下回っている。定員適正化計画の目標（</a:t>
          </a:r>
          <a:r>
            <a:rPr kumimoji="1" lang="en-US" altLang="ja-JP" sz="1100">
              <a:solidFill>
                <a:schemeClr val="dk1"/>
              </a:solidFill>
              <a:effectLst/>
              <a:latin typeface="ＭＳ Ｐゴシック"/>
              <a:ea typeface="ＭＳ Ｐゴシック"/>
              <a:cs typeface="+mn-cs"/>
            </a:rPr>
            <a:t>10</a:t>
          </a:r>
          <a:r>
            <a:rPr kumimoji="1" lang="ja-JP" altLang="ja-JP" sz="1100">
              <a:solidFill>
                <a:schemeClr val="dk1"/>
              </a:solidFill>
              <a:effectLst/>
              <a:latin typeface="ＭＳ Ｐゴシック"/>
              <a:ea typeface="ＭＳ Ｐゴシック"/>
              <a:cs typeface="+mn-cs"/>
            </a:rPr>
            <a:t>年間で</a:t>
          </a:r>
          <a:r>
            <a:rPr kumimoji="1" lang="en-US" altLang="ja-JP" sz="1100">
              <a:solidFill>
                <a:schemeClr val="dk1"/>
              </a:solidFill>
              <a:effectLst/>
              <a:latin typeface="ＭＳ Ｐゴシック"/>
              <a:ea typeface="ＭＳ Ｐゴシック"/>
              <a:cs typeface="+mn-cs"/>
            </a:rPr>
            <a:t>400</a:t>
          </a:r>
          <a:r>
            <a:rPr kumimoji="1" lang="ja-JP" altLang="ja-JP" sz="1100">
              <a:solidFill>
                <a:schemeClr val="dk1"/>
              </a:solidFill>
              <a:effectLst/>
              <a:latin typeface="ＭＳ Ｐゴシック"/>
              <a:ea typeface="ＭＳ Ｐゴシック"/>
              <a:cs typeface="+mn-cs"/>
            </a:rPr>
            <a:t>人削減）を達成したほか、退職手当のピークを過ぎたことによる。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・物件費は、住民一人当たり</a:t>
          </a:r>
          <a:r>
            <a:rPr kumimoji="1" lang="en-US" altLang="ja-JP" sz="1100">
              <a:solidFill>
                <a:schemeClr val="dk1"/>
              </a:solidFill>
              <a:effectLst/>
              <a:latin typeface="ＭＳ Ｐゴシック"/>
              <a:ea typeface="ＭＳ Ｐゴシック"/>
              <a:cs typeface="+mn-cs"/>
            </a:rPr>
            <a:t>64,103</a:t>
          </a:r>
          <a:r>
            <a:rPr kumimoji="1" lang="ja-JP" altLang="ja-JP" sz="1100">
              <a:solidFill>
                <a:schemeClr val="dk1"/>
              </a:solidFill>
              <a:effectLst/>
              <a:latin typeface="ＭＳ Ｐゴシック"/>
              <a:ea typeface="ＭＳ Ｐゴシック"/>
              <a:cs typeface="+mn-cs"/>
            </a:rPr>
            <a:t>円となっており、類似団体、全国及び群馬県平均を上回っている。</a:t>
          </a:r>
          <a:r>
            <a:rPr kumimoji="1" lang="ja-JP" altLang="en-US" sz="1100">
              <a:solidFill>
                <a:schemeClr val="dk1"/>
              </a:solidFill>
              <a:effectLst/>
              <a:latin typeface="ＭＳ Ｐゴシック"/>
              <a:ea typeface="ＭＳ Ｐゴシック"/>
              <a:cs typeface="+mn-cs"/>
            </a:rPr>
            <a:t>嘱託賃金</a:t>
          </a:r>
          <a:r>
            <a:rPr kumimoji="1" lang="ja-JP" altLang="ja-JP" sz="1100">
              <a:solidFill>
                <a:schemeClr val="dk1"/>
              </a:solidFill>
              <a:effectLst/>
              <a:latin typeface="ＭＳ Ｐゴシック"/>
              <a:ea typeface="ＭＳ Ｐゴシック"/>
              <a:cs typeface="+mn-cs"/>
            </a:rPr>
            <a:t>の増や</a:t>
          </a:r>
          <a:r>
            <a:rPr kumimoji="1" lang="ja-JP" altLang="en-US" sz="1100">
              <a:solidFill>
                <a:schemeClr val="dk1"/>
              </a:solidFill>
              <a:effectLst/>
              <a:latin typeface="ＭＳ Ｐゴシック"/>
              <a:ea typeface="ＭＳ Ｐゴシック"/>
              <a:cs typeface="+mn-cs"/>
            </a:rPr>
            <a:t>業務委託料</a:t>
          </a:r>
          <a:r>
            <a:rPr kumimoji="1" lang="ja-JP" altLang="ja-JP" sz="1100">
              <a:solidFill>
                <a:schemeClr val="dk1"/>
              </a:solidFill>
              <a:effectLst/>
              <a:latin typeface="ＭＳ Ｐゴシック"/>
              <a:ea typeface="ＭＳ Ｐゴシック"/>
              <a:cs typeface="+mn-cs"/>
            </a:rPr>
            <a:t>の増など、増加傾向にある。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・扶助費は、住民一人当たり</a:t>
          </a:r>
          <a:r>
            <a:rPr kumimoji="1" lang="en-US" altLang="ja-JP" sz="1100">
              <a:solidFill>
                <a:schemeClr val="dk1"/>
              </a:solidFill>
              <a:effectLst/>
              <a:latin typeface="ＭＳ Ｐゴシック"/>
              <a:ea typeface="ＭＳ Ｐゴシック"/>
              <a:cs typeface="+mn-cs"/>
            </a:rPr>
            <a:t>93,797</a:t>
          </a:r>
          <a:r>
            <a:rPr kumimoji="1" lang="ja-JP" altLang="ja-JP" sz="1100">
              <a:solidFill>
                <a:schemeClr val="dk1"/>
              </a:solidFill>
              <a:effectLst/>
              <a:latin typeface="ＭＳ Ｐゴシック"/>
              <a:ea typeface="ＭＳ Ｐゴシック"/>
              <a:cs typeface="+mn-cs"/>
            </a:rPr>
            <a:t>円となっている。全国平均を下回っているものの、障がい福祉サービス費や施設型給付費など、増加傾向にある。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・普通建設事業費は、住民一人当たり</a:t>
          </a:r>
          <a:r>
            <a:rPr kumimoji="1" lang="en-US" altLang="ja-JP" sz="1100">
              <a:solidFill>
                <a:schemeClr val="dk1"/>
              </a:solidFill>
              <a:effectLst/>
              <a:latin typeface="ＭＳ Ｐゴシック"/>
              <a:ea typeface="ＭＳ Ｐゴシック"/>
              <a:cs typeface="+mn-cs"/>
            </a:rPr>
            <a:t>31,846</a:t>
          </a:r>
          <a:r>
            <a:rPr kumimoji="1" lang="ja-JP" altLang="ja-JP" sz="1100">
              <a:solidFill>
                <a:schemeClr val="dk1"/>
              </a:solidFill>
              <a:effectLst/>
              <a:latin typeface="ＭＳ Ｐゴシック"/>
              <a:ea typeface="ＭＳ Ｐゴシック"/>
              <a:cs typeface="+mn-cs"/>
            </a:rPr>
            <a:t>円となっており、類似団体、全国及び群馬県平均を下回っている。大規模な</a:t>
          </a:r>
          <a:r>
            <a:rPr kumimoji="1" lang="ja-JP" altLang="en-US" sz="1100">
              <a:solidFill>
                <a:schemeClr val="dk1"/>
              </a:solidFill>
              <a:effectLst/>
              <a:latin typeface="ＭＳ Ｐゴシック"/>
              <a:ea typeface="ＭＳ Ｐゴシック"/>
              <a:cs typeface="+mn-cs"/>
            </a:rPr>
            <a:t>民間児童福祉施設</a:t>
          </a:r>
          <a:r>
            <a:rPr kumimoji="1" lang="ja-JP" altLang="ja-JP" sz="1100">
              <a:solidFill>
                <a:schemeClr val="dk1"/>
              </a:solidFill>
              <a:effectLst/>
              <a:latin typeface="ＭＳ Ｐゴシック"/>
              <a:ea typeface="ＭＳ Ｐゴシック"/>
              <a:cs typeface="+mn-cs"/>
            </a:rPr>
            <a:t>の</a:t>
          </a:r>
          <a:r>
            <a:rPr kumimoji="1" lang="ja-JP" altLang="en-US" sz="1100">
              <a:solidFill>
                <a:schemeClr val="dk1"/>
              </a:solidFill>
              <a:effectLst/>
              <a:latin typeface="ＭＳ Ｐゴシック"/>
              <a:ea typeface="ＭＳ Ｐゴシック"/>
              <a:cs typeface="+mn-cs"/>
            </a:rPr>
            <a:t>整備</a:t>
          </a:r>
          <a:r>
            <a:rPr kumimoji="1" lang="ja-JP" altLang="ja-JP" sz="1100">
              <a:solidFill>
                <a:schemeClr val="dk1"/>
              </a:solidFill>
              <a:effectLst/>
              <a:latin typeface="ＭＳ Ｐゴシック"/>
              <a:ea typeface="ＭＳ Ｐゴシック"/>
              <a:cs typeface="+mn-cs"/>
            </a:rPr>
            <a:t>が終了したことによる。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・繰出金は、類似団体、全国及び群馬県平均を下回っているものの、介護保険特別会計や後期高齢者医療特別会計に対す</a:t>
          </a:r>
          <a:r>
            <a:rPr kumimoji="1" lang="ja-JP" altLang="en-US" sz="1100">
              <a:solidFill>
                <a:schemeClr val="dk1"/>
              </a:solidFill>
              <a:effectLst/>
              <a:latin typeface="ＭＳ Ｐゴシック"/>
              <a:ea typeface="ＭＳ Ｐゴシック"/>
              <a:cs typeface="+mn-cs"/>
            </a:rPr>
            <a:t>る操</a:t>
          </a:r>
          <a:r>
            <a:rPr kumimoji="1" lang="ja-JP" altLang="ja-JP" sz="1100">
              <a:solidFill>
                <a:schemeClr val="dk1"/>
              </a:solidFill>
              <a:effectLst/>
              <a:latin typeface="ＭＳ Ｐゴシック"/>
              <a:ea typeface="ＭＳ Ｐゴシック"/>
              <a:cs typeface="+mn-cs"/>
            </a:rPr>
            <a:t>出が増加するため</a:t>
          </a:r>
          <a:r>
            <a:rPr kumimoji="1" lang="ja-JP" altLang="en-US" sz="1100">
              <a:solidFill>
                <a:schemeClr val="dk1"/>
              </a:solidFill>
              <a:effectLst/>
              <a:latin typeface="ＭＳ Ｐゴシック"/>
              <a:ea typeface="ＭＳ Ｐゴシック"/>
              <a:cs typeface="+mn-cs"/>
            </a:rPr>
            <a:t>、今後は増加する見込みである。</a:t>
          </a:r>
          <a:endParaRPr lang="ja-JP" altLang="ja-JP" sz="14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7855" y="127000"/>
          <a:ext cx="123170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478500" y="190500"/>
          <a:ext cx="38100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497550" y="215900"/>
          <a:ext cx="37655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22950" y="241300"/>
          <a:ext cx="37084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群馬県太田市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770225" y="190500"/>
          <a:ext cx="258064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795625" y="215900"/>
          <a:ext cx="253619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21025" y="241300"/>
          <a:ext cx="24790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39140" y="889000"/>
          <a:ext cx="979360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6140" y="920750"/>
          <a:ext cx="1351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59635" y="920750"/>
          <a:ext cx="13766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224,415
212,728
175.54
78,869,741
76,221,541
1,946,639
45,599,184
60,656,992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53130" y="920750"/>
          <a:ext cx="1478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31410" y="939800"/>
          <a:ext cx="196913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00545" y="939800"/>
          <a:ext cx="122999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5.4
23.4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194040" y="952500"/>
          <a:ext cx="61785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3141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64045" y="1714500"/>
          <a:ext cx="36957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42930" y="889000"/>
          <a:ext cx="147828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997565" y="95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997565" y="12192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997565" y="1549400"/>
          <a:ext cx="14147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25480" y="1066800"/>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879455" y="1016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879455" y="12827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2009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44530" y="1524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2009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44530" y="1905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5715" cy="259080"/>
    <xdr:sp macro="" textlink="">
      <xdr:nvSpPr>
        <xdr:cNvPr id="29" name="テキスト ボックス 28"/>
        <xdr:cNvSpPr txBox="1"/>
      </xdr:nvSpPr>
      <xdr:spPr>
        <a:xfrm>
          <a:off x="681355" y="28575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5835" cy="258445"/>
    <xdr:sp macro="" textlink="">
      <xdr:nvSpPr>
        <xdr:cNvPr id="30" name="テキスト ボックス 29"/>
        <xdr:cNvSpPr txBox="1"/>
      </xdr:nvSpPr>
      <xdr:spPr>
        <a:xfrm>
          <a:off x="681355" y="31750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005" cy="258445"/>
    <xdr:sp macro="" textlink="">
      <xdr:nvSpPr>
        <xdr:cNvPr id="31" name="テキスト ボックス 30"/>
        <xdr:cNvSpPr txBox="1"/>
      </xdr:nvSpPr>
      <xdr:spPr>
        <a:xfrm>
          <a:off x="681355" y="3492500"/>
          <a:ext cx="82950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3914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6614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614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4785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4785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565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565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3914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790"/>
    <xdr:sp macro="" textlink="">
      <xdr:nvSpPr>
        <xdr:cNvPr id="40" name="テキスト ボックス 39"/>
        <xdr:cNvSpPr txBox="1"/>
      </xdr:nvSpPr>
      <xdr:spPr>
        <a:xfrm>
          <a:off x="70675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3914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7360" cy="258445"/>
    <xdr:sp macro="" textlink="">
      <xdr:nvSpPr>
        <xdr:cNvPr id="42" name="テキスト ボックス 41"/>
        <xdr:cNvSpPr txBox="1"/>
      </xdr:nvSpPr>
      <xdr:spPr>
        <a:xfrm>
          <a:off x="288925" y="6969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39140" y="6785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7360" cy="259080"/>
    <xdr:sp macro="" textlink="">
      <xdr:nvSpPr>
        <xdr:cNvPr id="44" name="テキスト ボックス 43"/>
        <xdr:cNvSpPr txBox="1"/>
      </xdr:nvSpPr>
      <xdr:spPr>
        <a:xfrm>
          <a:off x="288925" y="6643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39140" y="6458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7360" cy="258445"/>
    <xdr:sp macro="" textlink="">
      <xdr:nvSpPr>
        <xdr:cNvPr id="46" name="テキスト ボックス 45"/>
        <xdr:cNvSpPr txBox="1"/>
      </xdr:nvSpPr>
      <xdr:spPr>
        <a:xfrm>
          <a:off x="288925" y="63163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39140" y="6132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7360" cy="259080"/>
    <xdr:sp macro="" textlink="">
      <xdr:nvSpPr>
        <xdr:cNvPr id="48" name="テキスト ボックス 47"/>
        <xdr:cNvSpPr txBox="1"/>
      </xdr:nvSpPr>
      <xdr:spPr>
        <a:xfrm>
          <a:off x="288925" y="5989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39140" y="5805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7360" cy="258445"/>
    <xdr:sp macro="" textlink="">
      <xdr:nvSpPr>
        <xdr:cNvPr id="50" name="テキスト ボックス 49"/>
        <xdr:cNvSpPr txBox="1"/>
      </xdr:nvSpPr>
      <xdr:spPr>
        <a:xfrm>
          <a:off x="288925" y="56642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39140" y="5479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7360" cy="258445"/>
    <xdr:sp macro="" textlink="">
      <xdr:nvSpPr>
        <xdr:cNvPr id="52" name="テキスト ボックス 51"/>
        <xdr:cNvSpPr txBox="1"/>
      </xdr:nvSpPr>
      <xdr:spPr>
        <a:xfrm>
          <a:off x="288925" y="53371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39140" y="5152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7360" cy="259080"/>
    <xdr:sp macro="" textlink="">
      <xdr:nvSpPr>
        <xdr:cNvPr id="54" name="テキスト ボックス 53"/>
        <xdr:cNvSpPr txBox="1"/>
      </xdr:nvSpPr>
      <xdr:spPr>
        <a:xfrm>
          <a:off x="288925" y="5010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3914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7360" cy="258445"/>
    <xdr:sp macro="" textlink="">
      <xdr:nvSpPr>
        <xdr:cNvPr id="56" name="テキスト ボックス 55"/>
        <xdr:cNvSpPr txBox="1"/>
      </xdr:nvSpPr>
      <xdr:spPr>
        <a:xfrm>
          <a:off x="288925" y="468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3914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143510</xdr:rowOff>
    </xdr:from>
    <xdr:to xmlns:xdr="http://schemas.openxmlformats.org/drawingml/2006/spreadsheetDrawing">
      <xdr:col>24</xdr:col>
      <xdr:colOff>62865</xdr:colOff>
      <xdr:row>38</xdr:row>
      <xdr:rowOff>84455</xdr:rowOff>
    </xdr:to>
    <xdr:cxnSp macro="">
      <xdr:nvCxnSpPr>
        <xdr:cNvPr id="58" name="直線コネクタ 57"/>
        <xdr:cNvCxnSpPr/>
      </xdr:nvCxnSpPr>
      <xdr:spPr>
        <a:xfrm flipV="1">
          <a:off x="4496435" y="5115560"/>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88265</xdr:rowOff>
    </xdr:from>
    <xdr:ext cx="469900" cy="258445"/>
    <xdr:sp macro="" textlink="">
      <xdr:nvSpPr>
        <xdr:cNvPr id="59" name="議会費最小値テキスト"/>
        <xdr:cNvSpPr txBox="1"/>
      </xdr:nvSpPr>
      <xdr:spPr>
        <a:xfrm>
          <a:off x="4549140" y="6603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84455</xdr:rowOff>
    </xdr:from>
    <xdr:to xmlns:xdr="http://schemas.openxmlformats.org/drawingml/2006/spreadsheetDrawing">
      <xdr:col>24</xdr:col>
      <xdr:colOff>152400</xdr:colOff>
      <xdr:row>38</xdr:row>
      <xdr:rowOff>84455</xdr:rowOff>
    </xdr:to>
    <xdr:cxnSp macro="">
      <xdr:nvCxnSpPr>
        <xdr:cNvPr id="60" name="直線コネクタ 59"/>
        <xdr:cNvCxnSpPr/>
      </xdr:nvCxnSpPr>
      <xdr:spPr>
        <a:xfrm>
          <a:off x="4415155" y="659955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89535</xdr:rowOff>
    </xdr:from>
    <xdr:ext cx="469900" cy="258445"/>
    <xdr:sp macro="" textlink="">
      <xdr:nvSpPr>
        <xdr:cNvPr id="61" name="議会費最大値テキスト"/>
        <xdr:cNvSpPr txBox="1"/>
      </xdr:nvSpPr>
      <xdr:spPr>
        <a:xfrm>
          <a:off x="4549140" y="4890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143510</xdr:rowOff>
    </xdr:from>
    <xdr:to xmlns:xdr="http://schemas.openxmlformats.org/drawingml/2006/spreadsheetDrawing">
      <xdr:col>24</xdr:col>
      <xdr:colOff>152400</xdr:colOff>
      <xdr:row>29</xdr:row>
      <xdr:rowOff>143510</xdr:rowOff>
    </xdr:to>
    <xdr:cxnSp macro="">
      <xdr:nvCxnSpPr>
        <xdr:cNvPr id="62" name="直線コネクタ 61"/>
        <xdr:cNvCxnSpPr/>
      </xdr:nvCxnSpPr>
      <xdr:spPr>
        <a:xfrm>
          <a:off x="4415155" y="511556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114935</xdr:rowOff>
    </xdr:from>
    <xdr:to xmlns:xdr="http://schemas.openxmlformats.org/drawingml/2006/spreadsheetDrawing">
      <xdr:col>24</xdr:col>
      <xdr:colOff>63500</xdr:colOff>
      <xdr:row>34</xdr:row>
      <xdr:rowOff>48260</xdr:rowOff>
    </xdr:to>
    <xdr:cxnSp macro="">
      <xdr:nvCxnSpPr>
        <xdr:cNvPr id="63" name="直線コネクタ 62"/>
        <xdr:cNvCxnSpPr/>
      </xdr:nvCxnSpPr>
      <xdr:spPr>
        <a:xfrm>
          <a:off x="3688715" y="5772785"/>
          <a:ext cx="809625"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107950</xdr:rowOff>
    </xdr:from>
    <xdr:ext cx="469900" cy="259080"/>
    <xdr:sp macro="" textlink="">
      <xdr:nvSpPr>
        <xdr:cNvPr id="64" name="議会費平均値テキスト"/>
        <xdr:cNvSpPr txBox="1"/>
      </xdr:nvSpPr>
      <xdr:spPr>
        <a:xfrm>
          <a:off x="4549140" y="5937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129540</xdr:rowOff>
    </xdr:from>
    <xdr:to xmlns:xdr="http://schemas.openxmlformats.org/drawingml/2006/spreadsheetDrawing">
      <xdr:col>24</xdr:col>
      <xdr:colOff>114300</xdr:colOff>
      <xdr:row>35</xdr:row>
      <xdr:rowOff>59690</xdr:rowOff>
    </xdr:to>
    <xdr:sp macro="" textlink="">
      <xdr:nvSpPr>
        <xdr:cNvPr id="65" name="フローチャート: 判断 64"/>
        <xdr:cNvSpPr/>
      </xdr:nvSpPr>
      <xdr:spPr>
        <a:xfrm>
          <a:off x="444754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114935</xdr:rowOff>
    </xdr:from>
    <xdr:to xmlns:xdr="http://schemas.openxmlformats.org/drawingml/2006/spreadsheetDrawing">
      <xdr:col>19</xdr:col>
      <xdr:colOff>177800</xdr:colOff>
      <xdr:row>34</xdr:row>
      <xdr:rowOff>635</xdr:rowOff>
    </xdr:to>
    <xdr:cxnSp macro="">
      <xdr:nvCxnSpPr>
        <xdr:cNvPr id="66" name="直線コネクタ 65"/>
        <xdr:cNvCxnSpPr/>
      </xdr:nvCxnSpPr>
      <xdr:spPr>
        <a:xfrm flipV="1">
          <a:off x="2822575" y="5772785"/>
          <a:ext cx="86614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33</xdr:row>
      <xdr:rowOff>162560</xdr:rowOff>
    </xdr:from>
    <xdr:to xmlns:xdr="http://schemas.openxmlformats.org/drawingml/2006/spreadsheetDrawing">
      <xdr:col>20</xdr:col>
      <xdr:colOff>38100</xdr:colOff>
      <xdr:row>34</xdr:row>
      <xdr:rowOff>92710</xdr:rowOff>
    </xdr:to>
    <xdr:sp macro="" textlink="">
      <xdr:nvSpPr>
        <xdr:cNvPr id="67" name="フローチャート: 判断 66"/>
        <xdr:cNvSpPr/>
      </xdr:nvSpPr>
      <xdr:spPr>
        <a:xfrm>
          <a:off x="3637915" y="582041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83820</xdr:rowOff>
    </xdr:from>
    <xdr:ext cx="469265" cy="259080"/>
    <xdr:sp macro="" textlink="">
      <xdr:nvSpPr>
        <xdr:cNvPr id="68" name="テキスト ボックス 67"/>
        <xdr:cNvSpPr txBox="1"/>
      </xdr:nvSpPr>
      <xdr:spPr>
        <a:xfrm>
          <a:off x="3459480" y="5913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69215</xdr:rowOff>
    </xdr:from>
    <xdr:to xmlns:xdr="http://schemas.openxmlformats.org/drawingml/2006/spreadsheetDrawing">
      <xdr:col>15</xdr:col>
      <xdr:colOff>50800</xdr:colOff>
      <xdr:row>34</xdr:row>
      <xdr:rowOff>635</xdr:rowOff>
    </xdr:to>
    <xdr:cxnSp macro="">
      <xdr:nvCxnSpPr>
        <xdr:cNvPr id="69" name="直線コネクタ 68"/>
        <xdr:cNvCxnSpPr/>
      </xdr:nvCxnSpPr>
      <xdr:spPr>
        <a:xfrm>
          <a:off x="1962150" y="5727065"/>
          <a:ext cx="860425"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160655</xdr:rowOff>
    </xdr:from>
    <xdr:to xmlns:xdr="http://schemas.openxmlformats.org/drawingml/2006/spreadsheetDrawing">
      <xdr:col>15</xdr:col>
      <xdr:colOff>101600</xdr:colOff>
      <xdr:row>34</xdr:row>
      <xdr:rowOff>90805</xdr:rowOff>
    </xdr:to>
    <xdr:sp macro="" textlink="">
      <xdr:nvSpPr>
        <xdr:cNvPr id="70" name="フローチャート: 判断 69"/>
        <xdr:cNvSpPr/>
      </xdr:nvSpPr>
      <xdr:spPr>
        <a:xfrm>
          <a:off x="2771775" y="581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81915</xdr:rowOff>
    </xdr:from>
    <xdr:ext cx="469265" cy="259080"/>
    <xdr:sp macro="" textlink="">
      <xdr:nvSpPr>
        <xdr:cNvPr id="71" name="テキスト ボックス 70"/>
        <xdr:cNvSpPr txBox="1"/>
      </xdr:nvSpPr>
      <xdr:spPr>
        <a:xfrm>
          <a:off x="2593340" y="59112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32</xdr:row>
      <xdr:rowOff>6350</xdr:rowOff>
    </xdr:from>
    <xdr:to xmlns:xdr="http://schemas.openxmlformats.org/drawingml/2006/spreadsheetDrawing">
      <xdr:col>10</xdr:col>
      <xdr:colOff>114300</xdr:colOff>
      <xdr:row>33</xdr:row>
      <xdr:rowOff>69215</xdr:rowOff>
    </xdr:to>
    <xdr:cxnSp macro="">
      <xdr:nvCxnSpPr>
        <xdr:cNvPr id="72" name="直線コネクタ 71"/>
        <xdr:cNvCxnSpPr/>
      </xdr:nvCxnSpPr>
      <xdr:spPr>
        <a:xfrm>
          <a:off x="1101725" y="5492750"/>
          <a:ext cx="860425"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146050</xdr:rowOff>
    </xdr:from>
    <xdr:to xmlns:xdr="http://schemas.openxmlformats.org/drawingml/2006/spreadsheetDrawing">
      <xdr:col>10</xdr:col>
      <xdr:colOff>165100</xdr:colOff>
      <xdr:row>34</xdr:row>
      <xdr:rowOff>76200</xdr:rowOff>
    </xdr:to>
    <xdr:sp macro="" textlink="">
      <xdr:nvSpPr>
        <xdr:cNvPr id="73" name="フローチャート: 判断 72"/>
        <xdr:cNvSpPr/>
      </xdr:nvSpPr>
      <xdr:spPr>
        <a:xfrm>
          <a:off x="191135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67310</xdr:rowOff>
    </xdr:from>
    <xdr:ext cx="469900" cy="259080"/>
    <xdr:sp macro="" textlink="">
      <xdr:nvSpPr>
        <xdr:cNvPr id="74" name="テキスト ボックス 73"/>
        <xdr:cNvSpPr txBox="1"/>
      </xdr:nvSpPr>
      <xdr:spPr>
        <a:xfrm>
          <a:off x="1732915" y="58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22225</xdr:rowOff>
    </xdr:from>
    <xdr:to xmlns:xdr="http://schemas.openxmlformats.org/drawingml/2006/spreadsheetDrawing">
      <xdr:col>6</xdr:col>
      <xdr:colOff>38100</xdr:colOff>
      <xdr:row>32</xdr:row>
      <xdr:rowOff>123825</xdr:rowOff>
    </xdr:to>
    <xdr:sp macro="" textlink="">
      <xdr:nvSpPr>
        <xdr:cNvPr id="75" name="フローチャート: 判断 74"/>
        <xdr:cNvSpPr/>
      </xdr:nvSpPr>
      <xdr:spPr>
        <a:xfrm>
          <a:off x="1050925" y="550862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114935</xdr:rowOff>
    </xdr:from>
    <xdr:ext cx="469265" cy="259080"/>
    <xdr:sp macro="" textlink="">
      <xdr:nvSpPr>
        <xdr:cNvPr id="76" name="テキスト ボックス 75"/>
        <xdr:cNvSpPr txBox="1"/>
      </xdr:nvSpPr>
      <xdr:spPr>
        <a:xfrm>
          <a:off x="872490" y="56013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31355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1365" cy="259080"/>
    <xdr:sp macro="" textlink="">
      <xdr:nvSpPr>
        <xdr:cNvPr id="78" name="テキスト ボックス 77"/>
        <xdr:cNvSpPr txBox="1"/>
      </xdr:nvSpPr>
      <xdr:spPr>
        <a:xfrm>
          <a:off x="350393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9" name="テキスト ボックス 78"/>
        <xdr:cNvSpPr txBox="1"/>
      </xdr:nvSpPr>
      <xdr:spPr>
        <a:xfrm>
          <a:off x="263779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7773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1365" cy="259080"/>
    <xdr:sp macro="" textlink="">
      <xdr:nvSpPr>
        <xdr:cNvPr id="81" name="テキスト ボックス 80"/>
        <xdr:cNvSpPr txBox="1"/>
      </xdr:nvSpPr>
      <xdr:spPr>
        <a:xfrm>
          <a:off x="9169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168910</xdr:rowOff>
    </xdr:from>
    <xdr:to xmlns:xdr="http://schemas.openxmlformats.org/drawingml/2006/spreadsheetDrawing">
      <xdr:col>24</xdr:col>
      <xdr:colOff>114300</xdr:colOff>
      <xdr:row>34</xdr:row>
      <xdr:rowOff>99060</xdr:rowOff>
    </xdr:to>
    <xdr:sp macro="" textlink="">
      <xdr:nvSpPr>
        <xdr:cNvPr id="82" name="楕円 81"/>
        <xdr:cNvSpPr/>
      </xdr:nvSpPr>
      <xdr:spPr>
        <a:xfrm>
          <a:off x="444754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20320</xdr:rowOff>
    </xdr:from>
    <xdr:ext cx="469900" cy="258445"/>
    <xdr:sp macro="" textlink="">
      <xdr:nvSpPr>
        <xdr:cNvPr id="83" name="議会費該当値テキスト"/>
        <xdr:cNvSpPr txBox="1"/>
      </xdr:nvSpPr>
      <xdr:spPr>
        <a:xfrm>
          <a:off x="4549140" y="5678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64135</xdr:rowOff>
    </xdr:from>
    <xdr:to xmlns:xdr="http://schemas.openxmlformats.org/drawingml/2006/spreadsheetDrawing">
      <xdr:col>20</xdr:col>
      <xdr:colOff>38100</xdr:colOff>
      <xdr:row>33</xdr:row>
      <xdr:rowOff>166370</xdr:rowOff>
    </xdr:to>
    <xdr:sp macro="" textlink="">
      <xdr:nvSpPr>
        <xdr:cNvPr id="84" name="楕円 83"/>
        <xdr:cNvSpPr/>
      </xdr:nvSpPr>
      <xdr:spPr>
        <a:xfrm>
          <a:off x="3637915" y="5721985"/>
          <a:ext cx="9588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32</xdr:row>
      <xdr:rowOff>10795</xdr:rowOff>
    </xdr:from>
    <xdr:ext cx="469265" cy="258445"/>
    <xdr:sp macro="" textlink="">
      <xdr:nvSpPr>
        <xdr:cNvPr id="85" name="テキスト ボックス 84"/>
        <xdr:cNvSpPr txBox="1"/>
      </xdr:nvSpPr>
      <xdr:spPr>
        <a:xfrm>
          <a:off x="3459480" y="5497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121285</xdr:rowOff>
    </xdr:from>
    <xdr:to xmlns:xdr="http://schemas.openxmlformats.org/drawingml/2006/spreadsheetDrawing">
      <xdr:col>15</xdr:col>
      <xdr:colOff>101600</xdr:colOff>
      <xdr:row>34</xdr:row>
      <xdr:rowOff>52070</xdr:rowOff>
    </xdr:to>
    <xdr:sp macro="" textlink="">
      <xdr:nvSpPr>
        <xdr:cNvPr id="86" name="楕円 85"/>
        <xdr:cNvSpPr/>
      </xdr:nvSpPr>
      <xdr:spPr>
        <a:xfrm>
          <a:off x="2771775" y="5779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67945</xdr:rowOff>
    </xdr:from>
    <xdr:ext cx="469265" cy="258445"/>
    <xdr:sp macro="" textlink="">
      <xdr:nvSpPr>
        <xdr:cNvPr id="87" name="テキスト ボックス 86"/>
        <xdr:cNvSpPr txBox="1"/>
      </xdr:nvSpPr>
      <xdr:spPr>
        <a:xfrm>
          <a:off x="2593340" y="5554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18415</xdr:rowOff>
    </xdr:from>
    <xdr:to xmlns:xdr="http://schemas.openxmlformats.org/drawingml/2006/spreadsheetDrawing">
      <xdr:col>10</xdr:col>
      <xdr:colOff>165100</xdr:colOff>
      <xdr:row>33</xdr:row>
      <xdr:rowOff>120650</xdr:rowOff>
    </xdr:to>
    <xdr:sp macro="" textlink="">
      <xdr:nvSpPr>
        <xdr:cNvPr id="88" name="楕円 87"/>
        <xdr:cNvSpPr/>
      </xdr:nvSpPr>
      <xdr:spPr>
        <a:xfrm>
          <a:off x="1911350" y="5676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31</xdr:row>
      <xdr:rowOff>136525</xdr:rowOff>
    </xdr:from>
    <xdr:ext cx="469900" cy="258445"/>
    <xdr:sp macro="" textlink="">
      <xdr:nvSpPr>
        <xdr:cNvPr id="89" name="テキスト ボックス 88"/>
        <xdr:cNvSpPr txBox="1"/>
      </xdr:nvSpPr>
      <xdr:spPr>
        <a:xfrm>
          <a:off x="1732915" y="5451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31</xdr:row>
      <xdr:rowOff>126365</xdr:rowOff>
    </xdr:from>
    <xdr:to xmlns:xdr="http://schemas.openxmlformats.org/drawingml/2006/spreadsheetDrawing">
      <xdr:col>6</xdr:col>
      <xdr:colOff>38100</xdr:colOff>
      <xdr:row>32</xdr:row>
      <xdr:rowOff>56515</xdr:rowOff>
    </xdr:to>
    <xdr:sp macro="" textlink="">
      <xdr:nvSpPr>
        <xdr:cNvPr id="90" name="楕円 89"/>
        <xdr:cNvSpPr/>
      </xdr:nvSpPr>
      <xdr:spPr>
        <a:xfrm>
          <a:off x="1050925" y="544131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30</xdr:row>
      <xdr:rowOff>73025</xdr:rowOff>
    </xdr:from>
    <xdr:ext cx="469265" cy="259080"/>
    <xdr:sp macro="" textlink="">
      <xdr:nvSpPr>
        <xdr:cNvPr id="91" name="テキスト ボックス 90"/>
        <xdr:cNvSpPr txBox="1"/>
      </xdr:nvSpPr>
      <xdr:spPr>
        <a:xfrm>
          <a:off x="872490" y="5216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3914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6614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6614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84785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4785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29565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565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3914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790"/>
    <xdr:sp macro="" textlink="">
      <xdr:nvSpPr>
        <xdr:cNvPr id="100" name="テキスト ボックス 99"/>
        <xdr:cNvSpPr txBox="1"/>
      </xdr:nvSpPr>
      <xdr:spPr>
        <a:xfrm>
          <a:off x="70675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3914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0860" cy="258445"/>
    <xdr:sp macro="" textlink="">
      <xdr:nvSpPr>
        <xdr:cNvPr id="102" name="テキスト ボックス 101"/>
        <xdr:cNvSpPr txBox="1"/>
      </xdr:nvSpPr>
      <xdr:spPr>
        <a:xfrm>
          <a:off x="224790" y="10398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3" name="直線コネクタ 102"/>
        <xdr:cNvCxnSpPr/>
      </xdr:nvCxnSpPr>
      <xdr:spPr>
        <a:xfrm>
          <a:off x="739140" y="1016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0860" cy="259080"/>
    <xdr:sp macro="" textlink="">
      <xdr:nvSpPr>
        <xdr:cNvPr id="104" name="テキスト ボックス 103"/>
        <xdr:cNvSpPr txBox="1"/>
      </xdr:nvSpPr>
      <xdr:spPr>
        <a:xfrm>
          <a:off x="224790" y="1001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5" name="直線コネクタ 104"/>
        <xdr:cNvCxnSpPr/>
      </xdr:nvCxnSpPr>
      <xdr:spPr>
        <a:xfrm>
          <a:off x="739140" y="977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0860" cy="259080"/>
    <xdr:sp macro="" textlink="">
      <xdr:nvSpPr>
        <xdr:cNvPr id="106" name="テキスト ボックス 105"/>
        <xdr:cNvSpPr txBox="1"/>
      </xdr:nvSpPr>
      <xdr:spPr>
        <a:xfrm>
          <a:off x="22479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7" name="直線コネクタ 106"/>
        <xdr:cNvCxnSpPr/>
      </xdr:nvCxnSpPr>
      <xdr:spPr>
        <a:xfrm>
          <a:off x="739140"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0860" cy="258445"/>
    <xdr:sp macro="" textlink="">
      <xdr:nvSpPr>
        <xdr:cNvPr id="108" name="テキスト ボックス 107"/>
        <xdr:cNvSpPr txBox="1"/>
      </xdr:nvSpPr>
      <xdr:spPr>
        <a:xfrm>
          <a:off x="224790" y="925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9" name="直線コネクタ 108"/>
        <xdr:cNvCxnSpPr/>
      </xdr:nvCxnSpPr>
      <xdr:spPr>
        <a:xfrm>
          <a:off x="739140" y="901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130810</xdr:rowOff>
    </xdr:from>
    <xdr:ext cx="530860" cy="259080"/>
    <xdr:sp macro="" textlink="">
      <xdr:nvSpPr>
        <xdr:cNvPr id="110" name="テキスト ボックス 109"/>
        <xdr:cNvSpPr txBox="1"/>
      </xdr:nvSpPr>
      <xdr:spPr>
        <a:xfrm>
          <a:off x="224790"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1" name="直線コネクタ 110"/>
        <xdr:cNvCxnSpPr/>
      </xdr:nvCxnSpPr>
      <xdr:spPr>
        <a:xfrm>
          <a:off x="739140" y="863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92710</xdr:rowOff>
    </xdr:from>
    <xdr:ext cx="530860" cy="259080"/>
    <xdr:sp macro="" textlink="">
      <xdr:nvSpPr>
        <xdr:cNvPr id="112" name="テキスト ボックス 111"/>
        <xdr:cNvSpPr txBox="1"/>
      </xdr:nvSpPr>
      <xdr:spPr>
        <a:xfrm>
          <a:off x="224790" y="849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3914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47</xdr:row>
      <xdr:rowOff>54610</xdr:rowOff>
    </xdr:from>
    <xdr:ext cx="530860" cy="258445"/>
    <xdr:sp macro="" textlink="">
      <xdr:nvSpPr>
        <xdr:cNvPr id="114" name="テキスト ボックス 113"/>
        <xdr:cNvSpPr txBox="1"/>
      </xdr:nvSpPr>
      <xdr:spPr>
        <a:xfrm>
          <a:off x="224790" y="811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総務費グラフ枠"/>
        <xdr:cNvSpPr/>
      </xdr:nvSpPr>
      <xdr:spPr>
        <a:xfrm>
          <a:off x="73914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52</xdr:row>
      <xdr:rowOff>64770</xdr:rowOff>
    </xdr:from>
    <xdr:to xmlns:xdr="http://schemas.openxmlformats.org/drawingml/2006/spreadsheetDrawing">
      <xdr:col>24</xdr:col>
      <xdr:colOff>62865</xdr:colOff>
      <xdr:row>59</xdr:row>
      <xdr:rowOff>127000</xdr:rowOff>
    </xdr:to>
    <xdr:cxnSp macro="">
      <xdr:nvCxnSpPr>
        <xdr:cNvPr id="116" name="直線コネクタ 115"/>
        <xdr:cNvCxnSpPr/>
      </xdr:nvCxnSpPr>
      <xdr:spPr>
        <a:xfrm flipV="1">
          <a:off x="4496435" y="898017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130810</xdr:rowOff>
    </xdr:from>
    <xdr:ext cx="534670" cy="259080"/>
    <xdr:sp macro="" textlink="">
      <xdr:nvSpPr>
        <xdr:cNvPr id="117" name="総務費最小値テキスト"/>
        <xdr:cNvSpPr txBox="1"/>
      </xdr:nvSpPr>
      <xdr:spPr>
        <a:xfrm>
          <a:off x="4549140" y="10246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127000</xdr:rowOff>
    </xdr:from>
    <xdr:to xmlns:xdr="http://schemas.openxmlformats.org/drawingml/2006/spreadsheetDrawing">
      <xdr:col>24</xdr:col>
      <xdr:colOff>152400</xdr:colOff>
      <xdr:row>59</xdr:row>
      <xdr:rowOff>127000</xdr:rowOff>
    </xdr:to>
    <xdr:cxnSp macro="">
      <xdr:nvCxnSpPr>
        <xdr:cNvPr id="118" name="直線コネクタ 117"/>
        <xdr:cNvCxnSpPr/>
      </xdr:nvCxnSpPr>
      <xdr:spPr>
        <a:xfrm>
          <a:off x="4415155" y="1024255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11430</xdr:rowOff>
    </xdr:from>
    <xdr:ext cx="534670" cy="259080"/>
    <xdr:sp macro="" textlink="">
      <xdr:nvSpPr>
        <xdr:cNvPr id="119" name="総務費最大値テキスト"/>
        <xdr:cNvSpPr txBox="1"/>
      </xdr:nvSpPr>
      <xdr:spPr>
        <a:xfrm>
          <a:off x="4549140" y="8755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60,961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52</xdr:row>
      <xdr:rowOff>64770</xdr:rowOff>
    </xdr:from>
    <xdr:to xmlns:xdr="http://schemas.openxmlformats.org/drawingml/2006/spreadsheetDrawing">
      <xdr:col>24</xdr:col>
      <xdr:colOff>152400</xdr:colOff>
      <xdr:row>52</xdr:row>
      <xdr:rowOff>64770</xdr:rowOff>
    </xdr:to>
    <xdr:cxnSp macro="">
      <xdr:nvCxnSpPr>
        <xdr:cNvPr id="120" name="直線コネクタ 119"/>
        <xdr:cNvCxnSpPr/>
      </xdr:nvCxnSpPr>
      <xdr:spPr>
        <a:xfrm>
          <a:off x="4415155" y="89801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67310</xdr:rowOff>
    </xdr:from>
    <xdr:to xmlns:xdr="http://schemas.openxmlformats.org/drawingml/2006/spreadsheetDrawing">
      <xdr:col>24</xdr:col>
      <xdr:colOff>63500</xdr:colOff>
      <xdr:row>58</xdr:row>
      <xdr:rowOff>127635</xdr:rowOff>
    </xdr:to>
    <xdr:cxnSp macro="">
      <xdr:nvCxnSpPr>
        <xdr:cNvPr id="121" name="直線コネクタ 120"/>
        <xdr:cNvCxnSpPr/>
      </xdr:nvCxnSpPr>
      <xdr:spPr>
        <a:xfrm flipV="1">
          <a:off x="3688715" y="10011410"/>
          <a:ext cx="809625"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6985</xdr:rowOff>
    </xdr:from>
    <xdr:ext cx="534670" cy="258445"/>
    <xdr:sp macro="" textlink="">
      <xdr:nvSpPr>
        <xdr:cNvPr id="122" name="総務費平均値テキスト"/>
        <xdr:cNvSpPr txBox="1"/>
      </xdr:nvSpPr>
      <xdr:spPr>
        <a:xfrm>
          <a:off x="4549140" y="96081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155575</xdr:rowOff>
    </xdr:from>
    <xdr:to xmlns:xdr="http://schemas.openxmlformats.org/drawingml/2006/spreadsheetDrawing">
      <xdr:col>24</xdr:col>
      <xdr:colOff>114300</xdr:colOff>
      <xdr:row>57</xdr:row>
      <xdr:rowOff>86360</xdr:rowOff>
    </xdr:to>
    <xdr:sp macro="" textlink="">
      <xdr:nvSpPr>
        <xdr:cNvPr id="123" name="フローチャート: 判断 122"/>
        <xdr:cNvSpPr/>
      </xdr:nvSpPr>
      <xdr:spPr>
        <a:xfrm>
          <a:off x="4447540" y="9756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127635</xdr:rowOff>
    </xdr:from>
    <xdr:to xmlns:xdr="http://schemas.openxmlformats.org/drawingml/2006/spreadsheetDrawing">
      <xdr:col>19</xdr:col>
      <xdr:colOff>177800</xdr:colOff>
      <xdr:row>58</xdr:row>
      <xdr:rowOff>137160</xdr:rowOff>
    </xdr:to>
    <xdr:cxnSp macro="">
      <xdr:nvCxnSpPr>
        <xdr:cNvPr id="124" name="直線コネクタ 123"/>
        <xdr:cNvCxnSpPr/>
      </xdr:nvCxnSpPr>
      <xdr:spPr>
        <a:xfrm flipV="1">
          <a:off x="2822575" y="10071735"/>
          <a:ext cx="86614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10160</xdr:rowOff>
    </xdr:from>
    <xdr:to xmlns:xdr="http://schemas.openxmlformats.org/drawingml/2006/spreadsheetDrawing">
      <xdr:col>20</xdr:col>
      <xdr:colOff>38100</xdr:colOff>
      <xdr:row>57</xdr:row>
      <xdr:rowOff>111760</xdr:rowOff>
    </xdr:to>
    <xdr:sp macro="" textlink="">
      <xdr:nvSpPr>
        <xdr:cNvPr id="125" name="フローチャート: 判断 124"/>
        <xdr:cNvSpPr/>
      </xdr:nvSpPr>
      <xdr:spPr>
        <a:xfrm>
          <a:off x="3637915" y="978281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128270</xdr:rowOff>
    </xdr:from>
    <xdr:ext cx="534670" cy="259080"/>
    <xdr:sp macro="" textlink="">
      <xdr:nvSpPr>
        <xdr:cNvPr id="126" name="テキスト ボックス 125"/>
        <xdr:cNvSpPr txBox="1"/>
      </xdr:nvSpPr>
      <xdr:spPr>
        <a:xfrm>
          <a:off x="3427095" y="9558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51</xdr:row>
      <xdr:rowOff>104140</xdr:rowOff>
    </xdr:from>
    <xdr:to xmlns:xdr="http://schemas.openxmlformats.org/drawingml/2006/spreadsheetDrawing">
      <xdr:col>15</xdr:col>
      <xdr:colOff>50800</xdr:colOff>
      <xdr:row>58</xdr:row>
      <xdr:rowOff>137160</xdr:rowOff>
    </xdr:to>
    <xdr:cxnSp macro="">
      <xdr:nvCxnSpPr>
        <xdr:cNvPr id="127" name="直線コネクタ 126"/>
        <xdr:cNvCxnSpPr/>
      </xdr:nvCxnSpPr>
      <xdr:spPr>
        <a:xfrm>
          <a:off x="1962150" y="8848090"/>
          <a:ext cx="860425" cy="1233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98425</xdr:rowOff>
    </xdr:from>
    <xdr:to xmlns:xdr="http://schemas.openxmlformats.org/drawingml/2006/spreadsheetDrawing">
      <xdr:col>15</xdr:col>
      <xdr:colOff>101600</xdr:colOff>
      <xdr:row>58</xdr:row>
      <xdr:rowOff>29210</xdr:rowOff>
    </xdr:to>
    <xdr:sp macro="" textlink="">
      <xdr:nvSpPr>
        <xdr:cNvPr id="128" name="フローチャート: 判断 127"/>
        <xdr:cNvSpPr/>
      </xdr:nvSpPr>
      <xdr:spPr>
        <a:xfrm>
          <a:off x="2771775"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45085</xdr:rowOff>
    </xdr:from>
    <xdr:ext cx="534670" cy="258445"/>
    <xdr:sp macro="" textlink="">
      <xdr:nvSpPr>
        <xdr:cNvPr id="129" name="テキスト ボックス 128"/>
        <xdr:cNvSpPr txBox="1"/>
      </xdr:nvSpPr>
      <xdr:spPr>
        <a:xfrm>
          <a:off x="2566670" y="9646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51</xdr:row>
      <xdr:rowOff>104140</xdr:rowOff>
    </xdr:from>
    <xdr:to xmlns:xdr="http://schemas.openxmlformats.org/drawingml/2006/spreadsheetDrawing">
      <xdr:col>10</xdr:col>
      <xdr:colOff>114300</xdr:colOff>
      <xdr:row>55</xdr:row>
      <xdr:rowOff>19050</xdr:rowOff>
    </xdr:to>
    <xdr:cxnSp macro="">
      <xdr:nvCxnSpPr>
        <xdr:cNvPr id="130" name="直線コネクタ 129"/>
        <xdr:cNvCxnSpPr/>
      </xdr:nvCxnSpPr>
      <xdr:spPr>
        <a:xfrm flipV="1">
          <a:off x="1101725" y="8848090"/>
          <a:ext cx="860425" cy="600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103505</xdr:rowOff>
    </xdr:from>
    <xdr:to xmlns:xdr="http://schemas.openxmlformats.org/drawingml/2006/spreadsheetDrawing">
      <xdr:col>10</xdr:col>
      <xdr:colOff>165100</xdr:colOff>
      <xdr:row>58</xdr:row>
      <xdr:rowOff>33655</xdr:rowOff>
    </xdr:to>
    <xdr:sp macro="" textlink="">
      <xdr:nvSpPr>
        <xdr:cNvPr id="131" name="フローチャート: 判断 130"/>
        <xdr:cNvSpPr/>
      </xdr:nvSpPr>
      <xdr:spPr>
        <a:xfrm>
          <a:off x="191135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24765</xdr:rowOff>
    </xdr:from>
    <xdr:ext cx="534035" cy="259080"/>
    <xdr:sp macro="" textlink="">
      <xdr:nvSpPr>
        <xdr:cNvPr id="132" name="テキスト ボックス 131"/>
        <xdr:cNvSpPr txBox="1"/>
      </xdr:nvSpPr>
      <xdr:spPr>
        <a:xfrm>
          <a:off x="1700530" y="9968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107315</xdr:rowOff>
    </xdr:from>
    <xdr:to xmlns:xdr="http://schemas.openxmlformats.org/drawingml/2006/spreadsheetDrawing">
      <xdr:col>6</xdr:col>
      <xdr:colOff>38100</xdr:colOff>
      <xdr:row>57</xdr:row>
      <xdr:rowOff>37465</xdr:rowOff>
    </xdr:to>
    <xdr:sp macro="" textlink="">
      <xdr:nvSpPr>
        <xdr:cNvPr id="133" name="フローチャート: 判断 132"/>
        <xdr:cNvSpPr/>
      </xdr:nvSpPr>
      <xdr:spPr>
        <a:xfrm>
          <a:off x="1050925" y="970851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29210</xdr:rowOff>
    </xdr:from>
    <xdr:ext cx="534670" cy="258445"/>
    <xdr:sp macro="" textlink="">
      <xdr:nvSpPr>
        <xdr:cNvPr id="134" name="テキスト ボックス 133"/>
        <xdr:cNvSpPr txBox="1"/>
      </xdr:nvSpPr>
      <xdr:spPr>
        <a:xfrm>
          <a:off x="840105" y="98018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31355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1365" cy="259080"/>
    <xdr:sp macro="" textlink="">
      <xdr:nvSpPr>
        <xdr:cNvPr id="136" name="テキスト ボックス 135"/>
        <xdr:cNvSpPr txBox="1"/>
      </xdr:nvSpPr>
      <xdr:spPr>
        <a:xfrm>
          <a:off x="350393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7" name="テキスト ボックス 136"/>
        <xdr:cNvSpPr txBox="1"/>
      </xdr:nvSpPr>
      <xdr:spPr>
        <a:xfrm>
          <a:off x="263779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7773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1365" cy="259080"/>
    <xdr:sp macro="" textlink="">
      <xdr:nvSpPr>
        <xdr:cNvPr id="139" name="テキスト ボックス 138"/>
        <xdr:cNvSpPr txBox="1"/>
      </xdr:nvSpPr>
      <xdr:spPr>
        <a:xfrm>
          <a:off x="9169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16510</xdr:rowOff>
    </xdr:from>
    <xdr:to xmlns:xdr="http://schemas.openxmlformats.org/drawingml/2006/spreadsheetDrawing">
      <xdr:col>24</xdr:col>
      <xdr:colOff>114300</xdr:colOff>
      <xdr:row>58</xdr:row>
      <xdr:rowOff>118110</xdr:rowOff>
    </xdr:to>
    <xdr:sp macro="" textlink="">
      <xdr:nvSpPr>
        <xdr:cNvPr id="140" name="楕円 139"/>
        <xdr:cNvSpPr/>
      </xdr:nvSpPr>
      <xdr:spPr>
        <a:xfrm>
          <a:off x="4447540" y="99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166370</xdr:rowOff>
    </xdr:from>
    <xdr:ext cx="534670" cy="258445"/>
    <xdr:sp macro="" textlink="">
      <xdr:nvSpPr>
        <xdr:cNvPr id="141" name="総務費該当値テキスト"/>
        <xdr:cNvSpPr txBox="1"/>
      </xdr:nvSpPr>
      <xdr:spPr>
        <a:xfrm>
          <a:off x="4549140" y="9939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76835</xdr:rowOff>
    </xdr:from>
    <xdr:to xmlns:xdr="http://schemas.openxmlformats.org/drawingml/2006/spreadsheetDrawing">
      <xdr:col>20</xdr:col>
      <xdr:colOff>38100</xdr:colOff>
      <xdr:row>59</xdr:row>
      <xdr:rowOff>6985</xdr:rowOff>
    </xdr:to>
    <xdr:sp macro="" textlink="">
      <xdr:nvSpPr>
        <xdr:cNvPr id="142" name="楕円 141"/>
        <xdr:cNvSpPr/>
      </xdr:nvSpPr>
      <xdr:spPr>
        <a:xfrm>
          <a:off x="3637915" y="1002093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169545</xdr:rowOff>
    </xdr:from>
    <xdr:ext cx="534670" cy="258445"/>
    <xdr:sp macro="" textlink="">
      <xdr:nvSpPr>
        <xdr:cNvPr id="143" name="テキスト ボックス 142"/>
        <xdr:cNvSpPr txBox="1"/>
      </xdr:nvSpPr>
      <xdr:spPr>
        <a:xfrm>
          <a:off x="3427095" y="10113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86360</xdr:rowOff>
    </xdr:from>
    <xdr:to xmlns:xdr="http://schemas.openxmlformats.org/drawingml/2006/spreadsheetDrawing">
      <xdr:col>15</xdr:col>
      <xdr:colOff>101600</xdr:colOff>
      <xdr:row>59</xdr:row>
      <xdr:rowOff>16510</xdr:rowOff>
    </xdr:to>
    <xdr:sp macro="" textlink="">
      <xdr:nvSpPr>
        <xdr:cNvPr id="144" name="楕円 143"/>
        <xdr:cNvSpPr/>
      </xdr:nvSpPr>
      <xdr:spPr>
        <a:xfrm>
          <a:off x="2771775"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7620</xdr:rowOff>
    </xdr:from>
    <xdr:ext cx="534670" cy="258445"/>
    <xdr:sp macro="" textlink="">
      <xdr:nvSpPr>
        <xdr:cNvPr id="145" name="テキスト ボックス 144"/>
        <xdr:cNvSpPr txBox="1"/>
      </xdr:nvSpPr>
      <xdr:spPr>
        <a:xfrm>
          <a:off x="2566670" y="10123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51</xdr:row>
      <xdr:rowOff>53340</xdr:rowOff>
    </xdr:from>
    <xdr:to xmlns:xdr="http://schemas.openxmlformats.org/drawingml/2006/spreadsheetDrawing">
      <xdr:col>10</xdr:col>
      <xdr:colOff>165100</xdr:colOff>
      <xdr:row>51</xdr:row>
      <xdr:rowOff>154940</xdr:rowOff>
    </xdr:to>
    <xdr:sp macro="" textlink="">
      <xdr:nvSpPr>
        <xdr:cNvPr id="146" name="楕円 145"/>
        <xdr:cNvSpPr/>
      </xdr:nvSpPr>
      <xdr:spPr>
        <a:xfrm>
          <a:off x="1911350" y="879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50</xdr:row>
      <xdr:rowOff>0</xdr:rowOff>
    </xdr:from>
    <xdr:ext cx="534035" cy="259080"/>
    <xdr:sp macro="" textlink="">
      <xdr:nvSpPr>
        <xdr:cNvPr id="147" name="テキスト ボックス 146"/>
        <xdr:cNvSpPr txBox="1"/>
      </xdr:nvSpPr>
      <xdr:spPr>
        <a:xfrm>
          <a:off x="1700530" y="8572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139700</xdr:rowOff>
    </xdr:from>
    <xdr:to xmlns:xdr="http://schemas.openxmlformats.org/drawingml/2006/spreadsheetDrawing">
      <xdr:col>6</xdr:col>
      <xdr:colOff>38100</xdr:colOff>
      <xdr:row>55</xdr:row>
      <xdr:rowOff>69850</xdr:rowOff>
    </xdr:to>
    <xdr:sp macro="" textlink="">
      <xdr:nvSpPr>
        <xdr:cNvPr id="148" name="楕円 147"/>
        <xdr:cNvSpPr/>
      </xdr:nvSpPr>
      <xdr:spPr>
        <a:xfrm>
          <a:off x="1050925" y="9398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53</xdr:row>
      <xdr:rowOff>86360</xdr:rowOff>
    </xdr:from>
    <xdr:ext cx="534670" cy="258445"/>
    <xdr:sp macro="" textlink="">
      <xdr:nvSpPr>
        <xdr:cNvPr id="149" name="テキスト ボックス 148"/>
        <xdr:cNvSpPr txBox="1"/>
      </xdr:nvSpPr>
      <xdr:spPr>
        <a:xfrm>
          <a:off x="840105" y="91732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39140"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6614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6614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84785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84785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295656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95656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39140"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790"/>
    <xdr:sp macro="" textlink="">
      <xdr:nvSpPr>
        <xdr:cNvPr id="158" name="テキスト ボックス 157"/>
        <xdr:cNvSpPr txBox="1"/>
      </xdr:nvSpPr>
      <xdr:spPr>
        <a:xfrm>
          <a:off x="70675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39140"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94995" cy="258445"/>
    <xdr:sp macro="" textlink="">
      <xdr:nvSpPr>
        <xdr:cNvPr id="160" name="テキスト ボックス 159"/>
        <xdr:cNvSpPr txBox="1"/>
      </xdr:nvSpPr>
      <xdr:spPr>
        <a:xfrm>
          <a:off x="166370" y="13827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1" name="直線コネクタ 160"/>
        <xdr:cNvCxnSpPr/>
      </xdr:nvCxnSpPr>
      <xdr:spPr>
        <a:xfrm>
          <a:off x="739140" y="1358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62" name="テキスト ボックス 161"/>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3" name="直線コネクタ 162"/>
        <xdr:cNvCxnSpPr/>
      </xdr:nvCxnSpPr>
      <xdr:spPr>
        <a:xfrm>
          <a:off x="739140" y="1320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4" name="テキスト ボックス 163"/>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5" name="直線コネクタ 164"/>
        <xdr:cNvCxnSpPr/>
      </xdr:nvCxnSpPr>
      <xdr:spPr>
        <a:xfrm>
          <a:off x="739140" y="1282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6" name="テキスト ボックス 165"/>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7" name="直線コネクタ 166"/>
        <xdr:cNvCxnSpPr/>
      </xdr:nvCxnSpPr>
      <xdr:spPr>
        <a:xfrm>
          <a:off x="739140" y="1244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8" name="テキスト ボックス 167"/>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9" name="直線コネクタ 168"/>
        <xdr:cNvCxnSpPr/>
      </xdr:nvCxnSpPr>
      <xdr:spPr>
        <a:xfrm>
          <a:off x="739140" y="1206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70" name="テキスト ボックス 169"/>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1" name="直線コネクタ 170"/>
        <xdr:cNvCxnSpPr/>
      </xdr:nvCxnSpPr>
      <xdr:spPr>
        <a:xfrm>
          <a:off x="739140"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2" name="テキスト ボックス 171"/>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3" name="民生費グラフ枠"/>
        <xdr:cNvSpPr/>
      </xdr:nvSpPr>
      <xdr:spPr>
        <a:xfrm>
          <a:off x="739140"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8890</xdr:rowOff>
    </xdr:from>
    <xdr:to xmlns:xdr="http://schemas.openxmlformats.org/drawingml/2006/spreadsheetDrawing">
      <xdr:col>24</xdr:col>
      <xdr:colOff>62865</xdr:colOff>
      <xdr:row>78</xdr:row>
      <xdr:rowOff>158750</xdr:rowOff>
    </xdr:to>
    <xdr:cxnSp macro="">
      <xdr:nvCxnSpPr>
        <xdr:cNvPr id="174" name="直線コネクタ 173"/>
        <xdr:cNvCxnSpPr/>
      </xdr:nvCxnSpPr>
      <xdr:spPr>
        <a:xfrm flipV="1">
          <a:off x="4496435" y="1218184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162560</xdr:rowOff>
    </xdr:from>
    <xdr:ext cx="598805" cy="259080"/>
    <xdr:sp macro="" textlink="">
      <xdr:nvSpPr>
        <xdr:cNvPr id="175" name="民生費最小値テキスト"/>
        <xdr:cNvSpPr txBox="1"/>
      </xdr:nvSpPr>
      <xdr:spPr>
        <a:xfrm>
          <a:off x="4549140" y="13535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158750</xdr:rowOff>
    </xdr:from>
    <xdr:to xmlns:xdr="http://schemas.openxmlformats.org/drawingml/2006/spreadsheetDrawing">
      <xdr:col>24</xdr:col>
      <xdr:colOff>152400</xdr:colOff>
      <xdr:row>78</xdr:row>
      <xdr:rowOff>158750</xdr:rowOff>
    </xdr:to>
    <xdr:cxnSp macro="">
      <xdr:nvCxnSpPr>
        <xdr:cNvPr id="176" name="直線コネクタ 175"/>
        <xdr:cNvCxnSpPr/>
      </xdr:nvCxnSpPr>
      <xdr:spPr>
        <a:xfrm>
          <a:off x="4415155" y="1353185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127000</xdr:rowOff>
    </xdr:from>
    <xdr:ext cx="598805" cy="259080"/>
    <xdr:sp macro="" textlink="">
      <xdr:nvSpPr>
        <xdr:cNvPr id="177" name="民生費最大値テキスト"/>
        <xdr:cNvSpPr txBox="1"/>
      </xdr:nvSpPr>
      <xdr:spPr>
        <a:xfrm>
          <a:off x="4549140" y="11957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193,881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8890</xdr:rowOff>
    </xdr:from>
    <xdr:to xmlns:xdr="http://schemas.openxmlformats.org/drawingml/2006/spreadsheetDrawing">
      <xdr:col>24</xdr:col>
      <xdr:colOff>152400</xdr:colOff>
      <xdr:row>71</xdr:row>
      <xdr:rowOff>8890</xdr:rowOff>
    </xdr:to>
    <xdr:cxnSp macro="">
      <xdr:nvCxnSpPr>
        <xdr:cNvPr id="178" name="直線コネクタ 177"/>
        <xdr:cNvCxnSpPr/>
      </xdr:nvCxnSpPr>
      <xdr:spPr>
        <a:xfrm>
          <a:off x="4415155" y="121818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26035</xdr:rowOff>
    </xdr:from>
    <xdr:to xmlns:xdr="http://schemas.openxmlformats.org/drawingml/2006/spreadsheetDrawing">
      <xdr:col>24</xdr:col>
      <xdr:colOff>63500</xdr:colOff>
      <xdr:row>77</xdr:row>
      <xdr:rowOff>130175</xdr:rowOff>
    </xdr:to>
    <xdr:cxnSp macro="">
      <xdr:nvCxnSpPr>
        <xdr:cNvPr id="179" name="直線コネクタ 178"/>
        <xdr:cNvCxnSpPr/>
      </xdr:nvCxnSpPr>
      <xdr:spPr>
        <a:xfrm flipV="1">
          <a:off x="3688715" y="13227685"/>
          <a:ext cx="809625"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63500</xdr:rowOff>
    </xdr:from>
    <xdr:ext cx="598805" cy="258445"/>
    <xdr:sp macro="" textlink="">
      <xdr:nvSpPr>
        <xdr:cNvPr id="180" name="民生費平均値テキスト"/>
        <xdr:cNvSpPr txBox="1"/>
      </xdr:nvSpPr>
      <xdr:spPr>
        <a:xfrm>
          <a:off x="4549140" y="129222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40640</xdr:rowOff>
    </xdr:from>
    <xdr:to xmlns:xdr="http://schemas.openxmlformats.org/drawingml/2006/spreadsheetDrawing">
      <xdr:col>24</xdr:col>
      <xdr:colOff>114300</xdr:colOff>
      <xdr:row>76</xdr:row>
      <xdr:rowOff>142240</xdr:rowOff>
    </xdr:to>
    <xdr:sp macro="" textlink="">
      <xdr:nvSpPr>
        <xdr:cNvPr id="181" name="フローチャート: 判断 180"/>
        <xdr:cNvSpPr/>
      </xdr:nvSpPr>
      <xdr:spPr>
        <a:xfrm>
          <a:off x="444754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130175</xdr:rowOff>
    </xdr:from>
    <xdr:to xmlns:xdr="http://schemas.openxmlformats.org/drawingml/2006/spreadsheetDrawing">
      <xdr:col>19</xdr:col>
      <xdr:colOff>177800</xdr:colOff>
      <xdr:row>77</xdr:row>
      <xdr:rowOff>132080</xdr:rowOff>
    </xdr:to>
    <xdr:cxnSp macro="">
      <xdr:nvCxnSpPr>
        <xdr:cNvPr id="182" name="直線コネクタ 181"/>
        <xdr:cNvCxnSpPr/>
      </xdr:nvCxnSpPr>
      <xdr:spPr>
        <a:xfrm flipV="1">
          <a:off x="2822575" y="13331825"/>
          <a:ext cx="86614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88900</xdr:rowOff>
    </xdr:from>
    <xdr:to xmlns:xdr="http://schemas.openxmlformats.org/drawingml/2006/spreadsheetDrawing">
      <xdr:col>20</xdr:col>
      <xdr:colOff>38100</xdr:colOff>
      <xdr:row>77</xdr:row>
      <xdr:rowOff>19050</xdr:rowOff>
    </xdr:to>
    <xdr:sp macro="" textlink="">
      <xdr:nvSpPr>
        <xdr:cNvPr id="183" name="フローチャート: 判断 182"/>
        <xdr:cNvSpPr/>
      </xdr:nvSpPr>
      <xdr:spPr>
        <a:xfrm>
          <a:off x="3637915" y="131191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35560</xdr:rowOff>
    </xdr:from>
    <xdr:ext cx="598805" cy="259080"/>
    <xdr:sp macro="" textlink="">
      <xdr:nvSpPr>
        <xdr:cNvPr id="184" name="テキスト ボックス 183"/>
        <xdr:cNvSpPr txBox="1"/>
      </xdr:nvSpPr>
      <xdr:spPr>
        <a:xfrm>
          <a:off x="3394710" y="12894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132080</xdr:rowOff>
    </xdr:from>
    <xdr:to xmlns:xdr="http://schemas.openxmlformats.org/drawingml/2006/spreadsheetDrawing">
      <xdr:col>15</xdr:col>
      <xdr:colOff>50800</xdr:colOff>
      <xdr:row>77</xdr:row>
      <xdr:rowOff>158750</xdr:rowOff>
    </xdr:to>
    <xdr:cxnSp macro="">
      <xdr:nvCxnSpPr>
        <xdr:cNvPr id="185" name="直線コネクタ 184"/>
        <xdr:cNvCxnSpPr/>
      </xdr:nvCxnSpPr>
      <xdr:spPr>
        <a:xfrm flipV="1">
          <a:off x="1962150" y="13333730"/>
          <a:ext cx="8604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6350</xdr:rowOff>
    </xdr:from>
    <xdr:to xmlns:xdr="http://schemas.openxmlformats.org/drawingml/2006/spreadsheetDrawing">
      <xdr:col>15</xdr:col>
      <xdr:colOff>101600</xdr:colOff>
      <xdr:row>76</xdr:row>
      <xdr:rowOff>107315</xdr:rowOff>
    </xdr:to>
    <xdr:sp macro="" textlink="">
      <xdr:nvSpPr>
        <xdr:cNvPr id="186" name="フローチャート: 判断 185"/>
        <xdr:cNvSpPr/>
      </xdr:nvSpPr>
      <xdr:spPr>
        <a:xfrm>
          <a:off x="2771775" y="13036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123825</xdr:rowOff>
    </xdr:from>
    <xdr:ext cx="598170" cy="258445"/>
    <xdr:sp macro="" textlink="">
      <xdr:nvSpPr>
        <xdr:cNvPr id="187" name="テキスト ボックス 186"/>
        <xdr:cNvSpPr txBox="1"/>
      </xdr:nvSpPr>
      <xdr:spPr>
        <a:xfrm>
          <a:off x="2534285" y="128111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158750</xdr:rowOff>
    </xdr:from>
    <xdr:to xmlns:xdr="http://schemas.openxmlformats.org/drawingml/2006/spreadsheetDrawing">
      <xdr:col>10</xdr:col>
      <xdr:colOff>114300</xdr:colOff>
      <xdr:row>78</xdr:row>
      <xdr:rowOff>53975</xdr:rowOff>
    </xdr:to>
    <xdr:cxnSp macro="">
      <xdr:nvCxnSpPr>
        <xdr:cNvPr id="188" name="直線コネクタ 187"/>
        <xdr:cNvCxnSpPr/>
      </xdr:nvCxnSpPr>
      <xdr:spPr>
        <a:xfrm flipV="1">
          <a:off x="1101725" y="13360400"/>
          <a:ext cx="86042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66675</xdr:rowOff>
    </xdr:from>
    <xdr:to xmlns:xdr="http://schemas.openxmlformats.org/drawingml/2006/spreadsheetDrawing">
      <xdr:col>10</xdr:col>
      <xdr:colOff>165100</xdr:colOff>
      <xdr:row>76</xdr:row>
      <xdr:rowOff>168275</xdr:rowOff>
    </xdr:to>
    <xdr:sp macro="" textlink="">
      <xdr:nvSpPr>
        <xdr:cNvPr id="189" name="フローチャート: 判断 188"/>
        <xdr:cNvSpPr/>
      </xdr:nvSpPr>
      <xdr:spPr>
        <a:xfrm>
          <a:off x="1911350" y="130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13335</xdr:rowOff>
    </xdr:from>
    <xdr:ext cx="598170" cy="259080"/>
    <xdr:sp macro="" textlink="">
      <xdr:nvSpPr>
        <xdr:cNvPr id="190" name="テキスト ボックス 189"/>
        <xdr:cNvSpPr txBox="1"/>
      </xdr:nvSpPr>
      <xdr:spPr>
        <a:xfrm>
          <a:off x="1668145" y="12872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138430</xdr:rowOff>
    </xdr:from>
    <xdr:to xmlns:xdr="http://schemas.openxmlformats.org/drawingml/2006/spreadsheetDrawing">
      <xdr:col>6</xdr:col>
      <xdr:colOff>38100</xdr:colOff>
      <xdr:row>77</xdr:row>
      <xdr:rowOff>68580</xdr:rowOff>
    </xdr:to>
    <xdr:sp macro="" textlink="">
      <xdr:nvSpPr>
        <xdr:cNvPr id="191" name="フローチャート: 判断 190"/>
        <xdr:cNvSpPr/>
      </xdr:nvSpPr>
      <xdr:spPr>
        <a:xfrm>
          <a:off x="1050925" y="1316863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85090</xdr:rowOff>
    </xdr:from>
    <xdr:ext cx="598805" cy="259080"/>
    <xdr:sp macro="" textlink="">
      <xdr:nvSpPr>
        <xdr:cNvPr id="192" name="テキスト ボックス 191"/>
        <xdr:cNvSpPr txBox="1"/>
      </xdr:nvSpPr>
      <xdr:spPr>
        <a:xfrm>
          <a:off x="807720" y="12943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3" name="テキスト ボックス 192"/>
        <xdr:cNvSpPr txBox="1"/>
      </xdr:nvSpPr>
      <xdr:spPr>
        <a:xfrm>
          <a:off x="431355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1365" cy="259080"/>
    <xdr:sp macro="" textlink="">
      <xdr:nvSpPr>
        <xdr:cNvPr id="194" name="テキスト ボックス 193"/>
        <xdr:cNvSpPr txBox="1"/>
      </xdr:nvSpPr>
      <xdr:spPr>
        <a:xfrm>
          <a:off x="350393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5" name="テキスト ボックス 194"/>
        <xdr:cNvSpPr txBox="1"/>
      </xdr:nvSpPr>
      <xdr:spPr>
        <a:xfrm>
          <a:off x="263779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6" name="テキスト ボックス 195"/>
        <xdr:cNvSpPr txBox="1"/>
      </xdr:nvSpPr>
      <xdr:spPr>
        <a:xfrm>
          <a:off x="17773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1365" cy="259080"/>
    <xdr:sp macro="" textlink="">
      <xdr:nvSpPr>
        <xdr:cNvPr id="197" name="テキスト ボックス 196"/>
        <xdr:cNvSpPr txBox="1"/>
      </xdr:nvSpPr>
      <xdr:spPr>
        <a:xfrm>
          <a:off x="9169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146685</xdr:rowOff>
    </xdr:from>
    <xdr:to xmlns:xdr="http://schemas.openxmlformats.org/drawingml/2006/spreadsheetDrawing">
      <xdr:col>24</xdr:col>
      <xdr:colOff>114300</xdr:colOff>
      <xdr:row>77</xdr:row>
      <xdr:rowOff>76835</xdr:rowOff>
    </xdr:to>
    <xdr:sp macro="" textlink="">
      <xdr:nvSpPr>
        <xdr:cNvPr id="198" name="楕円 197"/>
        <xdr:cNvSpPr/>
      </xdr:nvSpPr>
      <xdr:spPr>
        <a:xfrm>
          <a:off x="4447540" y="131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125095</xdr:rowOff>
    </xdr:from>
    <xdr:ext cx="598805" cy="258445"/>
    <xdr:sp macro="" textlink="">
      <xdr:nvSpPr>
        <xdr:cNvPr id="199" name="民生費該当値テキスト"/>
        <xdr:cNvSpPr txBox="1"/>
      </xdr:nvSpPr>
      <xdr:spPr>
        <a:xfrm>
          <a:off x="4549140" y="13155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79375</xdr:rowOff>
    </xdr:from>
    <xdr:to xmlns:xdr="http://schemas.openxmlformats.org/drawingml/2006/spreadsheetDrawing">
      <xdr:col>20</xdr:col>
      <xdr:colOff>38100</xdr:colOff>
      <xdr:row>78</xdr:row>
      <xdr:rowOff>9525</xdr:rowOff>
    </xdr:to>
    <xdr:sp macro="" textlink="">
      <xdr:nvSpPr>
        <xdr:cNvPr id="200" name="楕円 199"/>
        <xdr:cNvSpPr/>
      </xdr:nvSpPr>
      <xdr:spPr>
        <a:xfrm>
          <a:off x="3637915" y="1328102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635</xdr:rowOff>
    </xdr:from>
    <xdr:ext cx="598805" cy="259080"/>
    <xdr:sp macro="" textlink="">
      <xdr:nvSpPr>
        <xdr:cNvPr id="201" name="テキスト ボックス 200"/>
        <xdr:cNvSpPr txBox="1"/>
      </xdr:nvSpPr>
      <xdr:spPr>
        <a:xfrm>
          <a:off x="3394710" y="133737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80645</xdr:rowOff>
    </xdr:from>
    <xdr:to xmlns:xdr="http://schemas.openxmlformats.org/drawingml/2006/spreadsheetDrawing">
      <xdr:col>15</xdr:col>
      <xdr:colOff>101600</xdr:colOff>
      <xdr:row>78</xdr:row>
      <xdr:rowOff>10795</xdr:rowOff>
    </xdr:to>
    <xdr:sp macro="" textlink="">
      <xdr:nvSpPr>
        <xdr:cNvPr id="202" name="楕円 201"/>
        <xdr:cNvSpPr/>
      </xdr:nvSpPr>
      <xdr:spPr>
        <a:xfrm>
          <a:off x="2771775"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1905</xdr:rowOff>
    </xdr:from>
    <xdr:ext cx="598170" cy="259080"/>
    <xdr:sp macro="" textlink="">
      <xdr:nvSpPr>
        <xdr:cNvPr id="203" name="テキスト ボックス 202"/>
        <xdr:cNvSpPr txBox="1"/>
      </xdr:nvSpPr>
      <xdr:spPr>
        <a:xfrm>
          <a:off x="2534285" y="133750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107950</xdr:rowOff>
    </xdr:from>
    <xdr:to xmlns:xdr="http://schemas.openxmlformats.org/drawingml/2006/spreadsheetDrawing">
      <xdr:col>10</xdr:col>
      <xdr:colOff>165100</xdr:colOff>
      <xdr:row>78</xdr:row>
      <xdr:rowOff>38100</xdr:rowOff>
    </xdr:to>
    <xdr:sp macro="" textlink="">
      <xdr:nvSpPr>
        <xdr:cNvPr id="204" name="楕円 203"/>
        <xdr:cNvSpPr/>
      </xdr:nvSpPr>
      <xdr:spPr>
        <a:xfrm>
          <a:off x="191135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29210</xdr:rowOff>
    </xdr:from>
    <xdr:ext cx="598170" cy="258445"/>
    <xdr:sp macro="" textlink="">
      <xdr:nvSpPr>
        <xdr:cNvPr id="205" name="テキスト ボックス 204"/>
        <xdr:cNvSpPr txBox="1"/>
      </xdr:nvSpPr>
      <xdr:spPr>
        <a:xfrm>
          <a:off x="1668145" y="13402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3175</xdr:rowOff>
    </xdr:from>
    <xdr:to xmlns:xdr="http://schemas.openxmlformats.org/drawingml/2006/spreadsheetDrawing">
      <xdr:col>6</xdr:col>
      <xdr:colOff>38100</xdr:colOff>
      <xdr:row>78</xdr:row>
      <xdr:rowOff>104775</xdr:rowOff>
    </xdr:to>
    <xdr:sp macro="" textlink="">
      <xdr:nvSpPr>
        <xdr:cNvPr id="206" name="楕円 205"/>
        <xdr:cNvSpPr/>
      </xdr:nvSpPr>
      <xdr:spPr>
        <a:xfrm>
          <a:off x="1050925" y="1337627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95885</xdr:rowOff>
    </xdr:from>
    <xdr:ext cx="598805" cy="259080"/>
    <xdr:sp macro="" textlink="">
      <xdr:nvSpPr>
        <xdr:cNvPr id="207" name="テキスト ボックス 206"/>
        <xdr:cNvSpPr txBox="1"/>
      </xdr:nvSpPr>
      <xdr:spPr>
        <a:xfrm>
          <a:off x="807720" y="13468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739140"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9" name="正方形/長方形 208"/>
        <xdr:cNvSpPr/>
      </xdr:nvSpPr>
      <xdr:spPr>
        <a:xfrm>
          <a:off x="86614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6614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1" name="正方形/長方形 210"/>
        <xdr:cNvSpPr/>
      </xdr:nvSpPr>
      <xdr:spPr>
        <a:xfrm>
          <a:off x="184785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84785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3" name="正方形/長方形 212"/>
        <xdr:cNvSpPr/>
      </xdr:nvSpPr>
      <xdr:spPr>
        <a:xfrm>
          <a:off x="295656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295656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39140"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4790"/>
    <xdr:sp macro="" textlink="">
      <xdr:nvSpPr>
        <xdr:cNvPr id="216" name="テキスト ボックス 215"/>
        <xdr:cNvSpPr txBox="1"/>
      </xdr:nvSpPr>
      <xdr:spPr>
        <a:xfrm>
          <a:off x="70675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39140"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8" name="テキスト ボックス 217"/>
        <xdr:cNvSpPr txBox="1"/>
      </xdr:nvSpPr>
      <xdr:spPr>
        <a:xfrm>
          <a:off x="50165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9" name="直線コネクタ 218"/>
        <xdr:cNvCxnSpPr/>
      </xdr:nvCxnSpPr>
      <xdr:spPr>
        <a:xfrm>
          <a:off x="739140" y="16941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0860" cy="258445"/>
    <xdr:sp macro="" textlink="">
      <xdr:nvSpPr>
        <xdr:cNvPr id="220" name="テキスト ボックス 219"/>
        <xdr:cNvSpPr txBox="1"/>
      </xdr:nvSpPr>
      <xdr:spPr>
        <a:xfrm>
          <a:off x="224790" y="167995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1" name="直線コネクタ 220"/>
        <xdr:cNvCxnSpPr/>
      </xdr:nvCxnSpPr>
      <xdr:spPr>
        <a:xfrm>
          <a:off x="739140" y="16484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0860" cy="258445"/>
    <xdr:sp macro="" textlink="">
      <xdr:nvSpPr>
        <xdr:cNvPr id="222" name="テキスト ボックス 221"/>
        <xdr:cNvSpPr txBox="1"/>
      </xdr:nvSpPr>
      <xdr:spPr>
        <a:xfrm>
          <a:off x="224790" y="16342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3" name="直線コネクタ 222"/>
        <xdr:cNvCxnSpPr/>
      </xdr:nvCxnSpPr>
      <xdr:spPr>
        <a:xfrm>
          <a:off x="739140" y="16027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0860" cy="258445"/>
    <xdr:sp macro="" textlink="">
      <xdr:nvSpPr>
        <xdr:cNvPr id="224" name="テキスト ボックス 223"/>
        <xdr:cNvSpPr txBox="1"/>
      </xdr:nvSpPr>
      <xdr:spPr>
        <a:xfrm>
          <a:off x="224790" y="15885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5" name="直線コネクタ 224"/>
        <xdr:cNvCxnSpPr/>
      </xdr:nvCxnSpPr>
      <xdr:spPr>
        <a:xfrm>
          <a:off x="739140" y="15570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168910</xdr:rowOff>
    </xdr:from>
    <xdr:ext cx="530860" cy="258445"/>
    <xdr:sp macro="" textlink="">
      <xdr:nvSpPr>
        <xdr:cNvPr id="226" name="テキスト ボックス 225"/>
        <xdr:cNvSpPr txBox="1"/>
      </xdr:nvSpPr>
      <xdr:spPr>
        <a:xfrm>
          <a:off x="224790" y="15427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39140"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39140"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24765</xdr:rowOff>
    </xdr:from>
    <xdr:to xmlns:xdr="http://schemas.openxmlformats.org/drawingml/2006/spreadsheetDrawing">
      <xdr:col>24</xdr:col>
      <xdr:colOff>62865</xdr:colOff>
      <xdr:row>98</xdr:row>
      <xdr:rowOff>86995</xdr:rowOff>
    </xdr:to>
    <xdr:cxnSp macro="">
      <xdr:nvCxnSpPr>
        <xdr:cNvPr id="230" name="直線コネクタ 229"/>
        <xdr:cNvCxnSpPr/>
      </xdr:nvCxnSpPr>
      <xdr:spPr>
        <a:xfrm flipV="1">
          <a:off x="4496435" y="15455265"/>
          <a:ext cx="127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90805</xdr:rowOff>
    </xdr:from>
    <xdr:ext cx="534670" cy="258445"/>
    <xdr:sp macro="" textlink="">
      <xdr:nvSpPr>
        <xdr:cNvPr id="231" name="衛生費最小値テキスト"/>
        <xdr:cNvSpPr txBox="1"/>
      </xdr:nvSpPr>
      <xdr:spPr>
        <a:xfrm>
          <a:off x="4549140" y="16892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86995</xdr:rowOff>
    </xdr:from>
    <xdr:to xmlns:xdr="http://schemas.openxmlformats.org/drawingml/2006/spreadsheetDrawing">
      <xdr:col>24</xdr:col>
      <xdr:colOff>152400</xdr:colOff>
      <xdr:row>98</xdr:row>
      <xdr:rowOff>86995</xdr:rowOff>
    </xdr:to>
    <xdr:cxnSp macro="">
      <xdr:nvCxnSpPr>
        <xdr:cNvPr id="232" name="直線コネクタ 231"/>
        <xdr:cNvCxnSpPr/>
      </xdr:nvCxnSpPr>
      <xdr:spPr>
        <a:xfrm>
          <a:off x="4415155" y="1688909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143510</xdr:rowOff>
    </xdr:from>
    <xdr:ext cx="534670" cy="258445"/>
    <xdr:sp macro="" textlink="">
      <xdr:nvSpPr>
        <xdr:cNvPr id="233" name="衛生費最大値テキスト"/>
        <xdr:cNvSpPr txBox="1"/>
      </xdr:nvSpPr>
      <xdr:spPr>
        <a:xfrm>
          <a:off x="4549140" y="152311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85,026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24765</xdr:rowOff>
    </xdr:from>
    <xdr:to xmlns:xdr="http://schemas.openxmlformats.org/drawingml/2006/spreadsheetDrawing">
      <xdr:col>24</xdr:col>
      <xdr:colOff>152400</xdr:colOff>
      <xdr:row>90</xdr:row>
      <xdr:rowOff>24765</xdr:rowOff>
    </xdr:to>
    <xdr:cxnSp macro="">
      <xdr:nvCxnSpPr>
        <xdr:cNvPr id="234" name="直線コネクタ 233"/>
        <xdr:cNvCxnSpPr/>
      </xdr:nvCxnSpPr>
      <xdr:spPr>
        <a:xfrm>
          <a:off x="4415155" y="1545526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14605</xdr:rowOff>
    </xdr:from>
    <xdr:to xmlns:xdr="http://schemas.openxmlformats.org/drawingml/2006/spreadsheetDrawing">
      <xdr:col>24</xdr:col>
      <xdr:colOff>63500</xdr:colOff>
      <xdr:row>98</xdr:row>
      <xdr:rowOff>63500</xdr:rowOff>
    </xdr:to>
    <xdr:cxnSp macro="">
      <xdr:nvCxnSpPr>
        <xdr:cNvPr id="235" name="直線コネクタ 234"/>
        <xdr:cNvCxnSpPr/>
      </xdr:nvCxnSpPr>
      <xdr:spPr>
        <a:xfrm>
          <a:off x="3688715" y="16816705"/>
          <a:ext cx="8096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95250</xdr:rowOff>
    </xdr:from>
    <xdr:ext cx="534670" cy="259080"/>
    <xdr:sp macro="" textlink="">
      <xdr:nvSpPr>
        <xdr:cNvPr id="236" name="衛生費平均値テキスト"/>
        <xdr:cNvSpPr txBox="1"/>
      </xdr:nvSpPr>
      <xdr:spPr>
        <a:xfrm>
          <a:off x="4549140" y="16383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72390</xdr:rowOff>
    </xdr:from>
    <xdr:to xmlns:xdr="http://schemas.openxmlformats.org/drawingml/2006/spreadsheetDrawing">
      <xdr:col>24</xdr:col>
      <xdr:colOff>114300</xdr:colOff>
      <xdr:row>97</xdr:row>
      <xdr:rowOff>2540</xdr:rowOff>
    </xdr:to>
    <xdr:sp macro="" textlink="">
      <xdr:nvSpPr>
        <xdr:cNvPr id="237" name="フローチャート: 判断 236"/>
        <xdr:cNvSpPr/>
      </xdr:nvSpPr>
      <xdr:spPr>
        <a:xfrm>
          <a:off x="4447540" y="1653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14605</xdr:rowOff>
    </xdr:from>
    <xdr:to xmlns:xdr="http://schemas.openxmlformats.org/drawingml/2006/spreadsheetDrawing">
      <xdr:col>19</xdr:col>
      <xdr:colOff>177800</xdr:colOff>
      <xdr:row>98</xdr:row>
      <xdr:rowOff>39370</xdr:rowOff>
    </xdr:to>
    <xdr:cxnSp macro="">
      <xdr:nvCxnSpPr>
        <xdr:cNvPr id="238" name="直線コネクタ 237"/>
        <xdr:cNvCxnSpPr/>
      </xdr:nvCxnSpPr>
      <xdr:spPr>
        <a:xfrm flipV="1">
          <a:off x="2822575" y="16816705"/>
          <a:ext cx="86614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149225</xdr:rowOff>
    </xdr:from>
    <xdr:to xmlns:xdr="http://schemas.openxmlformats.org/drawingml/2006/spreadsheetDrawing">
      <xdr:col>20</xdr:col>
      <xdr:colOff>38100</xdr:colOff>
      <xdr:row>97</xdr:row>
      <xdr:rowOff>79375</xdr:rowOff>
    </xdr:to>
    <xdr:sp macro="" textlink="">
      <xdr:nvSpPr>
        <xdr:cNvPr id="239" name="フローチャート: 判断 238"/>
        <xdr:cNvSpPr/>
      </xdr:nvSpPr>
      <xdr:spPr>
        <a:xfrm>
          <a:off x="3637915" y="1660842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95885</xdr:rowOff>
    </xdr:from>
    <xdr:ext cx="534670" cy="259080"/>
    <xdr:sp macro="" textlink="">
      <xdr:nvSpPr>
        <xdr:cNvPr id="240" name="テキスト ボックス 239"/>
        <xdr:cNvSpPr txBox="1"/>
      </xdr:nvSpPr>
      <xdr:spPr>
        <a:xfrm>
          <a:off x="3427095" y="16383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4445</xdr:rowOff>
    </xdr:from>
    <xdr:to xmlns:xdr="http://schemas.openxmlformats.org/drawingml/2006/spreadsheetDrawing">
      <xdr:col>15</xdr:col>
      <xdr:colOff>50800</xdr:colOff>
      <xdr:row>98</xdr:row>
      <xdr:rowOff>39370</xdr:rowOff>
    </xdr:to>
    <xdr:cxnSp macro="">
      <xdr:nvCxnSpPr>
        <xdr:cNvPr id="241" name="直線コネクタ 240"/>
        <xdr:cNvCxnSpPr/>
      </xdr:nvCxnSpPr>
      <xdr:spPr>
        <a:xfrm>
          <a:off x="1962150" y="16806545"/>
          <a:ext cx="8604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166370</xdr:rowOff>
    </xdr:from>
    <xdr:to xmlns:xdr="http://schemas.openxmlformats.org/drawingml/2006/spreadsheetDrawing">
      <xdr:col>15</xdr:col>
      <xdr:colOff>101600</xdr:colOff>
      <xdr:row>97</xdr:row>
      <xdr:rowOff>95885</xdr:rowOff>
    </xdr:to>
    <xdr:sp macro="" textlink="">
      <xdr:nvSpPr>
        <xdr:cNvPr id="242" name="フローチャート: 判断 241"/>
        <xdr:cNvSpPr/>
      </xdr:nvSpPr>
      <xdr:spPr>
        <a:xfrm>
          <a:off x="2771775" y="16625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112395</xdr:rowOff>
    </xdr:from>
    <xdr:ext cx="534670" cy="258445"/>
    <xdr:sp macro="" textlink="">
      <xdr:nvSpPr>
        <xdr:cNvPr id="243" name="テキスト ボックス 242"/>
        <xdr:cNvSpPr txBox="1"/>
      </xdr:nvSpPr>
      <xdr:spPr>
        <a:xfrm>
          <a:off x="2566670" y="16400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4445</xdr:rowOff>
    </xdr:from>
    <xdr:to xmlns:xdr="http://schemas.openxmlformats.org/drawingml/2006/spreadsheetDrawing">
      <xdr:col>10</xdr:col>
      <xdr:colOff>114300</xdr:colOff>
      <xdr:row>98</xdr:row>
      <xdr:rowOff>29845</xdr:rowOff>
    </xdr:to>
    <xdr:cxnSp macro="">
      <xdr:nvCxnSpPr>
        <xdr:cNvPr id="244" name="直線コネクタ 243"/>
        <xdr:cNvCxnSpPr/>
      </xdr:nvCxnSpPr>
      <xdr:spPr>
        <a:xfrm flipV="1">
          <a:off x="1101725" y="16806545"/>
          <a:ext cx="8604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152400</xdr:rowOff>
    </xdr:from>
    <xdr:to xmlns:xdr="http://schemas.openxmlformats.org/drawingml/2006/spreadsheetDrawing">
      <xdr:col>10</xdr:col>
      <xdr:colOff>165100</xdr:colOff>
      <xdr:row>97</xdr:row>
      <xdr:rowOff>82550</xdr:rowOff>
    </xdr:to>
    <xdr:sp macro="" textlink="">
      <xdr:nvSpPr>
        <xdr:cNvPr id="245" name="フローチャート: 判断 244"/>
        <xdr:cNvSpPr/>
      </xdr:nvSpPr>
      <xdr:spPr>
        <a:xfrm>
          <a:off x="191135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99060</xdr:rowOff>
    </xdr:from>
    <xdr:ext cx="534035" cy="258445"/>
    <xdr:sp macro="" textlink="">
      <xdr:nvSpPr>
        <xdr:cNvPr id="246" name="テキスト ボックス 245"/>
        <xdr:cNvSpPr txBox="1"/>
      </xdr:nvSpPr>
      <xdr:spPr>
        <a:xfrm>
          <a:off x="1700530" y="16386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12065</xdr:rowOff>
    </xdr:from>
    <xdr:to xmlns:xdr="http://schemas.openxmlformats.org/drawingml/2006/spreadsheetDrawing">
      <xdr:col>6</xdr:col>
      <xdr:colOff>38100</xdr:colOff>
      <xdr:row>97</xdr:row>
      <xdr:rowOff>113665</xdr:rowOff>
    </xdr:to>
    <xdr:sp macro="" textlink="">
      <xdr:nvSpPr>
        <xdr:cNvPr id="247" name="フローチャート: 判断 246"/>
        <xdr:cNvSpPr/>
      </xdr:nvSpPr>
      <xdr:spPr>
        <a:xfrm>
          <a:off x="1050925" y="1664271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130175</xdr:rowOff>
    </xdr:from>
    <xdr:ext cx="534670" cy="259080"/>
    <xdr:sp macro="" textlink="">
      <xdr:nvSpPr>
        <xdr:cNvPr id="248" name="テキスト ボックス 247"/>
        <xdr:cNvSpPr txBox="1"/>
      </xdr:nvSpPr>
      <xdr:spPr>
        <a:xfrm>
          <a:off x="840105" y="16417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31355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1365" cy="259080"/>
    <xdr:sp macro="" textlink="">
      <xdr:nvSpPr>
        <xdr:cNvPr id="250" name="テキスト ボックス 249"/>
        <xdr:cNvSpPr txBox="1"/>
      </xdr:nvSpPr>
      <xdr:spPr>
        <a:xfrm>
          <a:off x="350393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1" name="テキスト ボックス 250"/>
        <xdr:cNvSpPr txBox="1"/>
      </xdr:nvSpPr>
      <xdr:spPr>
        <a:xfrm>
          <a:off x="263779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7773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1365" cy="259080"/>
    <xdr:sp macro="" textlink="">
      <xdr:nvSpPr>
        <xdr:cNvPr id="253" name="テキスト ボックス 252"/>
        <xdr:cNvSpPr txBox="1"/>
      </xdr:nvSpPr>
      <xdr:spPr>
        <a:xfrm>
          <a:off x="9169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12700</xdr:rowOff>
    </xdr:from>
    <xdr:to xmlns:xdr="http://schemas.openxmlformats.org/drawingml/2006/spreadsheetDrawing">
      <xdr:col>24</xdr:col>
      <xdr:colOff>114300</xdr:colOff>
      <xdr:row>98</xdr:row>
      <xdr:rowOff>114300</xdr:rowOff>
    </xdr:to>
    <xdr:sp macro="" textlink="">
      <xdr:nvSpPr>
        <xdr:cNvPr id="254" name="楕円 253"/>
        <xdr:cNvSpPr/>
      </xdr:nvSpPr>
      <xdr:spPr>
        <a:xfrm>
          <a:off x="444754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99060</xdr:rowOff>
    </xdr:from>
    <xdr:ext cx="534670" cy="258445"/>
    <xdr:sp macro="" textlink="">
      <xdr:nvSpPr>
        <xdr:cNvPr id="255" name="衛生費該当値テキスト"/>
        <xdr:cNvSpPr txBox="1"/>
      </xdr:nvSpPr>
      <xdr:spPr>
        <a:xfrm>
          <a:off x="4549140" y="16729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135255</xdr:rowOff>
    </xdr:from>
    <xdr:to xmlns:xdr="http://schemas.openxmlformats.org/drawingml/2006/spreadsheetDrawing">
      <xdr:col>20</xdr:col>
      <xdr:colOff>38100</xdr:colOff>
      <xdr:row>98</xdr:row>
      <xdr:rowOff>65405</xdr:rowOff>
    </xdr:to>
    <xdr:sp macro="" textlink="">
      <xdr:nvSpPr>
        <xdr:cNvPr id="256" name="楕円 255"/>
        <xdr:cNvSpPr/>
      </xdr:nvSpPr>
      <xdr:spPr>
        <a:xfrm>
          <a:off x="3637915" y="1676590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56515</xdr:rowOff>
    </xdr:from>
    <xdr:ext cx="534670" cy="258445"/>
    <xdr:sp macro="" textlink="">
      <xdr:nvSpPr>
        <xdr:cNvPr id="257" name="テキスト ボックス 256"/>
        <xdr:cNvSpPr txBox="1"/>
      </xdr:nvSpPr>
      <xdr:spPr>
        <a:xfrm>
          <a:off x="3427095" y="168586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160020</xdr:rowOff>
    </xdr:from>
    <xdr:to xmlns:xdr="http://schemas.openxmlformats.org/drawingml/2006/spreadsheetDrawing">
      <xdr:col>15</xdr:col>
      <xdr:colOff>101600</xdr:colOff>
      <xdr:row>98</xdr:row>
      <xdr:rowOff>90170</xdr:rowOff>
    </xdr:to>
    <xdr:sp macro="" textlink="">
      <xdr:nvSpPr>
        <xdr:cNvPr id="258" name="楕円 257"/>
        <xdr:cNvSpPr/>
      </xdr:nvSpPr>
      <xdr:spPr>
        <a:xfrm>
          <a:off x="2771775" y="167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81280</xdr:rowOff>
    </xdr:from>
    <xdr:ext cx="534670" cy="259080"/>
    <xdr:sp macro="" textlink="">
      <xdr:nvSpPr>
        <xdr:cNvPr id="259" name="テキスト ボックス 258"/>
        <xdr:cNvSpPr txBox="1"/>
      </xdr:nvSpPr>
      <xdr:spPr>
        <a:xfrm>
          <a:off x="2566670" y="16883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125095</xdr:rowOff>
    </xdr:from>
    <xdr:to xmlns:xdr="http://schemas.openxmlformats.org/drawingml/2006/spreadsheetDrawing">
      <xdr:col>10</xdr:col>
      <xdr:colOff>165100</xdr:colOff>
      <xdr:row>98</xdr:row>
      <xdr:rowOff>55245</xdr:rowOff>
    </xdr:to>
    <xdr:sp macro="" textlink="">
      <xdr:nvSpPr>
        <xdr:cNvPr id="260" name="楕円 259"/>
        <xdr:cNvSpPr/>
      </xdr:nvSpPr>
      <xdr:spPr>
        <a:xfrm>
          <a:off x="1911350" y="167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46355</xdr:rowOff>
    </xdr:from>
    <xdr:ext cx="534035" cy="259080"/>
    <xdr:sp macro="" textlink="">
      <xdr:nvSpPr>
        <xdr:cNvPr id="261" name="テキスト ボックス 260"/>
        <xdr:cNvSpPr txBox="1"/>
      </xdr:nvSpPr>
      <xdr:spPr>
        <a:xfrm>
          <a:off x="1700530" y="16848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150495</xdr:rowOff>
    </xdr:from>
    <xdr:to xmlns:xdr="http://schemas.openxmlformats.org/drawingml/2006/spreadsheetDrawing">
      <xdr:col>6</xdr:col>
      <xdr:colOff>38100</xdr:colOff>
      <xdr:row>98</xdr:row>
      <xdr:rowOff>80645</xdr:rowOff>
    </xdr:to>
    <xdr:sp macro="" textlink="">
      <xdr:nvSpPr>
        <xdr:cNvPr id="262" name="楕円 261"/>
        <xdr:cNvSpPr/>
      </xdr:nvSpPr>
      <xdr:spPr>
        <a:xfrm>
          <a:off x="1050925" y="1678114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71755</xdr:rowOff>
    </xdr:from>
    <xdr:ext cx="534670" cy="259080"/>
    <xdr:sp macro="" textlink="">
      <xdr:nvSpPr>
        <xdr:cNvPr id="263" name="テキスト ボックス 262"/>
        <xdr:cNvSpPr txBox="1"/>
      </xdr:nvSpPr>
      <xdr:spPr>
        <a:xfrm>
          <a:off x="840105" y="16873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409690" y="4000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53097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53097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51840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51840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6271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6271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409690" y="4826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37159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409690" y="7112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409690" y="6731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920" cy="259080"/>
    <xdr:sp macro="" textlink="">
      <xdr:nvSpPr>
        <xdr:cNvPr id="275" name="テキスト ボックス 274"/>
        <xdr:cNvSpPr txBox="1"/>
      </xdr:nvSpPr>
      <xdr:spPr>
        <a:xfrm>
          <a:off x="6166485"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409690" y="635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7360" cy="259080"/>
    <xdr:sp macro="" textlink="">
      <xdr:nvSpPr>
        <xdr:cNvPr id="277" name="テキスト ボックス 276"/>
        <xdr:cNvSpPr txBox="1"/>
      </xdr:nvSpPr>
      <xdr:spPr>
        <a:xfrm>
          <a:off x="595376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409690" y="596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7360" cy="258445"/>
    <xdr:sp macro="" textlink="">
      <xdr:nvSpPr>
        <xdr:cNvPr id="279" name="テキスト ボックス 278"/>
        <xdr:cNvSpPr txBox="1"/>
      </xdr:nvSpPr>
      <xdr:spPr>
        <a:xfrm>
          <a:off x="5953760" y="582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409690" y="558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7360" cy="259080"/>
    <xdr:sp macro="" textlink="">
      <xdr:nvSpPr>
        <xdr:cNvPr id="281" name="テキスト ボックス 280"/>
        <xdr:cNvSpPr txBox="1"/>
      </xdr:nvSpPr>
      <xdr:spPr>
        <a:xfrm>
          <a:off x="5953760"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409690" y="520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7360" cy="259080"/>
    <xdr:sp macro="" textlink="">
      <xdr:nvSpPr>
        <xdr:cNvPr id="283" name="テキスト ボックス 282"/>
        <xdr:cNvSpPr txBox="1"/>
      </xdr:nvSpPr>
      <xdr:spPr>
        <a:xfrm>
          <a:off x="5953760" y="50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409690" y="482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7360" cy="258445"/>
    <xdr:sp macro="" textlink="">
      <xdr:nvSpPr>
        <xdr:cNvPr id="285" name="テキスト ボックス 284"/>
        <xdr:cNvSpPr txBox="1"/>
      </xdr:nvSpPr>
      <xdr:spPr>
        <a:xfrm>
          <a:off x="5953760" y="468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6409690" y="4826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31</xdr:row>
      <xdr:rowOff>64135</xdr:rowOff>
    </xdr:from>
    <xdr:to xmlns:xdr="http://schemas.openxmlformats.org/drawingml/2006/spreadsheetDrawing">
      <xdr:col>54</xdr:col>
      <xdr:colOff>184785</xdr:colOff>
      <xdr:row>38</xdr:row>
      <xdr:rowOff>163195</xdr:rowOff>
    </xdr:to>
    <xdr:cxnSp macro="">
      <xdr:nvCxnSpPr>
        <xdr:cNvPr id="287" name="直線コネクタ 286"/>
        <xdr:cNvCxnSpPr/>
      </xdr:nvCxnSpPr>
      <xdr:spPr>
        <a:xfrm flipV="1">
          <a:off x="10163175" y="5379085"/>
          <a:ext cx="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167005</xdr:rowOff>
    </xdr:from>
    <xdr:ext cx="377825" cy="258445"/>
    <xdr:sp macro="" textlink="">
      <xdr:nvSpPr>
        <xdr:cNvPr id="288" name="労働費最小値テキスト"/>
        <xdr:cNvSpPr txBox="1"/>
      </xdr:nvSpPr>
      <xdr:spPr>
        <a:xfrm>
          <a:off x="10213975" y="66821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163195</xdr:rowOff>
    </xdr:from>
    <xdr:to xmlns:xdr="http://schemas.openxmlformats.org/drawingml/2006/spreadsheetDrawing">
      <xdr:col>55</xdr:col>
      <xdr:colOff>88900</xdr:colOff>
      <xdr:row>38</xdr:row>
      <xdr:rowOff>163195</xdr:rowOff>
    </xdr:to>
    <xdr:cxnSp macro="">
      <xdr:nvCxnSpPr>
        <xdr:cNvPr id="289" name="直線コネクタ 288"/>
        <xdr:cNvCxnSpPr/>
      </xdr:nvCxnSpPr>
      <xdr:spPr>
        <a:xfrm>
          <a:off x="10079990" y="667829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10795</xdr:rowOff>
    </xdr:from>
    <xdr:ext cx="469265" cy="258445"/>
    <xdr:sp macro="" textlink="">
      <xdr:nvSpPr>
        <xdr:cNvPr id="290" name="労働費最大値テキスト"/>
        <xdr:cNvSpPr txBox="1"/>
      </xdr:nvSpPr>
      <xdr:spPr>
        <a:xfrm>
          <a:off x="10213975" y="51542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3,548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64135</xdr:rowOff>
    </xdr:from>
    <xdr:to xmlns:xdr="http://schemas.openxmlformats.org/drawingml/2006/spreadsheetDrawing">
      <xdr:col>55</xdr:col>
      <xdr:colOff>88900</xdr:colOff>
      <xdr:row>31</xdr:row>
      <xdr:rowOff>64135</xdr:rowOff>
    </xdr:to>
    <xdr:cxnSp macro="">
      <xdr:nvCxnSpPr>
        <xdr:cNvPr id="291" name="直線コネクタ 290"/>
        <xdr:cNvCxnSpPr/>
      </xdr:nvCxnSpPr>
      <xdr:spPr>
        <a:xfrm>
          <a:off x="10079990" y="53790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24130</xdr:rowOff>
    </xdr:from>
    <xdr:to xmlns:xdr="http://schemas.openxmlformats.org/drawingml/2006/spreadsheetDrawing">
      <xdr:col>55</xdr:col>
      <xdr:colOff>0</xdr:colOff>
      <xdr:row>38</xdr:row>
      <xdr:rowOff>47625</xdr:rowOff>
    </xdr:to>
    <xdr:cxnSp macro="">
      <xdr:nvCxnSpPr>
        <xdr:cNvPr id="292" name="直線コネクタ 291"/>
        <xdr:cNvCxnSpPr/>
      </xdr:nvCxnSpPr>
      <xdr:spPr>
        <a:xfrm>
          <a:off x="9353550" y="6539230"/>
          <a:ext cx="8096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52070</xdr:rowOff>
    </xdr:from>
    <xdr:ext cx="377825" cy="258445"/>
    <xdr:sp macro="" textlink="">
      <xdr:nvSpPr>
        <xdr:cNvPr id="293" name="労働費平均値テキスト"/>
        <xdr:cNvSpPr txBox="1"/>
      </xdr:nvSpPr>
      <xdr:spPr>
        <a:xfrm>
          <a:off x="10213975" y="6224270"/>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29210</xdr:rowOff>
    </xdr:from>
    <xdr:to xmlns:xdr="http://schemas.openxmlformats.org/drawingml/2006/spreadsheetDrawing">
      <xdr:col>55</xdr:col>
      <xdr:colOff>50800</xdr:colOff>
      <xdr:row>37</xdr:row>
      <xdr:rowOff>130810</xdr:rowOff>
    </xdr:to>
    <xdr:sp macro="" textlink="">
      <xdr:nvSpPr>
        <xdr:cNvPr id="294" name="フローチャート: 判断 293"/>
        <xdr:cNvSpPr/>
      </xdr:nvSpPr>
      <xdr:spPr>
        <a:xfrm>
          <a:off x="10118090" y="637286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147320</xdr:rowOff>
    </xdr:from>
    <xdr:to xmlns:xdr="http://schemas.openxmlformats.org/drawingml/2006/spreadsheetDrawing">
      <xdr:col>50</xdr:col>
      <xdr:colOff>114300</xdr:colOff>
      <xdr:row>38</xdr:row>
      <xdr:rowOff>24130</xdr:rowOff>
    </xdr:to>
    <xdr:cxnSp macro="">
      <xdr:nvCxnSpPr>
        <xdr:cNvPr id="295" name="直線コネクタ 294"/>
        <xdr:cNvCxnSpPr/>
      </xdr:nvCxnSpPr>
      <xdr:spPr>
        <a:xfrm>
          <a:off x="8493125" y="6490970"/>
          <a:ext cx="86042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162560</xdr:rowOff>
    </xdr:from>
    <xdr:to xmlns:xdr="http://schemas.openxmlformats.org/drawingml/2006/spreadsheetDrawing">
      <xdr:col>50</xdr:col>
      <xdr:colOff>165100</xdr:colOff>
      <xdr:row>37</xdr:row>
      <xdr:rowOff>92710</xdr:rowOff>
    </xdr:to>
    <xdr:sp macro="" textlink="">
      <xdr:nvSpPr>
        <xdr:cNvPr id="296" name="フローチャート: 判断 295"/>
        <xdr:cNvSpPr/>
      </xdr:nvSpPr>
      <xdr:spPr>
        <a:xfrm>
          <a:off x="930275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109220</xdr:rowOff>
    </xdr:from>
    <xdr:ext cx="378460" cy="258445"/>
    <xdr:sp macro="" textlink="">
      <xdr:nvSpPr>
        <xdr:cNvPr id="297" name="テキスト ボックス 296"/>
        <xdr:cNvSpPr txBox="1"/>
      </xdr:nvSpPr>
      <xdr:spPr>
        <a:xfrm>
          <a:off x="9170035" y="61099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132080</xdr:rowOff>
    </xdr:from>
    <xdr:to xmlns:xdr="http://schemas.openxmlformats.org/drawingml/2006/spreadsheetDrawing">
      <xdr:col>45</xdr:col>
      <xdr:colOff>177800</xdr:colOff>
      <xdr:row>37</xdr:row>
      <xdr:rowOff>147320</xdr:rowOff>
    </xdr:to>
    <xdr:cxnSp macro="">
      <xdr:nvCxnSpPr>
        <xdr:cNvPr id="298" name="直線コネクタ 297"/>
        <xdr:cNvCxnSpPr/>
      </xdr:nvCxnSpPr>
      <xdr:spPr>
        <a:xfrm>
          <a:off x="7626985" y="6475730"/>
          <a:ext cx="86614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136525</xdr:rowOff>
    </xdr:from>
    <xdr:to xmlns:xdr="http://schemas.openxmlformats.org/drawingml/2006/spreadsheetDrawing">
      <xdr:col>46</xdr:col>
      <xdr:colOff>38100</xdr:colOff>
      <xdr:row>37</xdr:row>
      <xdr:rowOff>66675</xdr:rowOff>
    </xdr:to>
    <xdr:sp macro="" textlink="">
      <xdr:nvSpPr>
        <xdr:cNvPr id="299" name="フローチャート: 判断 298"/>
        <xdr:cNvSpPr/>
      </xdr:nvSpPr>
      <xdr:spPr>
        <a:xfrm>
          <a:off x="8442325" y="630872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83185</xdr:rowOff>
    </xdr:from>
    <xdr:ext cx="377825" cy="259080"/>
    <xdr:sp macro="" textlink="">
      <xdr:nvSpPr>
        <xdr:cNvPr id="300" name="テキスト ボックス 299"/>
        <xdr:cNvSpPr txBox="1"/>
      </xdr:nvSpPr>
      <xdr:spPr>
        <a:xfrm>
          <a:off x="8309610" y="608393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90170</xdr:rowOff>
    </xdr:from>
    <xdr:to xmlns:xdr="http://schemas.openxmlformats.org/drawingml/2006/spreadsheetDrawing">
      <xdr:col>41</xdr:col>
      <xdr:colOff>50800</xdr:colOff>
      <xdr:row>37</xdr:row>
      <xdr:rowOff>132080</xdr:rowOff>
    </xdr:to>
    <xdr:cxnSp macro="">
      <xdr:nvCxnSpPr>
        <xdr:cNvPr id="301" name="直線コネクタ 300"/>
        <xdr:cNvCxnSpPr/>
      </xdr:nvCxnSpPr>
      <xdr:spPr>
        <a:xfrm>
          <a:off x="6766560" y="6433820"/>
          <a:ext cx="86042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90805</xdr:rowOff>
    </xdr:from>
    <xdr:to xmlns:xdr="http://schemas.openxmlformats.org/drawingml/2006/spreadsheetDrawing">
      <xdr:col>41</xdr:col>
      <xdr:colOff>101600</xdr:colOff>
      <xdr:row>37</xdr:row>
      <xdr:rowOff>20955</xdr:rowOff>
    </xdr:to>
    <xdr:sp macro="" textlink="">
      <xdr:nvSpPr>
        <xdr:cNvPr id="302" name="フローチャート: 判断 301"/>
        <xdr:cNvSpPr/>
      </xdr:nvSpPr>
      <xdr:spPr>
        <a:xfrm>
          <a:off x="7576185"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37465</xdr:rowOff>
    </xdr:from>
    <xdr:ext cx="469265" cy="259080"/>
    <xdr:sp macro="" textlink="">
      <xdr:nvSpPr>
        <xdr:cNvPr id="303" name="テキスト ボックス 302"/>
        <xdr:cNvSpPr txBox="1"/>
      </xdr:nvSpPr>
      <xdr:spPr>
        <a:xfrm>
          <a:off x="7397750" y="60382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158115</xdr:rowOff>
    </xdr:from>
    <xdr:to xmlns:xdr="http://schemas.openxmlformats.org/drawingml/2006/spreadsheetDrawing">
      <xdr:col>36</xdr:col>
      <xdr:colOff>165100</xdr:colOff>
      <xdr:row>36</xdr:row>
      <xdr:rowOff>88265</xdr:rowOff>
    </xdr:to>
    <xdr:sp macro="" textlink="">
      <xdr:nvSpPr>
        <xdr:cNvPr id="304" name="フローチャート: 判断 303"/>
        <xdr:cNvSpPr/>
      </xdr:nvSpPr>
      <xdr:spPr>
        <a:xfrm>
          <a:off x="6715760" y="61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34</xdr:row>
      <xdr:rowOff>104775</xdr:rowOff>
    </xdr:from>
    <xdr:ext cx="469900" cy="259080"/>
    <xdr:sp macro="" textlink="">
      <xdr:nvSpPr>
        <xdr:cNvPr id="305" name="テキスト ボックス 304"/>
        <xdr:cNvSpPr txBox="1"/>
      </xdr:nvSpPr>
      <xdr:spPr>
        <a:xfrm>
          <a:off x="6537325" y="5934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99783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1687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1365" cy="259080"/>
    <xdr:sp macro="" textlink="">
      <xdr:nvSpPr>
        <xdr:cNvPr id="308" name="テキスト ボックス 307"/>
        <xdr:cNvSpPr txBox="1"/>
      </xdr:nvSpPr>
      <xdr:spPr>
        <a:xfrm>
          <a:off x="83083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9" name="テキスト ボックス 308"/>
        <xdr:cNvSpPr txBox="1"/>
      </xdr:nvSpPr>
      <xdr:spPr>
        <a:xfrm>
          <a:off x="74422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581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168275</xdr:rowOff>
    </xdr:from>
    <xdr:to xmlns:xdr="http://schemas.openxmlformats.org/drawingml/2006/spreadsheetDrawing">
      <xdr:col>55</xdr:col>
      <xdr:colOff>50800</xdr:colOff>
      <xdr:row>38</xdr:row>
      <xdr:rowOff>98425</xdr:rowOff>
    </xdr:to>
    <xdr:sp macro="" textlink="">
      <xdr:nvSpPr>
        <xdr:cNvPr id="311" name="楕円 310"/>
        <xdr:cNvSpPr/>
      </xdr:nvSpPr>
      <xdr:spPr>
        <a:xfrm>
          <a:off x="10118090" y="651192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83185</xdr:rowOff>
    </xdr:from>
    <xdr:ext cx="377825" cy="259080"/>
    <xdr:sp macro="" textlink="">
      <xdr:nvSpPr>
        <xdr:cNvPr id="312" name="労働費該当値テキスト"/>
        <xdr:cNvSpPr txBox="1"/>
      </xdr:nvSpPr>
      <xdr:spPr>
        <a:xfrm>
          <a:off x="10213975" y="642683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144780</xdr:rowOff>
    </xdr:from>
    <xdr:to xmlns:xdr="http://schemas.openxmlformats.org/drawingml/2006/spreadsheetDrawing">
      <xdr:col>50</xdr:col>
      <xdr:colOff>165100</xdr:colOff>
      <xdr:row>38</xdr:row>
      <xdr:rowOff>74930</xdr:rowOff>
    </xdr:to>
    <xdr:sp macro="" textlink="">
      <xdr:nvSpPr>
        <xdr:cNvPr id="313" name="楕円 312"/>
        <xdr:cNvSpPr/>
      </xdr:nvSpPr>
      <xdr:spPr>
        <a:xfrm>
          <a:off x="930275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66040</xdr:rowOff>
    </xdr:from>
    <xdr:ext cx="378460" cy="258445"/>
    <xdr:sp macro="" textlink="">
      <xdr:nvSpPr>
        <xdr:cNvPr id="314" name="テキスト ボックス 313"/>
        <xdr:cNvSpPr txBox="1"/>
      </xdr:nvSpPr>
      <xdr:spPr>
        <a:xfrm>
          <a:off x="9170035" y="65811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96520</xdr:rowOff>
    </xdr:from>
    <xdr:to xmlns:xdr="http://schemas.openxmlformats.org/drawingml/2006/spreadsheetDrawing">
      <xdr:col>46</xdr:col>
      <xdr:colOff>38100</xdr:colOff>
      <xdr:row>38</xdr:row>
      <xdr:rowOff>26670</xdr:rowOff>
    </xdr:to>
    <xdr:sp macro="" textlink="">
      <xdr:nvSpPr>
        <xdr:cNvPr id="315" name="楕円 314"/>
        <xdr:cNvSpPr/>
      </xdr:nvSpPr>
      <xdr:spPr>
        <a:xfrm>
          <a:off x="8442325" y="644017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17780</xdr:rowOff>
    </xdr:from>
    <xdr:ext cx="377825" cy="258445"/>
    <xdr:sp macro="" textlink="">
      <xdr:nvSpPr>
        <xdr:cNvPr id="316" name="テキスト ボックス 315"/>
        <xdr:cNvSpPr txBox="1"/>
      </xdr:nvSpPr>
      <xdr:spPr>
        <a:xfrm>
          <a:off x="8309610" y="653288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81280</xdr:rowOff>
    </xdr:from>
    <xdr:to xmlns:xdr="http://schemas.openxmlformats.org/drawingml/2006/spreadsheetDrawing">
      <xdr:col>41</xdr:col>
      <xdr:colOff>101600</xdr:colOff>
      <xdr:row>38</xdr:row>
      <xdr:rowOff>11430</xdr:rowOff>
    </xdr:to>
    <xdr:sp macro="" textlink="">
      <xdr:nvSpPr>
        <xdr:cNvPr id="317" name="楕円 316"/>
        <xdr:cNvSpPr/>
      </xdr:nvSpPr>
      <xdr:spPr>
        <a:xfrm>
          <a:off x="7576185"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2540</xdr:rowOff>
    </xdr:from>
    <xdr:ext cx="377825" cy="259080"/>
    <xdr:sp macro="" textlink="">
      <xdr:nvSpPr>
        <xdr:cNvPr id="318" name="テキスト ボックス 317"/>
        <xdr:cNvSpPr txBox="1"/>
      </xdr:nvSpPr>
      <xdr:spPr>
        <a:xfrm>
          <a:off x="7443470" y="651764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39370</xdr:rowOff>
    </xdr:from>
    <xdr:to xmlns:xdr="http://schemas.openxmlformats.org/drawingml/2006/spreadsheetDrawing">
      <xdr:col>36</xdr:col>
      <xdr:colOff>165100</xdr:colOff>
      <xdr:row>37</xdr:row>
      <xdr:rowOff>140970</xdr:rowOff>
    </xdr:to>
    <xdr:sp macro="" textlink="">
      <xdr:nvSpPr>
        <xdr:cNvPr id="319" name="楕円 318"/>
        <xdr:cNvSpPr/>
      </xdr:nvSpPr>
      <xdr:spPr>
        <a:xfrm>
          <a:off x="671576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132080</xdr:rowOff>
    </xdr:from>
    <xdr:ext cx="378460" cy="258445"/>
    <xdr:sp macro="" textlink="">
      <xdr:nvSpPr>
        <xdr:cNvPr id="320" name="テキスト ボックス 319"/>
        <xdr:cNvSpPr txBox="1"/>
      </xdr:nvSpPr>
      <xdr:spPr>
        <a:xfrm>
          <a:off x="6583045" y="64757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409690" y="7429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53097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53097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51840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51840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6271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6271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409690" y="8255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9" name="テキスト ボックス 328"/>
        <xdr:cNvSpPr txBox="1"/>
      </xdr:nvSpPr>
      <xdr:spPr>
        <a:xfrm>
          <a:off x="637159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409690" y="10541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1" name="直線コネクタ 330"/>
        <xdr:cNvCxnSpPr/>
      </xdr:nvCxnSpPr>
      <xdr:spPr>
        <a:xfrm>
          <a:off x="6409690" y="100838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920" cy="258445"/>
    <xdr:sp macro="" textlink="">
      <xdr:nvSpPr>
        <xdr:cNvPr id="332" name="テキスト ボックス 331"/>
        <xdr:cNvSpPr txBox="1"/>
      </xdr:nvSpPr>
      <xdr:spPr>
        <a:xfrm>
          <a:off x="6166485"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3" name="直線コネクタ 332"/>
        <xdr:cNvCxnSpPr/>
      </xdr:nvCxnSpPr>
      <xdr:spPr>
        <a:xfrm>
          <a:off x="6409690" y="96266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58445"/>
    <xdr:sp macro="" textlink="">
      <xdr:nvSpPr>
        <xdr:cNvPr id="334" name="テキスト ボックス 333"/>
        <xdr:cNvSpPr txBox="1"/>
      </xdr:nvSpPr>
      <xdr:spPr>
        <a:xfrm>
          <a:off x="5895340"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5" name="直線コネクタ 334"/>
        <xdr:cNvCxnSpPr/>
      </xdr:nvCxnSpPr>
      <xdr:spPr>
        <a:xfrm>
          <a:off x="6409690" y="91694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58445"/>
    <xdr:sp macro="" textlink="">
      <xdr:nvSpPr>
        <xdr:cNvPr id="336" name="テキスト ボックス 335"/>
        <xdr:cNvSpPr txBox="1"/>
      </xdr:nvSpPr>
      <xdr:spPr>
        <a:xfrm>
          <a:off x="5895340"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7" name="直線コネクタ 336"/>
        <xdr:cNvCxnSpPr/>
      </xdr:nvCxnSpPr>
      <xdr:spPr>
        <a:xfrm>
          <a:off x="6409690" y="87122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58445"/>
    <xdr:sp macro="" textlink="">
      <xdr:nvSpPr>
        <xdr:cNvPr id="338" name="テキスト ボックス 337"/>
        <xdr:cNvSpPr txBox="1"/>
      </xdr:nvSpPr>
      <xdr:spPr>
        <a:xfrm>
          <a:off x="5895340"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409690" y="825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58445"/>
    <xdr:sp macro="" textlink="">
      <xdr:nvSpPr>
        <xdr:cNvPr id="340" name="テキスト ボックス 339"/>
        <xdr:cNvSpPr txBox="1"/>
      </xdr:nvSpPr>
      <xdr:spPr>
        <a:xfrm>
          <a:off x="5895340"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409690" y="8255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51</xdr:row>
      <xdr:rowOff>155575</xdr:rowOff>
    </xdr:from>
    <xdr:to xmlns:xdr="http://schemas.openxmlformats.org/drawingml/2006/spreadsheetDrawing">
      <xdr:col>54</xdr:col>
      <xdr:colOff>184785</xdr:colOff>
      <xdr:row>58</xdr:row>
      <xdr:rowOff>130810</xdr:rowOff>
    </xdr:to>
    <xdr:cxnSp macro="">
      <xdr:nvCxnSpPr>
        <xdr:cNvPr id="342" name="直線コネクタ 341"/>
        <xdr:cNvCxnSpPr/>
      </xdr:nvCxnSpPr>
      <xdr:spPr>
        <a:xfrm flipV="1">
          <a:off x="10163175" y="8899525"/>
          <a:ext cx="0" cy="1175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134620</xdr:rowOff>
    </xdr:from>
    <xdr:ext cx="377825" cy="258445"/>
    <xdr:sp macro="" textlink="">
      <xdr:nvSpPr>
        <xdr:cNvPr id="343" name="農林水産業費最小値テキスト"/>
        <xdr:cNvSpPr txBox="1"/>
      </xdr:nvSpPr>
      <xdr:spPr>
        <a:xfrm>
          <a:off x="10213975" y="1007872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130810</xdr:rowOff>
    </xdr:from>
    <xdr:to xmlns:xdr="http://schemas.openxmlformats.org/drawingml/2006/spreadsheetDrawing">
      <xdr:col>55</xdr:col>
      <xdr:colOff>88900</xdr:colOff>
      <xdr:row>58</xdr:row>
      <xdr:rowOff>130810</xdr:rowOff>
    </xdr:to>
    <xdr:cxnSp macro="">
      <xdr:nvCxnSpPr>
        <xdr:cNvPr id="344" name="直線コネクタ 343"/>
        <xdr:cNvCxnSpPr/>
      </xdr:nvCxnSpPr>
      <xdr:spPr>
        <a:xfrm>
          <a:off x="10079990" y="100749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102235</xdr:rowOff>
    </xdr:from>
    <xdr:ext cx="534035" cy="258445"/>
    <xdr:sp macro="" textlink="">
      <xdr:nvSpPr>
        <xdr:cNvPr id="345" name="農林水産業費最大値テキスト"/>
        <xdr:cNvSpPr txBox="1"/>
      </xdr:nvSpPr>
      <xdr:spPr>
        <a:xfrm>
          <a:off x="10213975" y="8674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25,904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155575</xdr:rowOff>
    </xdr:from>
    <xdr:to xmlns:xdr="http://schemas.openxmlformats.org/drawingml/2006/spreadsheetDrawing">
      <xdr:col>55</xdr:col>
      <xdr:colOff>88900</xdr:colOff>
      <xdr:row>51</xdr:row>
      <xdr:rowOff>155575</xdr:rowOff>
    </xdr:to>
    <xdr:cxnSp macro="">
      <xdr:nvCxnSpPr>
        <xdr:cNvPr id="346" name="直線コネクタ 345"/>
        <xdr:cNvCxnSpPr/>
      </xdr:nvCxnSpPr>
      <xdr:spPr>
        <a:xfrm>
          <a:off x="10079990" y="889952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121285</xdr:rowOff>
    </xdr:from>
    <xdr:to xmlns:xdr="http://schemas.openxmlformats.org/drawingml/2006/spreadsheetDrawing">
      <xdr:col>55</xdr:col>
      <xdr:colOff>0</xdr:colOff>
      <xdr:row>57</xdr:row>
      <xdr:rowOff>122555</xdr:rowOff>
    </xdr:to>
    <xdr:cxnSp macro="">
      <xdr:nvCxnSpPr>
        <xdr:cNvPr id="347" name="直線コネクタ 346"/>
        <xdr:cNvCxnSpPr/>
      </xdr:nvCxnSpPr>
      <xdr:spPr>
        <a:xfrm flipV="1">
          <a:off x="9353550" y="989393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55245</xdr:rowOff>
    </xdr:from>
    <xdr:ext cx="469265" cy="258445"/>
    <xdr:sp macro="" textlink="">
      <xdr:nvSpPr>
        <xdr:cNvPr id="348" name="農林水産業費平均値テキスト"/>
        <xdr:cNvSpPr txBox="1"/>
      </xdr:nvSpPr>
      <xdr:spPr>
        <a:xfrm>
          <a:off x="10213975" y="965644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32385</xdr:rowOff>
    </xdr:from>
    <xdr:to xmlns:xdr="http://schemas.openxmlformats.org/drawingml/2006/spreadsheetDrawing">
      <xdr:col>55</xdr:col>
      <xdr:colOff>50800</xdr:colOff>
      <xdr:row>57</xdr:row>
      <xdr:rowOff>133985</xdr:rowOff>
    </xdr:to>
    <xdr:sp macro="" textlink="">
      <xdr:nvSpPr>
        <xdr:cNvPr id="349" name="フローチャート: 判断 348"/>
        <xdr:cNvSpPr/>
      </xdr:nvSpPr>
      <xdr:spPr>
        <a:xfrm>
          <a:off x="10118090" y="980503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122555</xdr:rowOff>
    </xdr:from>
    <xdr:to xmlns:xdr="http://schemas.openxmlformats.org/drawingml/2006/spreadsheetDrawing">
      <xdr:col>50</xdr:col>
      <xdr:colOff>114300</xdr:colOff>
      <xdr:row>57</xdr:row>
      <xdr:rowOff>139700</xdr:rowOff>
    </xdr:to>
    <xdr:cxnSp macro="">
      <xdr:nvCxnSpPr>
        <xdr:cNvPr id="350" name="直線コネクタ 349"/>
        <xdr:cNvCxnSpPr/>
      </xdr:nvCxnSpPr>
      <xdr:spPr>
        <a:xfrm flipV="1">
          <a:off x="8493125" y="9895205"/>
          <a:ext cx="8604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23495</xdr:rowOff>
    </xdr:from>
    <xdr:to xmlns:xdr="http://schemas.openxmlformats.org/drawingml/2006/spreadsheetDrawing">
      <xdr:col>50</xdr:col>
      <xdr:colOff>165100</xdr:colOff>
      <xdr:row>57</xdr:row>
      <xdr:rowOff>125095</xdr:rowOff>
    </xdr:to>
    <xdr:sp macro="" textlink="">
      <xdr:nvSpPr>
        <xdr:cNvPr id="351" name="フローチャート: 判断 350"/>
        <xdr:cNvSpPr/>
      </xdr:nvSpPr>
      <xdr:spPr>
        <a:xfrm>
          <a:off x="9302750" y="979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55</xdr:row>
      <xdr:rowOff>141605</xdr:rowOff>
    </xdr:from>
    <xdr:ext cx="469900" cy="259080"/>
    <xdr:sp macro="" textlink="">
      <xdr:nvSpPr>
        <xdr:cNvPr id="352" name="テキスト ボックス 351"/>
        <xdr:cNvSpPr txBox="1"/>
      </xdr:nvSpPr>
      <xdr:spPr>
        <a:xfrm>
          <a:off x="9124315" y="9571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89535</xdr:rowOff>
    </xdr:from>
    <xdr:to xmlns:xdr="http://schemas.openxmlformats.org/drawingml/2006/spreadsheetDrawing">
      <xdr:col>45</xdr:col>
      <xdr:colOff>177800</xdr:colOff>
      <xdr:row>57</xdr:row>
      <xdr:rowOff>139700</xdr:rowOff>
    </xdr:to>
    <xdr:cxnSp macro="">
      <xdr:nvCxnSpPr>
        <xdr:cNvPr id="353" name="直線コネクタ 352"/>
        <xdr:cNvCxnSpPr/>
      </xdr:nvCxnSpPr>
      <xdr:spPr>
        <a:xfrm>
          <a:off x="7626985" y="9862185"/>
          <a:ext cx="86614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31115</xdr:rowOff>
    </xdr:from>
    <xdr:to xmlns:xdr="http://schemas.openxmlformats.org/drawingml/2006/spreadsheetDrawing">
      <xdr:col>46</xdr:col>
      <xdr:colOff>38100</xdr:colOff>
      <xdr:row>57</xdr:row>
      <xdr:rowOff>132715</xdr:rowOff>
    </xdr:to>
    <xdr:sp macro="" textlink="">
      <xdr:nvSpPr>
        <xdr:cNvPr id="354" name="フローチャート: 判断 353"/>
        <xdr:cNvSpPr/>
      </xdr:nvSpPr>
      <xdr:spPr>
        <a:xfrm>
          <a:off x="8442325" y="980376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55</xdr:row>
      <xdr:rowOff>149225</xdr:rowOff>
    </xdr:from>
    <xdr:ext cx="469265" cy="259080"/>
    <xdr:sp macro="" textlink="">
      <xdr:nvSpPr>
        <xdr:cNvPr id="355" name="テキスト ボックス 354"/>
        <xdr:cNvSpPr txBox="1"/>
      </xdr:nvSpPr>
      <xdr:spPr>
        <a:xfrm>
          <a:off x="8263890" y="9578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56515</xdr:rowOff>
    </xdr:from>
    <xdr:to xmlns:xdr="http://schemas.openxmlformats.org/drawingml/2006/spreadsheetDrawing">
      <xdr:col>41</xdr:col>
      <xdr:colOff>50800</xdr:colOff>
      <xdr:row>57</xdr:row>
      <xdr:rowOff>89535</xdr:rowOff>
    </xdr:to>
    <xdr:cxnSp macro="">
      <xdr:nvCxnSpPr>
        <xdr:cNvPr id="356" name="直線コネクタ 355"/>
        <xdr:cNvCxnSpPr/>
      </xdr:nvCxnSpPr>
      <xdr:spPr>
        <a:xfrm>
          <a:off x="6766560" y="9314815"/>
          <a:ext cx="860425" cy="547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19050</xdr:rowOff>
    </xdr:from>
    <xdr:to xmlns:xdr="http://schemas.openxmlformats.org/drawingml/2006/spreadsheetDrawing">
      <xdr:col>41</xdr:col>
      <xdr:colOff>101600</xdr:colOff>
      <xdr:row>57</xdr:row>
      <xdr:rowOff>120650</xdr:rowOff>
    </xdr:to>
    <xdr:sp macro="" textlink="">
      <xdr:nvSpPr>
        <xdr:cNvPr id="357" name="フローチャート: 判断 356"/>
        <xdr:cNvSpPr/>
      </xdr:nvSpPr>
      <xdr:spPr>
        <a:xfrm>
          <a:off x="7576185"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55</xdr:row>
      <xdr:rowOff>137160</xdr:rowOff>
    </xdr:from>
    <xdr:ext cx="469265" cy="259080"/>
    <xdr:sp macro="" textlink="">
      <xdr:nvSpPr>
        <xdr:cNvPr id="358" name="テキスト ボックス 357"/>
        <xdr:cNvSpPr txBox="1"/>
      </xdr:nvSpPr>
      <xdr:spPr>
        <a:xfrm>
          <a:off x="7397750" y="9566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160020</xdr:rowOff>
    </xdr:from>
    <xdr:to xmlns:xdr="http://schemas.openxmlformats.org/drawingml/2006/spreadsheetDrawing">
      <xdr:col>36</xdr:col>
      <xdr:colOff>165100</xdr:colOff>
      <xdr:row>57</xdr:row>
      <xdr:rowOff>90170</xdr:rowOff>
    </xdr:to>
    <xdr:sp macro="" textlink="">
      <xdr:nvSpPr>
        <xdr:cNvPr id="359" name="フローチャート: 判断 358"/>
        <xdr:cNvSpPr/>
      </xdr:nvSpPr>
      <xdr:spPr>
        <a:xfrm>
          <a:off x="671576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57</xdr:row>
      <xdr:rowOff>81280</xdr:rowOff>
    </xdr:from>
    <xdr:ext cx="469900" cy="259080"/>
    <xdr:sp macro="" textlink="">
      <xdr:nvSpPr>
        <xdr:cNvPr id="360" name="テキスト ボックス 359"/>
        <xdr:cNvSpPr txBox="1"/>
      </xdr:nvSpPr>
      <xdr:spPr>
        <a:xfrm>
          <a:off x="6537325" y="9853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99783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1687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1365" cy="259080"/>
    <xdr:sp macro="" textlink="">
      <xdr:nvSpPr>
        <xdr:cNvPr id="363" name="テキスト ボックス 362"/>
        <xdr:cNvSpPr txBox="1"/>
      </xdr:nvSpPr>
      <xdr:spPr>
        <a:xfrm>
          <a:off x="83083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4" name="テキスト ボックス 363"/>
        <xdr:cNvSpPr txBox="1"/>
      </xdr:nvSpPr>
      <xdr:spPr>
        <a:xfrm>
          <a:off x="74422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581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70485</xdr:rowOff>
    </xdr:from>
    <xdr:to xmlns:xdr="http://schemas.openxmlformats.org/drawingml/2006/spreadsheetDrawing">
      <xdr:col>55</xdr:col>
      <xdr:colOff>50800</xdr:colOff>
      <xdr:row>58</xdr:row>
      <xdr:rowOff>635</xdr:rowOff>
    </xdr:to>
    <xdr:sp macro="" textlink="">
      <xdr:nvSpPr>
        <xdr:cNvPr id="366" name="楕円 365"/>
        <xdr:cNvSpPr/>
      </xdr:nvSpPr>
      <xdr:spPr>
        <a:xfrm>
          <a:off x="10118090" y="984313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48895</xdr:rowOff>
    </xdr:from>
    <xdr:ext cx="469265" cy="259080"/>
    <xdr:sp macro="" textlink="">
      <xdr:nvSpPr>
        <xdr:cNvPr id="367" name="農林水産業費該当値テキスト"/>
        <xdr:cNvSpPr txBox="1"/>
      </xdr:nvSpPr>
      <xdr:spPr>
        <a:xfrm>
          <a:off x="10213975" y="9821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71755</xdr:rowOff>
    </xdr:from>
    <xdr:to xmlns:xdr="http://schemas.openxmlformats.org/drawingml/2006/spreadsheetDrawing">
      <xdr:col>50</xdr:col>
      <xdr:colOff>165100</xdr:colOff>
      <xdr:row>58</xdr:row>
      <xdr:rowOff>1905</xdr:rowOff>
    </xdr:to>
    <xdr:sp macro="" textlink="">
      <xdr:nvSpPr>
        <xdr:cNvPr id="368" name="楕円 367"/>
        <xdr:cNvSpPr/>
      </xdr:nvSpPr>
      <xdr:spPr>
        <a:xfrm>
          <a:off x="930275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57</xdr:row>
      <xdr:rowOff>164465</xdr:rowOff>
    </xdr:from>
    <xdr:ext cx="469900" cy="259080"/>
    <xdr:sp macro="" textlink="">
      <xdr:nvSpPr>
        <xdr:cNvPr id="369" name="テキスト ボックス 368"/>
        <xdr:cNvSpPr txBox="1"/>
      </xdr:nvSpPr>
      <xdr:spPr>
        <a:xfrm>
          <a:off x="9124315" y="9937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88900</xdr:rowOff>
    </xdr:from>
    <xdr:to xmlns:xdr="http://schemas.openxmlformats.org/drawingml/2006/spreadsheetDrawing">
      <xdr:col>46</xdr:col>
      <xdr:colOff>38100</xdr:colOff>
      <xdr:row>58</xdr:row>
      <xdr:rowOff>19050</xdr:rowOff>
    </xdr:to>
    <xdr:sp macro="" textlink="">
      <xdr:nvSpPr>
        <xdr:cNvPr id="370" name="楕円 369"/>
        <xdr:cNvSpPr/>
      </xdr:nvSpPr>
      <xdr:spPr>
        <a:xfrm>
          <a:off x="8442325" y="986155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10160</xdr:rowOff>
    </xdr:from>
    <xdr:ext cx="469265" cy="259080"/>
    <xdr:sp macro="" textlink="">
      <xdr:nvSpPr>
        <xdr:cNvPr id="371" name="テキスト ボックス 370"/>
        <xdr:cNvSpPr txBox="1"/>
      </xdr:nvSpPr>
      <xdr:spPr>
        <a:xfrm>
          <a:off x="8263890" y="9954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38735</xdr:rowOff>
    </xdr:from>
    <xdr:to xmlns:xdr="http://schemas.openxmlformats.org/drawingml/2006/spreadsheetDrawing">
      <xdr:col>41</xdr:col>
      <xdr:colOff>101600</xdr:colOff>
      <xdr:row>57</xdr:row>
      <xdr:rowOff>140335</xdr:rowOff>
    </xdr:to>
    <xdr:sp macro="" textlink="">
      <xdr:nvSpPr>
        <xdr:cNvPr id="372" name="楕円 371"/>
        <xdr:cNvSpPr/>
      </xdr:nvSpPr>
      <xdr:spPr>
        <a:xfrm>
          <a:off x="7576185"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57</xdr:row>
      <xdr:rowOff>132080</xdr:rowOff>
    </xdr:from>
    <xdr:ext cx="469265" cy="258445"/>
    <xdr:sp macro="" textlink="">
      <xdr:nvSpPr>
        <xdr:cNvPr id="373" name="テキスト ボックス 372"/>
        <xdr:cNvSpPr txBox="1"/>
      </xdr:nvSpPr>
      <xdr:spPr>
        <a:xfrm>
          <a:off x="7397750" y="9904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6350</xdr:rowOff>
    </xdr:from>
    <xdr:to xmlns:xdr="http://schemas.openxmlformats.org/drawingml/2006/spreadsheetDrawing">
      <xdr:col>36</xdr:col>
      <xdr:colOff>165100</xdr:colOff>
      <xdr:row>54</xdr:row>
      <xdr:rowOff>107315</xdr:rowOff>
    </xdr:to>
    <xdr:sp macro="" textlink="">
      <xdr:nvSpPr>
        <xdr:cNvPr id="374" name="楕円 373"/>
        <xdr:cNvSpPr/>
      </xdr:nvSpPr>
      <xdr:spPr>
        <a:xfrm>
          <a:off x="6715760" y="9264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52</xdr:row>
      <xdr:rowOff>123825</xdr:rowOff>
    </xdr:from>
    <xdr:ext cx="534035" cy="258445"/>
    <xdr:sp macro="" textlink="">
      <xdr:nvSpPr>
        <xdr:cNvPr id="375" name="テキスト ボックス 374"/>
        <xdr:cNvSpPr txBox="1"/>
      </xdr:nvSpPr>
      <xdr:spPr>
        <a:xfrm>
          <a:off x="6504940" y="9039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409690" y="10858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53097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53097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51840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51840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6271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6271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409690" y="11684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37159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409690" y="1397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6" name="直線コネクタ 385"/>
        <xdr:cNvCxnSpPr/>
      </xdr:nvCxnSpPr>
      <xdr:spPr>
        <a:xfrm>
          <a:off x="6409690" y="135128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920" cy="258445"/>
    <xdr:sp macro="" textlink="">
      <xdr:nvSpPr>
        <xdr:cNvPr id="387" name="テキスト ボックス 386"/>
        <xdr:cNvSpPr txBox="1"/>
      </xdr:nvSpPr>
      <xdr:spPr>
        <a:xfrm>
          <a:off x="6166485"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8" name="直線コネクタ 387"/>
        <xdr:cNvCxnSpPr/>
      </xdr:nvCxnSpPr>
      <xdr:spPr>
        <a:xfrm>
          <a:off x="6409690" y="130556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8445"/>
    <xdr:sp macro="" textlink="">
      <xdr:nvSpPr>
        <xdr:cNvPr id="389" name="テキスト ボックス 388"/>
        <xdr:cNvSpPr txBox="1"/>
      </xdr:nvSpPr>
      <xdr:spPr>
        <a:xfrm>
          <a:off x="5895340"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0" name="直線コネクタ 389"/>
        <xdr:cNvCxnSpPr/>
      </xdr:nvCxnSpPr>
      <xdr:spPr>
        <a:xfrm>
          <a:off x="6409690" y="125984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8445"/>
    <xdr:sp macro="" textlink="">
      <xdr:nvSpPr>
        <xdr:cNvPr id="391" name="テキスト ボックス 390"/>
        <xdr:cNvSpPr txBox="1"/>
      </xdr:nvSpPr>
      <xdr:spPr>
        <a:xfrm>
          <a:off x="5895340"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2" name="直線コネクタ 391"/>
        <xdr:cNvCxnSpPr/>
      </xdr:nvCxnSpPr>
      <xdr:spPr>
        <a:xfrm>
          <a:off x="6409690" y="121412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8445"/>
    <xdr:sp macro="" textlink="">
      <xdr:nvSpPr>
        <xdr:cNvPr id="393" name="テキスト ボックス 392"/>
        <xdr:cNvSpPr txBox="1"/>
      </xdr:nvSpPr>
      <xdr:spPr>
        <a:xfrm>
          <a:off x="5895340"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409690" y="1168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8445"/>
    <xdr:sp macro="" textlink="">
      <xdr:nvSpPr>
        <xdr:cNvPr id="395" name="テキスト ボックス 394"/>
        <xdr:cNvSpPr txBox="1"/>
      </xdr:nvSpPr>
      <xdr:spPr>
        <a:xfrm>
          <a:off x="5895340"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409690" y="11684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71</xdr:row>
      <xdr:rowOff>71755</xdr:rowOff>
    </xdr:from>
    <xdr:to xmlns:xdr="http://schemas.openxmlformats.org/drawingml/2006/spreadsheetDrawing">
      <xdr:col>54</xdr:col>
      <xdr:colOff>184785</xdr:colOff>
      <xdr:row>78</xdr:row>
      <xdr:rowOff>39370</xdr:rowOff>
    </xdr:to>
    <xdr:cxnSp macro="">
      <xdr:nvCxnSpPr>
        <xdr:cNvPr id="397" name="直線コネクタ 396"/>
        <xdr:cNvCxnSpPr/>
      </xdr:nvCxnSpPr>
      <xdr:spPr>
        <a:xfrm flipV="1">
          <a:off x="10163175" y="12244705"/>
          <a:ext cx="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43180</xdr:rowOff>
    </xdr:from>
    <xdr:ext cx="469265" cy="258445"/>
    <xdr:sp macro="" textlink="">
      <xdr:nvSpPr>
        <xdr:cNvPr id="398" name="商工費最小値テキスト"/>
        <xdr:cNvSpPr txBox="1"/>
      </xdr:nvSpPr>
      <xdr:spPr>
        <a:xfrm>
          <a:off x="10213975" y="13416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39370</xdr:rowOff>
    </xdr:from>
    <xdr:to xmlns:xdr="http://schemas.openxmlformats.org/drawingml/2006/spreadsheetDrawing">
      <xdr:col>55</xdr:col>
      <xdr:colOff>88900</xdr:colOff>
      <xdr:row>78</xdr:row>
      <xdr:rowOff>39370</xdr:rowOff>
    </xdr:to>
    <xdr:cxnSp macro="">
      <xdr:nvCxnSpPr>
        <xdr:cNvPr id="399" name="直線コネクタ 398"/>
        <xdr:cNvCxnSpPr/>
      </xdr:nvCxnSpPr>
      <xdr:spPr>
        <a:xfrm>
          <a:off x="10079990" y="134124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18415</xdr:rowOff>
    </xdr:from>
    <xdr:ext cx="534035" cy="258445"/>
    <xdr:sp macro="" textlink="">
      <xdr:nvSpPr>
        <xdr:cNvPr id="400" name="商工費最大値テキスト"/>
        <xdr:cNvSpPr txBox="1"/>
      </xdr:nvSpPr>
      <xdr:spPr>
        <a:xfrm>
          <a:off x="10213975" y="12019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27,732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71755</xdr:rowOff>
    </xdr:from>
    <xdr:to xmlns:xdr="http://schemas.openxmlformats.org/drawingml/2006/spreadsheetDrawing">
      <xdr:col>55</xdr:col>
      <xdr:colOff>88900</xdr:colOff>
      <xdr:row>71</xdr:row>
      <xdr:rowOff>71755</xdr:rowOff>
    </xdr:to>
    <xdr:cxnSp macro="">
      <xdr:nvCxnSpPr>
        <xdr:cNvPr id="401" name="直線コネクタ 400"/>
        <xdr:cNvCxnSpPr/>
      </xdr:nvCxnSpPr>
      <xdr:spPr>
        <a:xfrm>
          <a:off x="10079990" y="1224470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159385</xdr:rowOff>
    </xdr:from>
    <xdr:to xmlns:xdr="http://schemas.openxmlformats.org/drawingml/2006/spreadsheetDrawing">
      <xdr:col>55</xdr:col>
      <xdr:colOff>0</xdr:colOff>
      <xdr:row>77</xdr:row>
      <xdr:rowOff>35560</xdr:rowOff>
    </xdr:to>
    <xdr:cxnSp macro="">
      <xdr:nvCxnSpPr>
        <xdr:cNvPr id="402" name="直線コネクタ 401"/>
        <xdr:cNvCxnSpPr/>
      </xdr:nvCxnSpPr>
      <xdr:spPr>
        <a:xfrm>
          <a:off x="9353550" y="13189585"/>
          <a:ext cx="80962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85090</xdr:rowOff>
    </xdr:from>
    <xdr:ext cx="469265" cy="259080"/>
    <xdr:sp macro="" textlink="">
      <xdr:nvSpPr>
        <xdr:cNvPr id="403" name="商工費平均値テキスト"/>
        <xdr:cNvSpPr txBox="1"/>
      </xdr:nvSpPr>
      <xdr:spPr>
        <a:xfrm>
          <a:off x="10213975" y="1294384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62230</xdr:rowOff>
    </xdr:from>
    <xdr:to xmlns:xdr="http://schemas.openxmlformats.org/drawingml/2006/spreadsheetDrawing">
      <xdr:col>55</xdr:col>
      <xdr:colOff>50800</xdr:colOff>
      <xdr:row>76</xdr:row>
      <xdr:rowOff>163830</xdr:rowOff>
    </xdr:to>
    <xdr:sp macro="" textlink="">
      <xdr:nvSpPr>
        <xdr:cNvPr id="404" name="フローチャート: 判断 403"/>
        <xdr:cNvSpPr/>
      </xdr:nvSpPr>
      <xdr:spPr>
        <a:xfrm>
          <a:off x="10118090" y="1309243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159385</xdr:rowOff>
    </xdr:from>
    <xdr:to xmlns:xdr="http://schemas.openxmlformats.org/drawingml/2006/spreadsheetDrawing">
      <xdr:col>50</xdr:col>
      <xdr:colOff>114300</xdr:colOff>
      <xdr:row>76</xdr:row>
      <xdr:rowOff>167640</xdr:rowOff>
    </xdr:to>
    <xdr:cxnSp macro="">
      <xdr:nvCxnSpPr>
        <xdr:cNvPr id="405" name="直線コネクタ 404"/>
        <xdr:cNvCxnSpPr/>
      </xdr:nvCxnSpPr>
      <xdr:spPr>
        <a:xfrm flipV="1">
          <a:off x="8493125" y="13189585"/>
          <a:ext cx="8604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85090</xdr:rowOff>
    </xdr:from>
    <xdr:to xmlns:xdr="http://schemas.openxmlformats.org/drawingml/2006/spreadsheetDrawing">
      <xdr:col>50</xdr:col>
      <xdr:colOff>165100</xdr:colOff>
      <xdr:row>77</xdr:row>
      <xdr:rowOff>15240</xdr:rowOff>
    </xdr:to>
    <xdr:sp macro="" textlink="">
      <xdr:nvSpPr>
        <xdr:cNvPr id="406" name="フローチャート: 判断 405"/>
        <xdr:cNvSpPr/>
      </xdr:nvSpPr>
      <xdr:spPr>
        <a:xfrm>
          <a:off x="930275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75</xdr:row>
      <xdr:rowOff>31750</xdr:rowOff>
    </xdr:from>
    <xdr:ext cx="469900" cy="258445"/>
    <xdr:sp macro="" textlink="">
      <xdr:nvSpPr>
        <xdr:cNvPr id="407" name="テキスト ボックス 406"/>
        <xdr:cNvSpPr txBox="1"/>
      </xdr:nvSpPr>
      <xdr:spPr>
        <a:xfrm>
          <a:off x="9124315" y="128905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145415</xdr:rowOff>
    </xdr:from>
    <xdr:to xmlns:xdr="http://schemas.openxmlformats.org/drawingml/2006/spreadsheetDrawing">
      <xdr:col>45</xdr:col>
      <xdr:colOff>177800</xdr:colOff>
      <xdr:row>76</xdr:row>
      <xdr:rowOff>167640</xdr:rowOff>
    </xdr:to>
    <xdr:cxnSp macro="">
      <xdr:nvCxnSpPr>
        <xdr:cNvPr id="408" name="直線コネクタ 407"/>
        <xdr:cNvCxnSpPr/>
      </xdr:nvCxnSpPr>
      <xdr:spPr>
        <a:xfrm>
          <a:off x="7626985" y="13175615"/>
          <a:ext cx="86614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50800</xdr:rowOff>
    </xdr:from>
    <xdr:to xmlns:xdr="http://schemas.openxmlformats.org/drawingml/2006/spreadsheetDrawing">
      <xdr:col>46</xdr:col>
      <xdr:colOff>38100</xdr:colOff>
      <xdr:row>76</xdr:row>
      <xdr:rowOff>152400</xdr:rowOff>
    </xdr:to>
    <xdr:sp macro="" textlink="">
      <xdr:nvSpPr>
        <xdr:cNvPr id="409" name="フローチャート: 判断 408"/>
        <xdr:cNvSpPr/>
      </xdr:nvSpPr>
      <xdr:spPr>
        <a:xfrm>
          <a:off x="8442325" y="130810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74</xdr:row>
      <xdr:rowOff>168910</xdr:rowOff>
    </xdr:from>
    <xdr:ext cx="469265" cy="258445"/>
    <xdr:sp macro="" textlink="">
      <xdr:nvSpPr>
        <xdr:cNvPr id="410" name="テキスト ボックス 409"/>
        <xdr:cNvSpPr txBox="1"/>
      </xdr:nvSpPr>
      <xdr:spPr>
        <a:xfrm>
          <a:off x="8263890" y="12856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90170</xdr:rowOff>
    </xdr:from>
    <xdr:to xmlns:xdr="http://schemas.openxmlformats.org/drawingml/2006/spreadsheetDrawing">
      <xdr:col>41</xdr:col>
      <xdr:colOff>50800</xdr:colOff>
      <xdr:row>76</xdr:row>
      <xdr:rowOff>145415</xdr:rowOff>
    </xdr:to>
    <xdr:cxnSp macro="">
      <xdr:nvCxnSpPr>
        <xdr:cNvPr id="411" name="直線コネクタ 410"/>
        <xdr:cNvCxnSpPr/>
      </xdr:nvCxnSpPr>
      <xdr:spPr>
        <a:xfrm>
          <a:off x="6766560" y="13120370"/>
          <a:ext cx="86042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13335</xdr:rowOff>
    </xdr:from>
    <xdr:to xmlns:xdr="http://schemas.openxmlformats.org/drawingml/2006/spreadsheetDrawing">
      <xdr:col>41</xdr:col>
      <xdr:colOff>101600</xdr:colOff>
      <xdr:row>76</xdr:row>
      <xdr:rowOff>114935</xdr:rowOff>
    </xdr:to>
    <xdr:sp macro="" textlink="">
      <xdr:nvSpPr>
        <xdr:cNvPr id="412" name="フローチャート: 判断 411"/>
        <xdr:cNvSpPr/>
      </xdr:nvSpPr>
      <xdr:spPr>
        <a:xfrm>
          <a:off x="7576185" y="1304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74</xdr:row>
      <xdr:rowOff>132080</xdr:rowOff>
    </xdr:from>
    <xdr:ext cx="469265" cy="258445"/>
    <xdr:sp macro="" textlink="">
      <xdr:nvSpPr>
        <xdr:cNvPr id="413" name="テキスト ボックス 412"/>
        <xdr:cNvSpPr txBox="1"/>
      </xdr:nvSpPr>
      <xdr:spPr>
        <a:xfrm>
          <a:off x="7397750" y="12819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95885</xdr:rowOff>
    </xdr:from>
    <xdr:to xmlns:xdr="http://schemas.openxmlformats.org/drawingml/2006/spreadsheetDrawing">
      <xdr:col>36</xdr:col>
      <xdr:colOff>165100</xdr:colOff>
      <xdr:row>76</xdr:row>
      <xdr:rowOff>26035</xdr:rowOff>
    </xdr:to>
    <xdr:sp macro="" textlink="">
      <xdr:nvSpPr>
        <xdr:cNvPr id="414" name="フローチャート: 判断 413"/>
        <xdr:cNvSpPr/>
      </xdr:nvSpPr>
      <xdr:spPr>
        <a:xfrm>
          <a:off x="6715760" y="1295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42545</xdr:rowOff>
    </xdr:from>
    <xdr:ext cx="534035" cy="258445"/>
    <xdr:sp macro="" textlink="">
      <xdr:nvSpPr>
        <xdr:cNvPr id="415" name="テキスト ボックス 414"/>
        <xdr:cNvSpPr txBox="1"/>
      </xdr:nvSpPr>
      <xdr:spPr>
        <a:xfrm>
          <a:off x="6504940" y="12729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997839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1687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1365" cy="259080"/>
    <xdr:sp macro="" textlink="">
      <xdr:nvSpPr>
        <xdr:cNvPr id="418" name="テキスト ボックス 417"/>
        <xdr:cNvSpPr txBox="1"/>
      </xdr:nvSpPr>
      <xdr:spPr>
        <a:xfrm>
          <a:off x="83083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9" name="テキスト ボックス 418"/>
        <xdr:cNvSpPr txBox="1"/>
      </xdr:nvSpPr>
      <xdr:spPr>
        <a:xfrm>
          <a:off x="74422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5817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156210</xdr:rowOff>
    </xdr:from>
    <xdr:to xmlns:xdr="http://schemas.openxmlformats.org/drawingml/2006/spreadsheetDrawing">
      <xdr:col>55</xdr:col>
      <xdr:colOff>50800</xdr:colOff>
      <xdr:row>77</xdr:row>
      <xdr:rowOff>86360</xdr:rowOff>
    </xdr:to>
    <xdr:sp macro="" textlink="">
      <xdr:nvSpPr>
        <xdr:cNvPr id="421" name="楕円 420"/>
        <xdr:cNvSpPr/>
      </xdr:nvSpPr>
      <xdr:spPr>
        <a:xfrm>
          <a:off x="10118090" y="1318641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134620</xdr:rowOff>
    </xdr:from>
    <xdr:ext cx="469265" cy="258445"/>
    <xdr:sp macro="" textlink="">
      <xdr:nvSpPr>
        <xdr:cNvPr id="422" name="商工費該当値テキスト"/>
        <xdr:cNvSpPr txBox="1"/>
      </xdr:nvSpPr>
      <xdr:spPr>
        <a:xfrm>
          <a:off x="10213975" y="13164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109220</xdr:rowOff>
    </xdr:from>
    <xdr:to xmlns:xdr="http://schemas.openxmlformats.org/drawingml/2006/spreadsheetDrawing">
      <xdr:col>50</xdr:col>
      <xdr:colOff>165100</xdr:colOff>
      <xdr:row>77</xdr:row>
      <xdr:rowOff>38735</xdr:rowOff>
    </xdr:to>
    <xdr:sp macro="" textlink="">
      <xdr:nvSpPr>
        <xdr:cNvPr id="423" name="楕円 422"/>
        <xdr:cNvSpPr/>
      </xdr:nvSpPr>
      <xdr:spPr>
        <a:xfrm>
          <a:off x="9302750" y="13139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77</xdr:row>
      <xdr:rowOff>29845</xdr:rowOff>
    </xdr:from>
    <xdr:ext cx="469900" cy="258445"/>
    <xdr:sp macro="" textlink="">
      <xdr:nvSpPr>
        <xdr:cNvPr id="424" name="テキスト ボックス 423"/>
        <xdr:cNvSpPr txBox="1"/>
      </xdr:nvSpPr>
      <xdr:spPr>
        <a:xfrm>
          <a:off x="9124315" y="13231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116840</xdr:rowOff>
    </xdr:from>
    <xdr:to xmlns:xdr="http://schemas.openxmlformats.org/drawingml/2006/spreadsheetDrawing">
      <xdr:col>46</xdr:col>
      <xdr:colOff>38100</xdr:colOff>
      <xdr:row>77</xdr:row>
      <xdr:rowOff>46990</xdr:rowOff>
    </xdr:to>
    <xdr:sp macro="" textlink="">
      <xdr:nvSpPr>
        <xdr:cNvPr id="425" name="楕円 424"/>
        <xdr:cNvSpPr/>
      </xdr:nvSpPr>
      <xdr:spPr>
        <a:xfrm>
          <a:off x="8442325" y="1314704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77</xdr:row>
      <xdr:rowOff>38100</xdr:rowOff>
    </xdr:from>
    <xdr:ext cx="469265" cy="259080"/>
    <xdr:sp macro="" textlink="">
      <xdr:nvSpPr>
        <xdr:cNvPr id="426" name="テキスト ボックス 425"/>
        <xdr:cNvSpPr txBox="1"/>
      </xdr:nvSpPr>
      <xdr:spPr>
        <a:xfrm>
          <a:off x="8263890" y="13239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94615</xdr:rowOff>
    </xdr:from>
    <xdr:to xmlns:xdr="http://schemas.openxmlformats.org/drawingml/2006/spreadsheetDrawing">
      <xdr:col>41</xdr:col>
      <xdr:colOff>101600</xdr:colOff>
      <xdr:row>77</xdr:row>
      <xdr:rowOff>24765</xdr:rowOff>
    </xdr:to>
    <xdr:sp macro="" textlink="">
      <xdr:nvSpPr>
        <xdr:cNvPr id="427" name="楕円 426"/>
        <xdr:cNvSpPr/>
      </xdr:nvSpPr>
      <xdr:spPr>
        <a:xfrm>
          <a:off x="7576185" y="131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15875</xdr:rowOff>
    </xdr:from>
    <xdr:ext cx="469265" cy="259080"/>
    <xdr:sp macro="" textlink="">
      <xdr:nvSpPr>
        <xdr:cNvPr id="428" name="テキスト ボックス 427"/>
        <xdr:cNvSpPr txBox="1"/>
      </xdr:nvSpPr>
      <xdr:spPr>
        <a:xfrm>
          <a:off x="7397750" y="13217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39370</xdr:rowOff>
    </xdr:from>
    <xdr:to xmlns:xdr="http://schemas.openxmlformats.org/drawingml/2006/spreadsheetDrawing">
      <xdr:col>36</xdr:col>
      <xdr:colOff>165100</xdr:colOff>
      <xdr:row>76</xdr:row>
      <xdr:rowOff>140970</xdr:rowOff>
    </xdr:to>
    <xdr:sp macro="" textlink="">
      <xdr:nvSpPr>
        <xdr:cNvPr id="429" name="楕円 428"/>
        <xdr:cNvSpPr/>
      </xdr:nvSpPr>
      <xdr:spPr>
        <a:xfrm>
          <a:off x="671576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76</xdr:row>
      <xdr:rowOff>132080</xdr:rowOff>
    </xdr:from>
    <xdr:ext cx="469900" cy="258445"/>
    <xdr:sp macro="" textlink="">
      <xdr:nvSpPr>
        <xdr:cNvPr id="430" name="テキスト ボックス 429"/>
        <xdr:cNvSpPr txBox="1"/>
      </xdr:nvSpPr>
      <xdr:spPr>
        <a:xfrm>
          <a:off x="6537325" y="131622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409690" y="14287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53097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53097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51840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51840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6271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6271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409690" y="15113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37159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409690" y="1739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8920" cy="258445"/>
    <xdr:sp macro="" textlink="">
      <xdr:nvSpPr>
        <xdr:cNvPr id="441" name="テキスト ボックス 440"/>
        <xdr:cNvSpPr txBox="1"/>
      </xdr:nvSpPr>
      <xdr:spPr>
        <a:xfrm>
          <a:off x="6166485"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2" name="直線コネクタ 441"/>
        <xdr:cNvCxnSpPr/>
      </xdr:nvCxnSpPr>
      <xdr:spPr>
        <a:xfrm>
          <a:off x="6409690" y="1701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1495" cy="259080"/>
    <xdr:sp macro="" textlink="">
      <xdr:nvSpPr>
        <xdr:cNvPr id="443" name="テキスト ボックス 442"/>
        <xdr:cNvSpPr txBox="1"/>
      </xdr:nvSpPr>
      <xdr:spPr>
        <a:xfrm>
          <a:off x="5895340"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4" name="直線コネクタ 443"/>
        <xdr:cNvCxnSpPr/>
      </xdr:nvCxnSpPr>
      <xdr:spPr>
        <a:xfrm>
          <a:off x="6409690" y="1663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5" name="テキスト ボックス 444"/>
        <xdr:cNvSpPr txBox="1"/>
      </xdr:nvSpPr>
      <xdr:spPr>
        <a:xfrm>
          <a:off x="589534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6" name="直線コネクタ 445"/>
        <xdr:cNvCxnSpPr/>
      </xdr:nvCxnSpPr>
      <xdr:spPr>
        <a:xfrm>
          <a:off x="6409690" y="1625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47" name="テキスト ボックス 446"/>
        <xdr:cNvSpPr txBox="1"/>
      </xdr:nvSpPr>
      <xdr:spPr>
        <a:xfrm>
          <a:off x="5895340"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8" name="直線コネクタ 447"/>
        <xdr:cNvCxnSpPr/>
      </xdr:nvCxnSpPr>
      <xdr:spPr>
        <a:xfrm>
          <a:off x="6409690" y="1587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49" name="テキスト ボックス 448"/>
        <xdr:cNvSpPr txBox="1"/>
      </xdr:nvSpPr>
      <xdr:spPr>
        <a:xfrm>
          <a:off x="5895340"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0" name="直線コネクタ 449"/>
        <xdr:cNvCxnSpPr/>
      </xdr:nvCxnSpPr>
      <xdr:spPr>
        <a:xfrm>
          <a:off x="6409690" y="1549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5630" cy="259080"/>
    <xdr:sp macro="" textlink="">
      <xdr:nvSpPr>
        <xdr:cNvPr id="451" name="テキスト ボックス 450"/>
        <xdr:cNvSpPr txBox="1"/>
      </xdr:nvSpPr>
      <xdr:spPr>
        <a:xfrm>
          <a:off x="5831205"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409690" y="15113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53" name="テキスト ボックス 452"/>
        <xdr:cNvSpPr txBox="1"/>
      </xdr:nvSpPr>
      <xdr:spPr>
        <a:xfrm>
          <a:off x="5831205"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土木費グラフ枠"/>
        <xdr:cNvSpPr/>
      </xdr:nvSpPr>
      <xdr:spPr>
        <a:xfrm>
          <a:off x="6409690" y="15113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91</xdr:row>
      <xdr:rowOff>144780</xdr:rowOff>
    </xdr:from>
    <xdr:to xmlns:xdr="http://schemas.openxmlformats.org/drawingml/2006/spreadsheetDrawing">
      <xdr:col>54</xdr:col>
      <xdr:colOff>184785</xdr:colOff>
      <xdr:row>99</xdr:row>
      <xdr:rowOff>12700</xdr:rowOff>
    </xdr:to>
    <xdr:cxnSp macro="">
      <xdr:nvCxnSpPr>
        <xdr:cNvPr id="455" name="直線コネクタ 454"/>
        <xdr:cNvCxnSpPr/>
      </xdr:nvCxnSpPr>
      <xdr:spPr>
        <a:xfrm flipV="1">
          <a:off x="10163175" y="15746730"/>
          <a:ext cx="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16510</xdr:rowOff>
    </xdr:from>
    <xdr:ext cx="534035" cy="259080"/>
    <xdr:sp macro="" textlink="">
      <xdr:nvSpPr>
        <xdr:cNvPr id="456" name="土木費最小値テキスト"/>
        <xdr:cNvSpPr txBox="1"/>
      </xdr:nvSpPr>
      <xdr:spPr>
        <a:xfrm>
          <a:off x="10213975" y="16990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12700</xdr:rowOff>
    </xdr:from>
    <xdr:to xmlns:xdr="http://schemas.openxmlformats.org/drawingml/2006/spreadsheetDrawing">
      <xdr:col>55</xdr:col>
      <xdr:colOff>88900</xdr:colOff>
      <xdr:row>99</xdr:row>
      <xdr:rowOff>12700</xdr:rowOff>
    </xdr:to>
    <xdr:cxnSp macro="">
      <xdr:nvCxnSpPr>
        <xdr:cNvPr id="457" name="直線コネクタ 456"/>
        <xdr:cNvCxnSpPr/>
      </xdr:nvCxnSpPr>
      <xdr:spPr>
        <a:xfrm>
          <a:off x="10079990" y="1698625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91440</xdr:rowOff>
    </xdr:from>
    <xdr:ext cx="534035" cy="259080"/>
    <xdr:sp macro="" textlink="">
      <xdr:nvSpPr>
        <xdr:cNvPr id="458" name="土木費最大値テキスト"/>
        <xdr:cNvSpPr txBox="1"/>
      </xdr:nvSpPr>
      <xdr:spPr>
        <a:xfrm>
          <a:off x="10213975" y="15521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86,744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144780</xdr:rowOff>
    </xdr:from>
    <xdr:to xmlns:xdr="http://schemas.openxmlformats.org/drawingml/2006/spreadsheetDrawing">
      <xdr:col>55</xdr:col>
      <xdr:colOff>88900</xdr:colOff>
      <xdr:row>91</xdr:row>
      <xdr:rowOff>144780</xdr:rowOff>
    </xdr:to>
    <xdr:cxnSp macro="">
      <xdr:nvCxnSpPr>
        <xdr:cNvPr id="459" name="直線コネクタ 458"/>
        <xdr:cNvCxnSpPr/>
      </xdr:nvCxnSpPr>
      <xdr:spPr>
        <a:xfrm>
          <a:off x="10079990" y="157467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86360</xdr:rowOff>
    </xdr:from>
    <xdr:to xmlns:xdr="http://schemas.openxmlformats.org/drawingml/2006/spreadsheetDrawing">
      <xdr:col>55</xdr:col>
      <xdr:colOff>0</xdr:colOff>
      <xdr:row>98</xdr:row>
      <xdr:rowOff>10160</xdr:rowOff>
    </xdr:to>
    <xdr:cxnSp macro="">
      <xdr:nvCxnSpPr>
        <xdr:cNvPr id="460" name="直線コネクタ 459"/>
        <xdr:cNvCxnSpPr/>
      </xdr:nvCxnSpPr>
      <xdr:spPr>
        <a:xfrm>
          <a:off x="9353550" y="16717010"/>
          <a:ext cx="809625"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159385</xdr:rowOff>
    </xdr:from>
    <xdr:ext cx="534035" cy="258445"/>
    <xdr:sp macro="" textlink="">
      <xdr:nvSpPr>
        <xdr:cNvPr id="461" name="土木費平均値テキスト"/>
        <xdr:cNvSpPr txBox="1"/>
      </xdr:nvSpPr>
      <xdr:spPr>
        <a:xfrm>
          <a:off x="10213975" y="1644713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136525</xdr:rowOff>
    </xdr:from>
    <xdr:to xmlns:xdr="http://schemas.openxmlformats.org/drawingml/2006/spreadsheetDrawing">
      <xdr:col>55</xdr:col>
      <xdr:colOff>50800</xdr:colOff>
      <xdr:row>97</xdr:row>
      <xdr:rowOff>66675</xdr:rowOff>
    </xdr:to>
    <xdr:sp macro="" textlink="">
      <xdr:nvSpPr>
        <xdr:cNvPr id="462" name="フローチャート: 判断 461"/>
        <xdr:cNvSpPr/>
      </xdr:nvSpPr>
      <xdr:spPr>
        <a:xfrm>
          <a:off x="10118090" y="1659572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116840</xdr:rowOff>
    </xdr:from>
    <xdr:to xmlns:xdr="http://schemas.openxmlformats.org/drawingml/2006/spreadsheetDrawing">
      <xdr:col>50</xdr:col>
      <xdr:colOff>114300</xdr:colOff>
      <xdr:row>97</xdr:row>
      <xdr:rowOff>86360</xdr:rowOff>
    </xdr:to>
    <xdr:cxnSp macro="">
      <xdr:nvCxnSpPr>
        <xdr:cNvPr id="463" name="直線コネクタ 462"/>
        <xdr:cNvCxnSpPr/>
      </xdr:nvCxnSpPr>
      <xdr:spPr>
        <a:xfrm>
          <a:off x="8493125" y="16576040"/>
          <a:ext cx="860425"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88265</xdr:rowOff>
    </xdr:from>
    <xdr:to xmlns:xdr="http://schemas.openxmlformats.org/drawingml/2006/spreadsheetDrawing">
      <xdr:col>50</xdr:col>
      <xdr:colOff>165100</xdr:colOff>
      <xdr:row>97</xdr:row>
      <xdr:rowOff>18415</xdr:rowOff>
    </xdr:to>
    <xdr:sp macro="" textlink="">
      <xdr:nvSpPr>
        <xdr:cNvPr id="464" name="フローチャート: 判断 463"/>
        <xdr:cNvSpPr/>
      </xdr:nvSpPr>
      <xdr:spPr>
        <a:xfrm>
          <a:off x="930275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34925</xdr:rowOff>
    </xdr:from>
    <xdr:ext cx="534035" cy="259080"/>
    <xdr:sp macro="" textlink="">
      <xdr:nvSpPr>
        <xdr:cNvPr id="465" name="テキスト ボックス 464"/>
        <xdr:cNvSpPr txBox="1"/>
      </xdr:nvSpPr>
      <xdr:spPr>
        <a:xfrm>
          <a:off x="9091930" y="16322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116840</xdr:rowOff>
    </xdr:from>
    <xdr:to xmlns:xdr="http://schemas.openxmlformats.org/drawingml/2006/spreadsheetDrawing">
      <xdr:col>45</xdr:col>
      <xdr:colOff>177800</xdr:colOff>
      <xdr:row>97</xdr:row>
      <xdr:rowOff>83185</xdr:rowOff>
    </xdr:to>
    <xdr:cxnSp macro="">
      <xdr:nvCxnSpPr>
        <xdr:cNvPr id="466" name="直線コネクタ 465"/>
        <xdr:cNvCxnSpPr/>
      </xdr:nvCxnSpPr>
      <xdr:spPr>
        <a:xfrm flipV="1">
          <a:off x="7626985" y="16576040"/>
          <a:ext cx="86614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99060</xdr:rowOff>
    </xdr:from>
    <xdr:to xmlns:xdr="http://schemas.openxmlformats.org/drawingml/2006/spreadsheetDrawing">
      <xdr:col>46</xdr:col>
      <xdr:colOff>38100</xdr:colOff>
      <xdr:row>97</xdr:row>
      <xdr:rowOff>29210</xdr:rowOff>
    </xdr:to>
    <xdr:sp macro="" textlink="">
      <xdr:nvSpPr>
        <xdr:cNvPr id="467" name="フローチャート: 判断 466"/>
        <xdr:cNvSpPr/>
      </xdr:nvSpPr>
      <xdr:spPr>
        <a:xfrm>
          <a:off x="8442325" y="1655826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20320</xdr:rowOff>
    </xdr:from>
    <xdr:ext cx="534670" cy="258445"/>
    <xdr:sp macro="" textlink="">
      <xdr:nvSpPr>
        <xdr:cNvPr id="468" name="テキスト ボックス 467"/>
        <xdr:cNvSpPr txBox="1"/>
      </xdr:nvSpPr>
      <xdr:spPr>
        <a:xfrm>
          <a:off x="8231505" y="16650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83185</xdr:rowOff>
    </xdr:from>
    <xdr:to xmlns:xdr="http://schemas.openxmlformats.org/drawingml/2006/spreadsheetDrawing">
      <xdr:col>41</xdr:col>
      <xdr:colOff>50800</xdr:colOff>
      <xdr:row>97</xdr:row>
      <xdr:rowOff>115570</xdr:rowOff>
    </xdr:to>
    <xdr:cxnSp macro="">
      <xdr:nvCxnSpPr>
        <xdr:cNvPr id="469" name="直線コネクタ 468"/>
        <xdr:cNvCxnSpPr/>
      </xdr:nvCxnSpPr>
      <xdr:spPr>
        <a:xfrm flipV="1">
          <a:off x="6766560" y="16713835"/>
          <a:ext cx="8604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115570</xdr:rowOff>
    </xdr:from>
    <xdr:to xmlns:xdr="http://schemas.openxmlformats.org/drawingml/2006/spreadsheetDrawing">
      <xdr:col>41</xdr:col>
      <xdr:colOff>101600</xdr:colOff>
      <xdr:row>97</xdr:row>
      <xdr:rowOff>45720</xdr:rowOff>
    </xdr:to>
    <xdr:sp macro="" textlink="">
      <xdr:nvSpPr>
        <xdr:cNvPr id="470" name="フローチャート: 判断 469"/>
        <xdr:cNvSpPr/>
      </xdr:nvSpPr>
      <xdr:spPr>
        <a:xfrm>
          <a:off x="7576185"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62230</xdr:rowOff>
    </xdr:from>
    <xdr:ext cx="534670" cy="259080"/>
    <xdr:sp macro="" textlink="">
      <xdr:nvSpPr>
        <xdr:cNvPr id="471" name="テキスト ボックス 470"/>
        <xdr:cNvSpPr txBox="1"/>
      </xdr:nvSpPr>
      <xdr:spPr>
        <a:xfrm>
          <a:off x="7371080" y="16349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116840</xdr:rowOff>
    </xdr:from>
    <xdr:to xmlns:xdr="http://schemas.openxmlformats.org/drawingml/2006/spreadsheetDrawing">
      <xdr:col>36</xdr:col>
      <xdr:colOff>165100</xdr:colOff>
      <xdr:row>97</xdr:row>
      <xdr:rowOff>46990</xdr:rowOff>
    </xdr:to>
    <xdr:sp macro="" textlink="">
      <xdr:nvSpPr>
        <xdr:cNvPr id="472" name="フローチャート: 判断 471"/>
        <xdr:cNvSpPr/>
      </xdr:nvSpPr>
      <xdr:spPr>
        <a:xfrm>
          <a:off x="6715760" y="1657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63500</xdr:rowOff>
    </xdr:from>
    <xdr:ext cx="534035" cy="258445"/>
    <xdr:sp macro="" textlink="">
      <xdr:nvSpPr>
        <xdr:cNvPr id="473" name="テキスト ボックス 472"/>
        <xdr:cNvSpPr txBox="1"/>
      </xdr:nvSpPr>
      <xdr:spPr>
        <a:xfrm>
          <a:off x="6504940" y="16351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997839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91687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1365" cy="259080"/>
    <xdr:sp macro="" textlink="">
      <xdr:nvSpPr>
        <xdr:cNvPr id="476" name="テキスト ボックス 475"/>
        <xdr:cNvSpPr txBox="1"/>
      </xdr:nvSpPr>
      <xdr:spPr>
        <a:xfrm>
          <a:off x="83083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7" name="テキスト ボックス 476"/>
        <xdr:cNvSpPr txBox="1"/>
      </xdr:nvSpPr>
      <xdr:spPr>
        <a:xfrm>
          <a:off x="74422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5817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130810</xdr:rowOff>
    </xdr:from>
    <xdr:to xmlns:xdr="http://schemas.openxmlformats.org/drawingml/2006/spreadsheetDrawing">
      <xdr:col>55</xdr:col>
      <xdr:colOff>50800</xdr:colOff>
      <xdr:row>98</xdr:row>
      <xdr:rowOff>60960</xdr:rowOff>
    </xdr:to>
    <xdr:sp macro="" textlink="">
      <xdr:nvSpPr>
        <xdr:cNvPr id="479" name="楕円 478"/>
        <xdr:cNvSpPr/>
      </xdr:nvSpPr>
      <xdr:spPr>
        <a:xfrm>
          <a:off x="10118090" y="1676146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109220</xdr:rowOff>
    </xdr:from>
    <xdr:ext cx="534035" cy="258445"/>
    <xdr:sp macro="" textlink="">
      <xdr:nvSpPr>
        <xdr:cNvPr id="480" name="土木費該当値テキスト"/>
        <xdr:cNvSpPr txBox="1"/>
      </xdr:nvSpPr>
      <xdr:spPr>
        <a:xfrm>
          <a:off x="10213975" y="16739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34925</xdr:rowOff>
    </xdr:from>
    <xdr:to xmlns:xdr="http://schemas.openxmlformats.org/drawingml/2006/spreadsheetDrawing">
      <xdr:col>50</xdr:col>
      <xdr:colOff>165100</xdr:colOff>
      <xdr:row>97</xdr:row>
      <xdr:rowOff>136525</xdr:rowOff>
    </xdr:to>
    <xdr:sp macro="" textlink="">
      <xdr:nvSpPr>
        <xdr:cNvPr id="481" name="楕円 480"/>
        <xdr:cNvSpPr/>
      </xdr:nvSpPr>
      <xdr:spPr>
        <a:xfrm>
          <a:off x="9302750" y="166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127635</xdr:rowOff>
    </xdr:from>
    <xdr:ext cx="534035" cy="259080"/>
    <xdr:sp macro="" textlink="">
      <xdr:nvSpPr>
        <xdr:cNvPr id="482" name="テキスト ボックス 481"/>
        <xdr:cNvSpPr txBox="1"/>
      </xdr:nvSpPr>
      <xdr:spPr>
        <a:xfrm>
          <a:off x="9091930" y="16758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66040</xdr:rowOff>
    </xdr:from>
    <xdr:to xmlns:xdr="http://schemas.openxmlformats.org/drawingml/2006/spreadsheetDrawing">
      <xdr:col>46</xdr:col>
      <xdr:colOff>38100</xdr:colOff>
      <xdr:row>96</xdr:row>
      <xdr:rowOff>167640</xdr:rowOff>
    </xdr:to>
    <xdr:sp macro="" textlink="">
      <xdr:nvSpPr>
        <xdr:cNvPr id="483" name="楕円 482"/>
        <xdr:cNvSpPr/>
      </xdr:nvSpPr>
      <xdr:spPr>
        <a:xfrm>
          <a:off x="8442325" y="1652524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12700</xdr:rowOff>
    </xdr:from>
    <xdr:ext cx="534670" cy="259080"/>
    <xdr:sp macro="" textlink="">
      <xdr:nvSpPr>
        <xdr:cNvPr id="484" name="テキスト ボックス 483"/>
        <xdr:cNvSpPr txBox="1"/>
      </xdr:nvSpPr>
      <xdr:spPr>
        <a:xfrm>
          <a:off x="8231505" y="16300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32385</xdr:rowOff>
    </xdr:from>
    <xdr:to xmlns:xdr="http://schemas.openxmlformats.org/drawingml/2006/spreadsheetDrawing">
      <xdr:col>41</xdr:col>
      <xdr:colOff>101600</xdr:colOff>
      <xdr:row>97</xdr:row>
      <xdr:rowOff>133985</xdr:rowOff>
    </xdr:to>
    <xdr:sp macro="" textlink="">
      <xdr:nvSpPr>
        <xdr:cNvPr id="485" name="楕円 484"/>
        <xdr:cNvSpPr/>
      </xdr:nvSpPr>
      <xdr:spPr>
        <a:xfrm>
          <a:off x="7576185"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125095</xdr:rowOff>
    </xdr:from>
    <xdr:ext cx="534670" cy="258445"/>
    <xdr:sp macro="" textlink="">
      <xdr:nvSpPr>
        <xdr:cNvPr id="486" name="テキスト ボックス 485"/>
        <xdr:cNvSpPr txBox="1"/>
      </xdr:nvSpPr>
      <xdr:spPr>
        <a:xfrm>
          <a:off x="7371080" y="16755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64770</xdr:rowOff>
    </xdr:from>
    <xdr:to xmlns:xdr="http://schemas.openxmlformats.org/drawingml/2006/spreadsheetDrawing">
      <xdr:col>36</xdr:col>
      <xdr:colOff>165100</xdr:colOff>
      <xdr:row>97</xdr:row>
      <xdr:rowOff>166370</xdr:rowOff>
    </xdr:to>
    <xdr:sp macro="" textlink="">
      <xdr:nvSpPr>
        <xdr:cNvPr id="487" name="楕円 486"/>
        <xdr:cNvSpPr/>
      </xdr:nvSpPr>
      <xdr:spPr>
        <a:xfrm>
          <a:off x="6715760" y="166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157480</xdr:rowOff>
    </xdr:from>
    <xdr:ext cx="534035" cy="258445"/>
    <xdr:sp macro="" textlink="">
      <xdr:nvSpPr>
        <xdr:cNvPr id="488" name="テキスト ボックス 487"/>
        <xdr:cNvSpPr txBox="1"/>
      </xdr:nvSpPr>
      <xdr:spPr>
        <a:xfrm>
          <a:off x="6504940" y="16788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9" name="正方形/長方形 488"/>
        <xdr:cNvSpPr/>
      </xdr:nvSpPr>
      <xdr:spPr>
        <a:xfrm>
          <a:off x="12074525"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21958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1958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318323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18323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429194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29194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6" name="正方形/長方形 495"/>
        <xdr:cNvSpPr/>
      </xdr:nvSpPr>
      <xdr:spPr>
        <a:xfrm>
          <a:off x="12074525"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790"/>
    <xdr:sp macro="" textlink="">
      <xdr:nvSpPr>
        <xdr:cNvPr id="497" name="テキスト ボックス 496"/>
        <xdr:cNvSpPr txBox="1"/>
      </xdr:nvSpPr>
      <xdr:spPr>
        <a:xfrm>
          <a:off x="1203642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8" name="直線コネクタ 497"/>
        <xdr:cNvCxnSpPr/>
      </xdr:nvCxnSpPr>
      <xdr:spPr>
        <a:xfrm>
          <a:off x="12074525"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499" name="テキスト ボックス 498"/>
        <xdr:cNvSpPr txBox="1"/>
      </xdr:nvSpPr>
      <xdr:spPr>
        <a:xfrm>
          <a:off x="1183132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500" name="直線コネクタ 499"/>
        <xdr:cNvCxnSpPr/>
      </xdr:nvCxnSpPr>
      <xdr:spPr>
        <a:xfrm>
          <a:off x="12074525" y="65405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54610</xdr:rowOff>
    </xdr:from>
    <xdr:ext cx="530860" cy="258445"/>
    <xdr:sp macro="" textlink="">
      <xdr:nvSpPr>
        <xdr:cNvPr id="501" name="テキスト ボックス 500"/>
        <xdr:cNvSpPr txBox="1"/>
      </xdr:nvSpPr>
      <xdr:spPr>
        <a:xfrm>
          <a:off x="11560175" y="6398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2" name="直線コネクタ 501"/>
        <xdr:cNvCxnSpPr/>
      </xdr:nvCxnSpPr>
      <xdr:spPr>
        <a:xfrm>
          <a:off x="12074525"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0860" cy="258445"/>
    <xdr:sp macro="" textlink="">
      <xdr:nvSpPr>
        <xdr:cNvPr id="503" name="テキスト ボックス 502"/>
        <xdr:cNvSpPr txBox="1"/>
      </xdr:nvSpPr>
      <xdr:spPr>
        <a:xfrm>
          <a:off x="11560175"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504" name="直線コネクタ 503"/>
        <xdr:cNvCxnSpPr/>
      </xdr:nvCxnSpPr>
      <xdr:spPr>
        <a:xfrm>
          <a:off x="12074525" y="53975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30</xdr:row>
      <xdr:rowOff>111760</xdr:rowOff>
    </xdr:from>
    <xdr:ext cx="530860" cy="258445"/>
    <xdr:sp macro="" textlink="">
      <xdr:nvSpPr>
        <xdr:cNvPr id="505" name="テキスト ボックス 504"/>
        <xdr:cNvSpPr txBox="1"/>
      </xdr:nvSpPr>
      <xdr:spPr>
        <a:xfrm>
          <a:off x="11560175" y="525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074525"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58445"/>
    <xdr:sp macro="" textlink="">
      <xdr:nvSpPr>
        <xdr:cNvPr id="507" name="テキスト ボックス 506"/>
        <xdr:cNvSpPr txBox="1"/>
      </xdr:nvSpPr>
      <xdr:spPr>
        <a:xfrm>
          <a:off x="1156017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消防費グラフ枠"/>
        <xdr:cNvSpPr/>
      </xdr:nvSpPr>
      <xdr:spPr>
        <a:xfrm>
          <a:off x="12074525"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53340</xdr:rowOff>
    </xdr:from>
    <xdr:to xmlns:xdr="http://schemas.openxmlformats.org/drawingml/2006/spreadsheetDrawing">
      <xdr:col>85</xdr:col>
      <xdr:colOff>126365</xdr:colOff>
      <xdr:row>38</xdr:row>
      <xdr:rowOff>58420</xdr:rowOff>
    </xdr:to>
    <xdr:cxnSp macro="">
      <xdr:nvCxnSpPr>
        <xdr:cNvPr id="509" name="直線コネクタ 508"/>
        <xdr:cNvCxnSpPr/>
      </xdr:nvCxnSpPr>
      <xdr:spPr>
        <a:xfrm flipV="1">
          <a:off x="15831820" y="5368290"/>
          <a:ext cx="127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62230</xdr:rowOff>
    </xdr:from>
    <xdr:ext cx="469265" cy="259080"/>
    <xdr:sp macro="" textlink="">
      <xdr:nvSpPr>
        <xdr:cNvPr id="510" name="消防費最小値テキスト"/>
        <xdr:cNvSpPr txBox="1"/>
      </xdr:nvSpPr>
      <xdr:spPr>
        <a:xfrm>
          <a:off x="15884525" y="6577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58420</xdr:rowOff>
    </xdr:from>
    <xdr:to xmlns:xdr="http://schemas.openxmlformats.org/drawingml/2006/spreadsheetDrawing">
      <xdr:col>86</xdr:col>
      <xdr:colOff>25400</xdr:colOff>
      <xdr:row>38</xdr:row>
      <xdr:rowOff>58420</xdr:rowOff>
    </xdr:to>
    <xdr:cxnSp macro="">
      <xdr:nvCxnSpPr>
        <xdr:cNvPr id="511" name="直線コネクタ 510"/>
        <xdr:cNvCxnSpPr/>
      </xdr:nvCxnSpPr>
      <xdr:spPr>
        <a:xfrm>
          <a:off x="15744825" y="65735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171450</xdr:rowOff>
    </xdr:from>
    <xdr:ext cx="534035" cy="259080"/>
    <xdr:sp macro="" textlink="">
      <xdr:nvSpPr>
        <xdr:cNvPr id="512" name="消防費最大値テキスト"/>
        <xdr:cNvSpPr txBox="1"/>
      </xdr:nvSpPr>
      <xdr:spPr>
        <a:xfrm>
          <a:off x="15884525" y="5143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30,513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53340</xdr:rowOff>
    </xdr:from>
    <xdr:to xmlns:xdr="http://schemas.openxmlformats.org/drawingml/2006/spreadsheetDrawing">
      <xdr:col>86</xdr:col>
      <xdr:colOff>25400</xdr:colOff>
      <xdr:row>31</xdr:row>
      <xdr:rowOff>53340</xdr:rowOff>
    </xdr:to>
    <xdr:cxnSp macro="">
      <xdr:nvCxnSpPr>
        <xdr:cNvPr id="513" name="直線コネクタ 512"/>
        <xdr:cNvCxnSpPr/>
      </xdr:nvCxnSpPr>
      <xdr:spPr>
        <a:xfrm>
          <a:off x="15744825" y="53682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20320</xdr:rowOff>
    </xdr:from>
    <xdr:to xmlns:xdr="http://schemas.openxmlformats.org/drawingml/2006/spreadsheetDrawing">
      <xdr:col>85</xdr:col>
      <xdr:colOff>127000</xdr:colOff>
      <xdr:row>36</xdr:row>
      <xdr:rowOff>29210</xdr:rowOff>
    </xdr:to>
    <xdr:cxnSp macro="">
      <xdr:nvCxnSpPr>
        <xdr:cNvPr id="514" name="直線コネクタ 513"/>
        <xdr:cNvCxnSpPr/>
      </xdr:nvCxnSpPr>
      <xdr:spPr>
        <a:xfrm flipV="1">
          <a:off x="15018385" y="6192520"/>
          <a:ext cx="81534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86995</xdr:rowOff>
    </xdr:from>
    <xdr:ext cx="534035" cy="258445"/>
    <xdr:sp macro="" textlink="">
      <xdr:nvSpPr>
        <xdr:cNvPr id="515" name="消防費平均値テキスト"/>
        <xdr:cNvSpPr txBox="1"/>
      </xdr:nvSpPr>
      <xdr:spPr>
        <a:xfrm>
          <a:off x="15884525" y="625919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109220</xdr:rowOff>
    </xdr:from>
    <xdr:to xmlns:xdr="http://schemas.openxmlformats.org/drawingml/2006/spreadsheetDrawing">
      <xdr:col>85</xdr:col>
      <xdr:colOff>177800</xdr:colOff>
      <xdr:row>37</xdr:row>
      <xdr:rowOff>38735</xdr:rowOff>
    </xdr:to>
    <xdr:sp macro="" textlink="">
      <xdr:nvSpPr>
        <xdr:cNvPr id="516" name="フローチャート: 判断 515"/>
        <xdr:cNvSpPr/>
      </xdr:nvSpPr>
      <xdr:spPr>
        <a:xfrm>
          <a:off x="15782925"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29210</xdr:rowOff>
    </xdr:from>
    <xdr:to xmlns:xdr="http://schemas.openxmlformats.org/drawingml/2006/spreadsheetDrawing">
      <xdr:col>81</xdr:col>
      <xdr:colOff>50800</xdr:colOff>
      <xdr:row>36</xdr:row>
      <xdr:rowOff>45720</xdr:rowOff>
    </xdr:to>
    <xdr:cxnSp macro="">
      <xdr:nvCxnSpPr>
        <xdr:cNvPr id="517" name="直線コネクタ 516"/>
        <xdr:cNvCxnSpPr/>
      </xdr:nvCxnSpPr>
      <xdr:spPr>
        <a:xfrm flipV="1">
          <a:off x="14157960" y="6201410"/>
          <a:ext cx="8604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157480</xdr:rowOff>
    </xdr:from>
    <xdr:to xmlns:xdr="http://schemas.openxmlformats.org/drawingml/2006/spreadsheetDrawing">
      <xdr:col>81</xdr:col>
      <xdr:colOff>101600</xdr:colOff>
      <xdr:row>37</xdr:row>
      <xdr:rowOff>87630</xdr:rowOff>
    </xdr:to>
    <xdr:sp macro="" textlink="">
      <xdr:nvSpPr>
        <xdr:cNvPr id="518" name="フローチャート: 判断 517"/>
        <xdr:cNvSpPr/>
      </xdr:nvSpPr>
      <xdr:spPr>
        <a:xfrm>
          <a:off x="14967585"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78740</xdr:rowOff>
    </xdr:from>
    <xdr:ext cx="534670" cy="259080"/>
    <xdr:sp macro="" textlink="">
      <xdr:nvSpPr>
        <xdr:cNvPr id="519" name="テキスト ボックス 518"/>
        <xdr:cNvSpPr txBox="1"/>
      </xdr:nvSpPr>
      <xdr:spPr>
        <a:xfrm>
          <a:off x="14762480" y="6422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45720</xdr:rowOff>
    </xdr:from>
    <xdr:to xmlns:xdr="http://schemas.openxmlformats.org/drawingml/2006/spreadsheetDrawing">
      <xdr:col>76</xdr:col>
      <xdr:colOff>114300</xdr:colOff>
      <xdr:row>36</xdr:row>
      <xdr:rowOff>80010</xdr:rowOff>
    </xdr:to>
    <xdr:cxnSp macro="">
      <xdr:nvCxnSpPr>
        <xdr:cNvPr id="520" name="直線コネクタ 519"/>
        <xdr:cNvCxnSpPr/>
      </xdr:nvCxnSpPr>
      <xdr:spPr>
        <a:xfrm flipV="1">
          <a:off x="13297535" y="6217920"/>
          <a:ext cx="8604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24765</xdr:rowOff>
    </xdr:from>
    <xdr:to xmlns:xdr="http://schemas.openxmlformats.org/drawingml/2006/spreadsheetDrawing">
      <xdr:col>76</xdr:col>
      <xdr:colOff>165100</xdr:colOff>
      <xdr:row>37</xdr:row>
      <xdr:rowOff>126365</xdr:rowOff>
    </xdr:to>
    <xdr:sp macro="" textlink="">
      <xdr:nvSpPr>
        <xdr:cNvPr id="521" name="フローチャート: 判断 520"/>
        <xdr:cNvSpPr/>
      </xdr:nvSpPr>
      <xdr:spPr>
        <a:xfrm>
          <a:off x="1410716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117475</xdr:rowOff>
    </xdr:from>
    <xdr:ext cx="534035" cy="259080"/>
    <xdr:sp macro="" textlink="">
      <xdr:nvSpPr>
        <xdr:cNvPr id="522" name="テキスト ボックス 521"/>
        <xdr:cNvSpPr txBox="1"/>
      </xdr:nvSpPr>
      <xdr:spPr>
        <a:xfrm>
          <a:off x="13896340" y="6461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153035</xdr:rowOff>
    </xdr:from>
    <xdr:to xmlns:xdr="http://schemas.openxmlformats.org/drawingml/2006/spreadsheetDrawing">
      <xdr:col>71</xdr:col>
      <xdr:colOff>177800</xdr:colOff>
      <xdr:row>36</xdr:row>
      <xdr:rowOff>80010</xdr:rowOff>
    </xdr:to>
    <xdr:cxnSp macro="">
      <xdr:nvCxnSpPr>
        <xdr:cNvPr id="523" name="直線コネクタ 522"/>
        <xdr:cNvCxnSpPr/>
      </xdr:nvCxnSpPr>
      <xdr:spPr>
        <a:xfrm>
          <a:off x="12431395" y="6153785"/>
          <a:ext cx="86614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20320</xdr:rowOff>
    </xdr:from>
    <xdr:to xmlns:xdr="http://schemas.openxmlformats.org/drawingml/2006/spreadsheetDrawing">
      <xdr:col>72</xdr:col>
      <xdr:colOff>38100</xdr:colOff>
      <xdr:row>37</xdr:row>
      <xdr:rowOff>121920</xdr:rowOff>
    </xdr:to>
    <xdr:sp macro="" textlink="">
      <xdr:nvSpPr>
        <xdr:cNvPr id="524" name="フローチャート: 判断 523"/>
        <xdr:cNvSpPr/>
      </xdr:nvSpPr>
      <xdr:spPr>
        <a:xfrm>
          <a:off x="13246735" y="636397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113030</xdr:rowOff>
    </xdr:from>
    <xdr:ext cx="534670" cy="259080"/>
    <xdr:sp macro="" textlink="">
      <xdr:nvSpPr>
        <xdr:cNvPr id="525" name="テキスト ボックス 524"/>
        <xdr:cNvSpPr txBox="1"/>
      </xdr:nvSpPr>
      <xdr:spPr>
        <a:xfrm>
          <a:off x="13035915" y="6456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140970</xdr:rowOff>
    </xdr:from>
    <xdr:to xmlns:xdr="http://schemas.openxmlformats.org/drawingml/2006/spreadsheetDrawing">
      <xdr:col>67</xdr:col>
      <xdr:colOff>101600</xdr:colOff>
      <xdr:row>37</xdr:row>
      <xdr:rowOff>71120</xdr:rowOff>
    </xdr:to>
    <xdr:sp macro="" textlink="">
      <xdr:nvSpPr>
        <xdr:cNvPr id="526" name="フローチャート: 判断 525"/>
        <xdr:cNvSpPr/>
      </xdr:nvSpPr>
      <xdr:spPr>
        <a:xfrm>
          <a:off x="12380595"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62230</xdr:rowOff>
    </xdr:from>
    <xdr:ext cx="534670" cy="259080"/>
    <xdr:sp macro="" textlink="">
      <xdr:nvSpPr>
        <xdr:cNvPr id="527" name="テキスト ボックス 526"/>
        <xdr:cNvSpPr txBox="1"/>
      </xdr:nvSpPr>
      <xdr:spPr>
        <a:xfrm>
          <a:off x="12175490" y="6405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1365" cy="259080"/>
    <xdr:sp macro="" textlink="">
      <xdr:nvSpPr>
        <xdr:cNvPr id="528" name="テキスト ボックス 527"/>
        <xdr:cNvSpPr txBox="1"/>
      </xdr:nvSpPr>
      <xdr:spPr>
        <a:xfrm>
          <a:off x="156489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29" name="テキスト ボックス 528"/>
        <xdr:cNvSpPr txBox="1"/>
      </xdr:nvSpPr>
      <xdr:spPr>
        <a:xfrm>
          <a:off x="148336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3973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1365" cy="259080"/>
    <xdr:sp macro="" textlink="">
      <xdr:nvSpPr>
        <xdr:cNvPr id="531" name="テキスト ボックス 530"/>
        <xdr:cNvSpPr txBox="1"/>
      </xdr:nvSpPr>
      <xdr:spPr>
        <a:xfrm>
          <a:off x="1311275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32" name="テキスト ボックス 531"/>
        <xdr:cNvSpPr txBox="1"/>
      </xdr:nvSpPr>
      <xdr:spPr>
        <a:xfrm>
          <a:off x="1224661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140970</xdr:rowOff>
    </xdr:from>
    <xdr:to xmlns:xdr="http://schemas.openxmlformats.org/drawingml/2006/spreadsheetDrawing">
      <xdr:col>85</xdr:col>
      <xdr:colOff>177800</xdr:colOff>
      <xdr:row>36</xdr:row>
      <xdr:rowOff>71120</xdr:rowOff>
    </xdr:to>
    <xdr:sp macro="" textlink="">
      <xdr:nvSpPr>
        <xdr:cNvPr id="533" name="楕円 532"/>
        <xdr:cNvSpPr/>
      </xdr:nvSpPr>
      <xdr:spPr>
        <a:xfrm>
          <a:off x="15782925"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163830</xdr:rowOff>
    </xdr:from>
    <xdr:ext cx="534035" cy="259080"/>
    <xdr:sp macro="" textlink="">
      <xdr:nvSpPr>
        <xdr:cNvPr id="534" name="消防費該当値テキスト"/>
        <xdr:cNvSpPr txBox="1"/>
      </xdr:nvSpPr>
      <xdr:spPr>
        <a:xfrm>
          <a:off x="15884525" y="5993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149225</xdr:rowOff>
    </xdr:from>
    <xdr:to xmlns:xdr="http://schemas.openxmlformats.org/drawingml/2006/spreadsheetDrawing">
      <xdr:col>81</xdr:col>
      <xdr:colOff>101600</xdr:colOff>
      <xdr:row>36</xdr:row>
      <xdr:rowOff>79375</xdr:rowOff>
    </xdr:to>
    <xdr:sp macro="" textlink="">
      <xdr:nvSpPr>
        <xdr:cNvPr id="535" name="楕円 534"/>
        <xdr:cNvSpPr/>
      </xdr:nvSpPr>
      <xdr:spPr>
        <a:xfrm>
          <a:off x="14967585"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95885</xdr:rowOff>
    </xdr:from>
    <xdr:ext cx="534670" cy="259080"/>
    <xdr:sp macro="" textlink="">
      <xdr:nvSpPr>
        <xdr:cNvPr id="536" name="テキスト ボックス 535"/>
        <xdr:cNvSpPr txBox="1"/>
      </xdr:nvSpPr>
      <xdr:spPr>
        <a:xfrm>
          <a:off x="14762480" y="5925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166370</xdr:rowOff>
    </xdr:from>
    <xdr:to xmlns:xdr="http://schemas.openxmlformats.org/drawingml/2006/spreadsheetDrawing">
      <xdr:col>76</xdr:col>
      <xdr:colOff>165100</xdr:colOff>
      <xdr:row>36</xdr:row>
      <xdr:rowOff>96520</xdr:rowOff>
    </xdr:to>
    <xdr:sp macro="" textlink="">
      <xdr:nvSpPr>
        <xdr:cNvPr id="537" name="楕円 536"/>
        <xdr:cNvSpPr/>
      </xdr:nvSpPr>
      <xdr:spPr>
        <a:xfrm>
          <a:off x="1410716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113030</xdr:rowOff>
    </xdr:from>
    <xdr:ext cx="534035" cy="259080"/>
    <xdr:sp macro="" textlink="">
      <xdr:nvSpPr>
        <xdr:cNvPr id="538" name="テキスト ボックス 537"/>
        <xdr:cNvSpPr txBox="1"/>
      </xdr:nvSpPr>
      <xdr:spPr>
        <a:xfrm>
          <a:off x="13896340" y="5942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29210</xdr:rowOff>
    </xdr:from>
    <xdr:to xmlns:xdr="http://schemas.openxmlformats.org/drawingml/2006/spreadsheetDrawing">
      <xdr:col>72</xdr:col>
      <xdr:colOff>38100</xdr:colOff>
      <xdr:row>36</xdr:row>
      <xdr:rowOff>130810</xdr:rowOff>
    </xdr:to>
    <xdr:sp macro="" textlink="">
      <xdr:nvSpPr>
        <xdr:cNvPr id="539" name="楕円 538"/>
        <xdr:cNvSpPr/>
      </xdr:nvSpPr>
      <xdr:spPr>
        <a:xfrm>
          <a:off x="13246735" y="620141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147320</xdr:rowOff>
    </xdr:from>
    <xdr:ext cx="534670" cy="259080"/>
    <xdr:sp macro="" textlink="">
      <xdr:nvSpPr>
        <xdr:cNvPr id="540" name="テキスト ボックス 539"/>
        <xdr:cNvSpPr txBox="1"/>
      </xdr:nvSpPr>
      <xdr:spPr>
        <a:xfrm>
          <a:off x="13035915" y="5976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102235</xdr:rowOff>
    </xdr:from>
    <xdr:to xmlns:xdr="http://schemas.openxmlformats.org/drawingml/2006/spreadsheetDrawing">
      <xdr:col>67</xdr:col>
      <xdr:colOff>101600</xdr:colOff>
      <xdr:row>36</xdr:row>
      <xdr:rowOff>32385</xdr:rowOff>
    </xdr:to>
    <xdr:sp macro="" textlink="">
      <xdr:nvSpPr>
        <xdr:cNvPr id="541" name="楕円 540"/>
        <xdr:cNvSpPr/>
      </xdr:nvSpPr>
      <xdr:spPr>
        <a:xfrm>
          <a:off x="12380595" y="61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48895</xdr:rowOff>
    </xdr:from>
    <xdr:ext cx="534670" cy="259080"/>
    <xdr:sp macro="" textlink="">
      <xdr:nvSpPr>
        <xdr:cNvPr id="542" name="テキスト ボックス 541"/>
        <xdr:cNvSpPr txBox="1"/>
      </xdr:nvSpPr>
      <xdr:spPr>
        <a:xfrm>
          <a:off x="12175490" y="5878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074525"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1958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1958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18323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18323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29194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29194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074525"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790"/>
    <xdr:sp macro="" textlink="">
      <xdr:nvSpPr>
        <xdr:cNvPr id="551" name="テキスト ボックス 550"/>
        <xdr:cNvSpPr txBox="1"/>
      </xdr:nvSpPr>
      <xdr:spPr>
        <a:xfrm>
          <a:off x="1203642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074525"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30860" cy="258445"/>
    <xdr:sp macro="" textlink="">
      <xdr:nvSpPr>
        <xdr:cNvPr id="553" name="テキスト ボックス 552"/>
        <xdr:cNvSpPr txBox="1"/>
      </xdr:nvSpPr>
      <xdr:spPr>
        <a:xfrm>
          <a:off x="11560175" y="10398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139700</xdr:rowOff>
    </xdr:from>
    <xdr:to xmlns:xdr="http://schemas.openxmlformats.org/drawingml/2006/spreadsheetDrawing">
      <xdr:col>89</xdr:col>
      <xdr:colOff>177800</xdr:colOff>
      <xdr:row>59</xdr:row>
      <xdr:rowOff>139700</xdr:rowOff>
    </xdr:to>
    <xdr:cxnSp macro="">
      <xdr:nvCxnSpPr>
        <xdr:cNvPr id="554" name="直線コネクタ 553"/>
        <xdr:cNvCxnSpPr/>
      </xdr:nvCxnSpPr>
      <xdr:spPr>
        <a:xfrm>
          <a:off x="12074525" y="1025525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168910</xdr:rowOff>
    </xdr:from>
    <xdr:ext cx="530860" cy="258445"/>
    <xdr:sp macro="" textlink="">
      <xdr:nvSpPr>
        <xdr:cNvPr id="555" name="テキスト ボックス 554"/>
        <xdr:cNvSpPr txBox="1"/>
      </xdr:nvSpPr>
      <xdr:spPr>
        <a:xfrm>
          <a:off x="11560175" y="10113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177800</xdr:colOff>
      <xdr:row>58</xdr:row>
      <xdr:rowOff>25400</xdr:rowOff>
    </xdr:to>
    <xdr:cxnSp macro="">
      <xdr:nvCxnSpPr>
        <xdr:cNvPr id="556" name="直線コネクタ 555"/>
        <xdr:cNvCxnSpPr/>
      </xdr:nvCxnSpPr>
      <xdr:spPr>
        <a:xfrm>
          <a:off x="12074525" y="99695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54610</xdr:rowOff>
    </xdr:from>
    <xdr:ext cx="530860" cy="258445"/>
    <xdr:sp macro="" textlink="">
      <xdr:nvSpPr>
        <xdr:cNvPr id="557" name="テキスト ボックス 556"/>
        <xdr:cNvSpPr txBox="1"/>
      </xdr:nvSpPr>
      <xdr:spPr>
        <a:xfrm>
          <a:off x="11560175" y="9827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82550</xdr:rowOff>
    </xdr:from>
    <xdr:to xmlns:xdr="http://schemas.openxmlformats.org/drawingml/2006/spreadsheetDrawing">
      <xdr:col>89</xdr:col>
      <xdr:colOff>177800</xdr:colOff>
      <xdr:row>56</xdr:row>
      <xdr:rowOff>82550</xdr:rowOff>
    </xdr:to>
    <xdr:cxnSp macro="">
      <xdr:nvCxnSpPr>
        <xdr:cNvPr id="558" name="直線コネクタ 557"/>
        <xdr:cNvCxnSpPr/>
      </xdr:nvCxnSpPr>
      <xdr:spPr>
        <a:xfrm>
          <a:off x="12074525" y="968375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111760</xdr:rowOff>
    </xdr:from>
    <xdr:ext cx="530860" cy="258445"/>
    <xdr:sp macro="" textlink="">
      <xdr:nvSpPr>
        <xdr:cNvPr id="559" name="テキスト ボックス 558"/>
        <xdr:cNvSpPr txBox="1"/>
      </xdr:nvSpPr>
      <xdr:spPr>
        <a:xfrm>
          <a:off x="11560175" y="9541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0" name="直線コネクタ 559"/>
        <xdr:cNvCxnSpPr/>
      </xdr:nvCxnSpPr>
      <xdr:spPr>
        <a:xfrm>
          <a:off x="12074525"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0860" cy="258445"/>
    <xdr:sp macro="" textlink="">
      <xdr:nvSpPr>
        <xdr:cNvPr id="561" name="テキスト ボックス 560"/>
        <xdr:cNvSpPr txBox="1"/>
      </xdr:nvSpPr>
      <xdr:spPr>
        <a:xfrm>
          <a:off x="11560175" y="925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25400</xdr:rowOff>
    </xdr:from>
    <xdr:to xmlns:xdr="http://schemas.openxmlformats.org/drawingml/2006/spreadsheetDrawing">
      <xdr:col>89</xdr:col>
      <xdr:colOff>177800</xdr:colOff>
      <xdr:row>53</xdr:row>
      <xdr:rowOff>25400</xdr:rowOff>
    </xdr:to>
    <xdr:cxnSp macro="">
      <xdr:nvCxnSpPr>
        <xdr:cNvPr id="562" name="直線コネクタ 561"/>
        <xdr:cNvCxnSpPr/>
      </xdr:nvCxnSpPr>
      <xdr:spPr>
        <a:xfrm>
          <a:off x="12074525" y="911225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52</xdr:row>
      <xdr:rowOff>54610</xdr:rowOff>
    </xdr:from>
    <xdr:ext cx="530860" cy="258445"/>
    <xdr:sp macro="" textlink="">
      <xdr:nvSpPr>
        <xdr:cNvPr id="563" name="テキスト ボックス 562"/>
        <xdr:cNvSpPr txBox="1"/>
      </xdr:nvSpPr>
      <xdr:spPr>
        <a:xfrm>
          <a:off x="11560175" y="897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177800</xdr:colOff>
      <xdr:row>51</xdr:row>
      <xdr:rowOff>82550</xdr:rowOff>
    </xdr:to>
    <xdr:cxnSp macro="">
      <xdr:nvCxnSpPr>
        <xdr:cNvPr id="564" name="直線コネクタ 563"/>
        <xdr:cNvCxnSpPr/>
      </xdr:nvCxnSpPr>
      <xdr:spPr>
        <a:xfrm>
          <a:off x="12074525" y="88265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50</xdr:row>
      <xdr:rowOff>111760</xdr:rowOff>
    </xdr:from>
    <xdr:ext cx="530860" cy="258445"/>
    <xdr:sp macro="" textlink="">
      <xdr:nvSpPr>
        <xdr:cNvPr id="565" name="テキスト ボックス 564"/>
        <xdr:cNvSpPr txBox="1"/>
      </xdr:nvSpPr>
      <xdr:spPr>
        <a:xfrm>
          <a:off x="11560175" y="8684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49</xdr:row>
      <xdr:rowOff>139700</xdr:rowOff>
    </xdr:from>
    <xdr:to xmlns:xdr="http://schemas.openxmlformats.org/drawingml/2006/spreadsheetDrawing">
      <xdr:col>89</xdr:col>
      <xdr:colOff>177800</xdr:colOff>
      <xdr:row>49</xdr:row>
      <xdr:rowOff>139700</xdr:rowOff>
    </xdr:to>
    <xdr:cxnSp macro="">
      <xdr:nvCxnSpPr>
        <xdr:cNvPr id="566" name="直線コネクタ 565"/>
        <xdr:cNvCxnSpPr/>
      </xdr:nvCxnSpPr>
      <xdr:spPr>
        <a:xfrm>
          <a:off x="12074525" y="854075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48</xdr:row>
      <xdr:rowOff>168910</xdr:rowOff>
    </xdr:from>
    <xdr:ext cx="530860" cy="258445"/>
    <xdr:sp macro="" textlink="">
      <xdr:nvSpPr>
        <xdr:cNvPr id="567" name="テキスト ボックス 566"/>
        <xdr:cNvSpPr txBox="1"/>
      </xdr:nvSpPr>
      <xdr:spPr>
        <a:xfrm>
          <a:off x="11560175" y="8398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074525"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47</xdr:row>
      <xdr:rowOff>54610</xdr:rowOff>
    </xdr:from>
    <xdr:ext cx="530860" cy="258445"/>
    <xdr:sp macro="" textlink="">
      <xdr:nvSpPr>
        <xdr:cNvPr id="569" name="テキスト ボックス 568"/>
        <xdr:cNvSpPr txBox="1"/>
      </xdr:nvSpPr>
      <xdr:spPr>
        <a:xfrm>
          <a:off x="11560175" y="811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0" name="教育費グラフ枠"/>
        <xdr:cNvSpPr/>
      </xdr:nvSpPr>
      <xdr:spPr>
        <a:xfrm>
          <a:off x="12074525"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90805</xdr:rowOff>
    </xdr:from>
    <xdr:to xmlns:xdr="http://schemas.openxmlformats.org/drawingml/2006/spreadsheetDrawing">
      <xdr:col>85</xdr:col>
      <xdr:colOff>126365</xdr:colOff>
      <xdr:row>58</xdr:row>
      <xdr:rowOff>105410</xdr:rowOff>
    </xdr:to>
    <xdr:cxnSp macro="">
      <xdr:nvCxnSpPr>
        <xdr:cNvPr id="571" name="直線コネクタ 570"/>
        <xdr:cNvCxnSpPr/>
      </xdr:nvCxnSpPr>
      <xdr:spPr>
        <a:xfrm flipV="1">
          <a:off x="15831820" y="8663305"/>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109220</xdr:rowOff>
    </xdr:from>
    <xdr:ext cx="534035" cy="258445"/>
    <xdr:sp macro="" textlink="">
      <xdr:nvSpPr>
        <xdr:cNvPr id="572" name="教育費最小値テキスト"/>
        <xdr:cNvSpPr txBox="1"/>
      </xdr:nvSpPr>
      <xdr:spPr>
        <a:xfrm>
          <a:off x="15884525" y="10053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105410</xdr:rowOff>
    </xdr:from>
    <xdr:to xmlns:xdr="http://schemas.openxmlformats.org/drawingml/2006/spreadsheetDrawing">
      <xdr:col>86</xdr:col>
      <xdr:colOff>25400</xdr:colOff>
      <xdr:row>58</xdr:row>
      <xdr:rowOff>105410</xdr:rowOff>
    </xdr:to>
    <xdr:cxnSp macro="">
      <xdr:nvCxnSpPr>
        <xdr:cNvPr id="573" name="直線コネクタ 572"/>
        <xdr:cNvCxnSpPr/>
      </xdr:nvCxnSpPr>
      <xdr:spPr>
        <a:xfrm>
          <a:off x="15744825" y="100495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37465</xdr:rowOff>
    </xdr:from>
    <xdr:ext cx="534035" cy="259080"/>
    <xdr:sp macro="" textlink="">
      <xdr:nvSpPr>
        <xdr:cNvPr id="574" name="教育費最大値テキスト"/>
        <xdr:cNvSpPr txBox="1"/>
      </xdr:nvSpPr>
      <xdr:spPr>
        <a:xfrm>
          <a:off x="15884525" y="8438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75,715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90805</xdr:rowOff>
    </xdr:from>
    <xdr:to xmlns:xdr="http://schemas.openxmlformats.org/drawingml/2006/spreadsheetDrawing">
      <xdr:col>86</xdr:col>
      <xdr:colOff>25400</xdr:colOff>
      <xdr:row>50</xdr:row>
      <xdr:rowOff>90805</xdr:rowOff>
    </xdr:to>
    <xdr:cxnSp macro="">
      <xdr:nvCxnSpPr>
        <xdr:cNvPr id="575" name="直線コネクタ 574"/>
        <xdr:cNvCxnSpPr/>
      </xdr:nvCxnSpPr>
      <xdr:spPr>
        <a:xfrm>
          <a:off x="15744825" y="866330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118110</xdr:rowOff>
    </xdr:from>
    <xdr:to xmlns:xdr="http://schemas.openxmlformats.org/drawingml/2006/spreadsheetDrawing">
      <xdr:col>85</xdr:col>
      <xdr:colOff>127000</xdr:colOff>
      <xdr:row>55</xdr:row>
      <xdr:rowOff>79375</xdr:rowOff>
    </xdr:to>
    <xdr:cxnSp macro="">
      <xdr:nvCxnSpPr>
        <xdr:cNvPr id="576" name="直線コネクタ 575"/>
        <xdr:cNvCxnSpPr/>
      </xdr:nvCxnSpPr>
      <xdr:spPr>
        <a:xfrm flipV="1">
          <a:off x="15018385" y="9376410"/>
          <a:ext cx="81534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97790</xdr:rowOff>
    </xdr:from>
    <xdr:ext cx="534035" cy="258445"/>
    <xdr:sp macro="" textlink="">
      <xdr:nvSpPr>
        <xdr:cNvPr id="577" name="教育費平均値テキスト"/>
        <xdr:cNvSpPr txBox="1"/>
      </xdr:nvSpPr>
      <xdr:spPr>
        <a:xfrm>
          <a:off x="15884525" y="952754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119380</xdr:rowOff>
    </xdr:from>
    <xdr:to xmlns:xdr="http://schemas.openxmlformats.org/drawingml/2006/spreadsheetDrawing">
      <xdr:col>85</xdr:col>
      <xdr:colOff>177800</xdr:colOff>
      <xdr:row>56</xdr:row>
      <xdr:rowOff>49530</xdr:rowOff>
    </xdr:to>
    <xdr:sp macro="" textlink="">
      <xdr:nvSpPr>
        <xdr:cNvPr id="578" name="フローチャート: 判断 577"/>
        <xdr:cNvSpPr/>
      </xdr:nvSpPr>
      <xdr:spPr>
        <a:xfrm>
          <a:off x="15782925" y="954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144780</xdr:rowOff>
    </xdr:from>
    <xdr:to xmlns:xdr="http://schemas.openxmlformats.org/drawingml/2006/spreadsheetDrawing">
      <xdr:col>81</xdr:col>
      <xdr:colOff>50800</xdr:colOff>
      <xdr:row>55</xdr:row>
      <xdr:rowOff>79375</xdr:rowOff>
    </xdr:to>
    <xdr:cxnSp macro="">
      <xdr:nvCxnSpPr>
        <xdr:cNvPr id="579" name="直線コネクタ 578"/>
        <xdr:cNvCxnSpPr/>
      </xdr:nvCxnSpPr>
      <xdr:spPr>
        <a:xfrm>
          <a:off x="14157960" y="9403080"/>
          <a:ext cx="860425"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20320</xdr:rowOff>
    </xdr:from>
    <xdr:to xmlns:xdr="http://schemas.openxmlformats.org/drawingml/2006/spreadsheetDrawing">
      <xdr:col>81</xdr:col>
      <xdr:colOff>101600</xdr:colOff>
      <xdr:row>56</xdr:row>
      <xdr:rowOff>121920</xdr:rowOff>
    </xdr:to>
    <xdr:sp macro="" textlink="">
      <xdr:nvSpPr>
        <xdr:cNvPr id="580" name="フローチャート: 判断 579"/>
        <xdr:cNvSpPr/>
      </xdr:nvSpPr>
      <xdr:spPr>
        <a:xfrm>
          <a:off x="14967585"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113030</xdr:rowOff>
    </xdr:from>
    <xdr:ext cx="534670" cy="259080"/>
    <xdr:sp macro="" textlink="">
      <xdr:nvSpPr>
        <xdr:cNvPr id="581" name="テキスト ボックス 580"/>
        <xdr:cNvSpPr txBox="1"/>
      </xdr:nvSpPr>
      <xdr:spPr>
        <a:xfrm>
          <a:off x="14762480" y="9714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144780</xdr:rowOff>
    </xdr:from>
    <xdr:to xmlns:xdr="http://schemas.openxmlformats.org/drawingml/2006/spreadsheetDrawing">
      <xdr:col>76</xdr:col>
      <xdr:colOff>114300</xdr:colOff>
      <xdr:row>55</xdr:row>
      <xdr:rowOff>90805</xdr:rowOff>
    </xdr:to>
    <xdr:cxnSp macro="">
      <xdr:nvCxnSpPr>
        <xdr:cNvPr id="582" name="直線コネクタ 581"/>
        <xdr:cNvCxnSpPr/>
      </xdr:nvCxnSpPr>
      <xdr:spPr>
        <a:xfrm flipV="1">
          <a:off x="13297535" y="9403080"/>
          <a:ext cx="860425"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18415</xdr:rowOff>
    </xdr:from>
    <xdr:to xmlns:xdr="http://schemas.openxmlformats.org/drawingml/2006/spreadsheetDrawing">
      <xdr:col>76</xdr:col>
      <xdr:colOff>165100</xdr:colOff>
      <xdr:row>56</xdr:row>
      <xdr:rowOff>120650</xdr:rowOff>
    </xdr:to>
    <xdr:sp macro="" textlink="">
      <xdr:nvSpPr>
        <xdr:cNvPr id="583" name="フローチャート: 判断 582"/>
        <xdr:cNvSpPr/>
      </xdr:nvSpPr>
      <xdr:spPr>
        <a:xfrm>
          <a:off x="14107160" y="9619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111125</xdr:rowOff>
    </xdr:from>
    <xdr:ext cx="534035" cy="258445"/>
    <xdr:sp macro="" textlink="">
      <xdr:nvSpPr>
        <xdr:cNvPr id="584" name="テキスト ボックス 583"/>
        <xdr:cNvSpPr txBox="1"/>
      </xdr:nvSpPr>
      <xdr:spPr>
        <a:xfrm>
          <a:off x="13896340" y="9712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90805</xdr:rowOff>
    </xdr:from>
    <xdr:to xmlns:xdr="http://schemas.openxmlformats.org/drawingml/2006/spreadsheetDrawing">
      <xdr:col>71</xdr:col>
      <xdr:colOff>177800</xdr:colOff>
      <xdr:row>56</xdr:row>
      <xdr:rowOff>27305</xdr:rowOff>
    </xdr:to>
    <xdr:cxnSp macro="">
      <xdr:nvCxnSpPr>
        <xdr:cNvPr id="585" name="直線コネクタ 584"/>
        <xdr:cNvCxnSpPr/>
      </xdr:nvCxnSpPr>
      <xdr:spPr>
        <a:xfrm flipV="1">
          <a:off x="12431395" y="9520555"/>
          <a:ext cx="86614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70485</xdr:rowOff>
    </xdr:from>
    <xdr:to xmlns:xdr="http://schemas.openxmlformats.org/drawingml/2006/spreadsheetDrawing">
      <xdr:col>72</xdr:col>
      <xdr:colOff>38100</xdr:colOff>
      <xdr:row>57</xdr:row>
      <xdr:rowOff>635</xdr:rowOff>
    </xdr:to>
    <xdr:sp macro="" textlink="">
      <xdr:nvSpPr>
        <xdr:cNvPr id="586" name="フローチャート: 判断 585"/>
        <xdr:cNvSpPr/>
      </xdr:nvSpPr>
      <xdr:spPr>
        <a:xfrm>
          <a:off x="13246735" y="96716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163195</xdr:rowOff>
    </xdr:from>
    <xdr:ext cx="534670" cy="259080"/>
    <xdr:sp macro="" textlink="">
      <xdr:nvSpPr>
        <xdr:cNvPr id="587" name="テキスト ボックス 586"/>
        <xdr:cNvSpPr txBox="1"/>
      </xdr:nvSpPr>
      <xdr:spPr>
        <a:xfrm>
          <a:off x="13035915" y="9764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87630</xdr:rowOff>
    </xdr:from>
    <xdr:to xmlns:xdr="http://schemas.openxmlformats.org/drawingml/2006/spreadsheetDrawing">
      <xdr:col>67</xdr:col>
      <xdr:colOff>101600</xdr:colOff>
      <xdr:row>57</xdr:row>
      <xdr:rowOff>17780</xdr:rowOff>
    </xdr:to>
    <xdr:sp macro="" textlink="">
      <xdr:nvSpPr>
        <xdr:cNvPr id="588" name="フローチャート: 判断 587"/>
        <xdr:cNvSpPr/>
      </xdr:nvSpPr>
      <xdr:spPr>
        <a:xfrm>
          <a:off x="12380595"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8890</xdr:rowOff>
    </xdr:from>
    <xdr:ext cx="534670" cy="258445"/>
    <xdr:sp macro="" textlink="">
      <xdr:nvSpPr>
        <xdr:cNvPr id="589" name="テキスト ボックス 588"/>
        <xdr:cNvSpPr txBox="1"/>
      </xdr:nvSpPr>
      <xdr:spPr>
        <a:xfrm>
          <a:off x="12175490" y="9781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1365" cy="259080"/>
    <xdr:sp macro="" textlink="">
      <xdr:nvSpPr>
        <xdr:cNvPr id="590" name="テキスト ボックス 589"/>
        <xdr:cNvSpPr txBox="1"/>
      </xdr:nvSpPr>
      <xdr:spPr>
        <a:xfrm>
          <a:off x="156489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91" name="テキスト ボックス 590"/>
        <xdr:cNvSpPr txBox="1"/>
      </xdr:nvSpPr>
      <xdr:spPr>
        <a:xfrm>
          <a:off x="148336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2" name="テキスト ボックス 591"/>
        <xdr:cNvSpPr txBox="1"/>
      </xdr:nvSpPr>
      <xdr:spPr>
        <a:xfrm>
          <a:off x="13973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1365" cy="259080"/>
    <xdr:sp macro="" textlink="">
      <xdr:nvSpPr>
        <xdr:cNvPr id="593" name="テキスト ボックス 592"/>
        <xdr:cNvSpPr txBox="1"/>
      </xdr:nvSpPr>
      <xdr:spPr>
        <a:xfrm>
          <a:off x="1311275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4" name="テキスト ボックス 593"/>
        <xdr:cNvSpPr txBox="1"/>
      </xdr:nvSpPr>
      <xdr:spPr>
        <a:xfrm>
          <a:off x="1224661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67310</xdr:rowOff>
    </xdr:from>
    <xdr:to xmlns:xdr="http://schemas.openxmlformats.org/drawingml/2006/spreadsheetDrawing">
      <xdr:col>85</xdr:col>
      <xdr:colOff>177800</xdr:colOff>
      <xdr:row>54</xdr:row>
      <xdr:rowOff>168910</xdr:rowOff>
    </xdr:to>
    <xdr:sp macro="" textlink="">
      <xdr:nvSpPr>
        <xdr:cNvPr id="595" name="楕円 594"/>
        <xdr:cNvSpPr/>
      </xdr:nvSpPr>
      <xdr:spPr>
        <a:xfrm>
          <a:off x="15782925" y="93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90170</xdr:rowOff>
    </xdr:from>
    <xdr:ext cx="534035" cy="259080"/>
    <xdr:sp macro="" textlink="">
      <xdr:nvSpPr>
        <xdr:cNvPr id="596" name="教育費該当値テキスト"/>
        <xdr:cNvSpPr txBox="1"/>
      </xdr:nvSpPr>
      <xdr:spPr>
        <a:xfrm>
          <a:off x="15884525" y="917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29210</xdr:rowOff>
    </xdr:from>
    <xdr:to xmlns:xdr="http://schemas.openxmlformats.org/drawingml/2006/spreadsheetDrawing">
      <xdr:col>81</xdr:col>
      <xdr:colOff>101600</xdr:colOff>
      <xdr:row>55</xdr:row>
      <xdr:rowOff>130175</xdr:rowOff>
    </xdr:to>
    <xdr:sp macro="" textlink="">
      <xdr:nvSpPr>
        <xdr:cNvPr id="597" name="楕円 596"/>
        <xdr:cNvSpPr/>
      </xdr:nvSpPr>
      <xdr:spPr>
        <a:xfrm>
          <a:off x="14967585" y="9458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146685</xdr:rowOff>
    </xdr:from>
    <xdr:ext cx="534670" cy="258445"/>
    <xdr:sp macro="" textlink="">
      <xdr:nvSpPr>
        <xdr:cNvPr id="598" name="テキスト ボックス 597"/>
        <xdr:cNvSpPr txBox="1"/>
      </xdr:nvSpPr>
      <xdr:spPr>
        <a:xfrm>
          <a:off x="14762480" y="9233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93980</xdr:rowOff>
    </xdr:from>
    <xdr:to xmlns:xdr="http://schemas.openxmlformats.org/drawingml/2006/spreadsheetDrawing">
      <xdr:col>76</xdr:col>
      <xdr:colOff>165100</xdr:colOff>
      <xdr:row>55</xdr:row>
      <xdr:rowOff>24130</xdr:rowOff>
    </xdr:to>
    <xdr:sp macro="" textlink="">
      <xdr:nvSpPr>
        <xdr:cNvPr id="599" name="楕円 598"/>
        <xdr:cNvSpPr/>
      </xdr:nvSpPr>
      <xdr:spPr>
        <a:xfrm>
          <a:off x="14107160" y="93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40640</xdr:rowOff>
    </xdr:from>
    <xdr:ext cx="534035" cy="258445"/>
    <xdr:sp macro="" textlink="">
      <xdr:nvSpPr>
        <xdr:cNvPr id="600" name="テキスト ボックス 599"/>
        <xdr:cNvSpPr txBox="1"/>
      </xdr:nvSpPr>
      <xdr:spPr>
        <a:xfrm>
          <a:off x="13896340" y="91274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40640</xdr:rowOff>
    </xdr:from>
    <xdr:to xmlns:xdr="http://schemas.openxmlformats.org/drawingml/2006/spreadsheetDrawing">
      <xdr:col>72</xdr:col>
      <xdr:colOff>38100</xdr:colOff>
      <xdr:row>55</xdr:row>
      <xdr:rowOff>141605</xdr:rowOff>
    </xdr:to>
    <xdr:sp macro="" textlink="">
      <xdr:nvSpPr>
        <xdr:cNvPr id="601" name="楕円 600"/>
        <xdr:cNvSpPr/>
      </xdr:nvSpPr>
      <xdr:spPr>
        <a:xfrm>
          <a:off x="13246735" y="947039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53</xdr:row>
      <xdr:rowOff>158115</xdr:rowOff>
    </xdr:from>
    <xdr:ext cx="534670" cy="258445"/>
    <xdr:sp macro="" textlink="">
      <xdr:nvSpPr>
        <xdr:cNvPr id="602" name="テキスト ボックス 601"/>
        <xdr:cNvSpPr txBox="1"/>
      </xdr:nvSpPr>
      <xdr:spPr>
        <a:xfrm>
          <a:off x="13035915" y="92449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147955</xdr:rowOff>
    </xdr:from>
    <xdr:to xmlns:xdr="http://schemas.openxmlformats.org/drawingml/2006/spreadsheetDrawing">
      <xdr:col>67</xdr:col>
      <xdr:colOff>101600</xdr:colOff>
      <xdr:row>56</xdr:row>
      <xdr:rowOff>78105</xdr:rowOff>
    </xdr:to>
    <xdr:sp macro="" textlink="">
      <xdr:nvSpPr>
        <xdr:cNvPr id="603" name="楕円 602"/>
        <xdr:cNvSpPr/>
      </xdr:nvSpPr>
      <xdr:spPr>
        <a:xfrm>
          <a:off x="12380595" y="95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94615</xdr:rowOff>
    </xdr:from>
    <xdr:ext cx="534670" cy="259080"/>
    <xdr:sp macro="" textlink="">
      <xdr:nvSpPr>
        <xdr:cNvPr id="604" name="テキスト ボックス 603"/>
        <xdr:cNvSpPr txBox="1"/>
      </xdr:nvSpPr>
      <xdr:spPr>
        <a:xfrm>
          <a:off x="12175490" y="9352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5" name="正方形/長方形 604"/>
        <xdr:cNvSpPr/>
      </xdr:nvSpPr>
      <xdr:spPr>
        <a:xfrm>
          <a:off x="12074525"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6" name="正方形/長方形 605"/>
        <xdr:cNvSpPr/>
      </xdr:nvSpPr>
      <xdr:spPr>
        <a:xfrm>
          <a:off x="121958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1958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8" name="正方形/長方形 607"/>
        <xdr:cNvSpPr/>
      </xdr:nvSpPr>
      <xdr:spPr>
        <a:xfrm>
          <a:off x="1318323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18323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0" name="正方形/長方形 609"/>
        <xdr:cNvSpPr/>
      </xdr:nvSpPr>
      <xdr:spPr>
        <a:xfrm>
          <a:off x="1429194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29194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正方形/長方形 611"/>
        <xdr:cNvSpPr/>
      </xdr:nvSpPr>
      <xdr:spPr>
        <a:xfrm>
          <a:off x="12074525"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790"/>
    <xdr:sp macro="" textlink="">
      <xdr:nvSpPr>
        <xdr:cNvPr id="613" name="テキスト ボックス 612"/>
        <xdr:cNvSpPr txBox="1"/>
      </xdr:nvSpPr>
      <xdr:spPr>
        <a:xfrm>
          <a:off x="1203642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4" name="直線コネクタ 613"/>
        <xdr:cNvCxnSpPr/>
      </xdr:nvCxnSpPr>
      <xdr:spPr>
        <a:xfrm>
          <a:off x="12074525"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5" name="直線コネクタ 614"/>
        <xdr:cNvCxnSpPr/>
      </xdr:nvCxnSpPr>
      <xdr:spPr>
        <a:xfrm>
          <a:off x="12074525" y="13512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16" name="テキスト ボックス 615"/>
        <xdr:cNvSpPr txBox="1"/>
      </xdr:nvSpPr>
      <xdr:spPr>
        <a:xfrm>
          <a:off x="1183132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7" name="直線コネクタ 616"/>
        <xdr:cNvCxnSpPr/>
      </xdr:nvCxnSpPr>
      <xdr:spPr>
        <a:xfrm>
          <a:off x="12074525" y="13055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75</xdr:row>
      <xdr:rowOff>54610</xdr:rowOff>
    </xdr:from>
    <xdr:ext cx="466725" cy="258445"/>
    <xdr:sp macro="" textlink="">
      <xdr:nvSpPr>
        <xdr:cNvPr id="618" name="テキスト ボックス 617"/>
        <xdr:cNvSpPr txBox="1"/>
      </xdr:nvSpPr>
      <xdr:spPr>
        <a:xfrm>
          <a:off x="11624310" y="1291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9" name="直線コネクタ 618"/>
        <xdr:cNvCxnSpPr/>
      </xdr:nvCxnSpPr>
      <xdr:spPr>
        <a:xfrm>
          <a:off x="12074525" y="12598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72</xdr:row>
      <xdr:rowOff>111760</xdr:rowOff>
    </xdr:from>
    <xdr:ext cx="466725" cy="258445"/>
    <xdr:sp macro="" textlink="">
      <xdr:nvSpPr>
        <xdr:cNvPr id="620" name="テキスト ボックス 619"/>
        <xdr:cNvSpPr txBox="1"/>
      </xdr:nvSpPr>
      <xdr:spPr>
        <a:xfrm>
          <a:off x="11624310" y="1245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21" name="直線コネクタ 620"/>
        <xdr:cNvCxnSpPr/>
      </xdr:nvCxnSpPr>
      <xdr:spPr>
        <a:xfrm>
          <a:off x="12074525" y="12141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69</xdr:row>
      <xdr:rowOff>168910</xdr:rowOff>
    </xdr:from>
    <xdr:ext cx="466725" cy="258445"/>
    <xdr:sp macro="" textlink="">
      <xdr:nvSpPr>
        <xdr:cNvPr id="622" name="テキスト ボックス 621"/>
        <xdr:cNvSpPr txBox="1"/>
      </xdr:nvSpPr>
      <xdr:spPr>
        <a:xfrm>
          <a:off x="11624310" y="1199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074525"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67</xdr:row>
      <xdr:rowOff>54610</xdr:rowOff>
    </xdr:from>
    <xdr:ext cx="466725" cy="258445"/>
    <xdr:sp macro="" textlink="">
      <xdr:nvSpPr>
        <xdr:cNvPr id="624" name="テキスト ボックス 623"/>
        <xdr:cNvSpPr txBox="1"/>
      </xdr:nvSpPr>
      <xdr:spPr>
        <a:xfrm>
          <a:off x="11624310" y="1154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災害復旧費グラフ枠"/>
        <xdr:cNvSpPr/>
      </xdr:nvSpPr>
      <xdr:spPr>
        <a:xfrm>
          <a:off x="12074525"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156845</xdr:rowOff>
    </xdr:from>
    <xdr:to xmlns:xdr="http://schemas.openxmlformats.org/drawingml/2006/spreadsheetDrawing">
      <xdr:col>85</xdr:col>
      <xdr:colOff>126365</xdr:colOff>
      <xdr:row>78</xdr:row>
      <xdr:rowOff>139700</xdr:rowOff>
    </xdr:to>
    <xdr:cxnSp macro="">
      <xdr:nvCxnSpPr>
        <xdr:cNvPr id="626" name="直線コネクタ 625"/>
        <xdr:cNvCxnSpPr/>
      </xdr:nvCxnSpPr>
      <xdr:spPr>
        <a:xfrm flipV="1">
          <a:off x="15831820" y="12158345"/>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8920" cy="258445"/>
    <xdr:sp macro="" textlink="">
      <xdr:nvSpPr>
        <xdr:cNvPr id="627" name="災害復旧費最小値テキスト"/>
        <xdr:cNvSpPr txBox="1"/>
      </xdr:nvSpPr>
      <xdr:spPr>
        <a:xfrm>
          <a:off x="15884525" y="13516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8" name="直線コネクタ 627"/>
        <xdr:cNvCxnSpPr/>
      </xdr:nvCxnSpPr>
      <xdr:spPr>
        <a:xfrm>
          <a:off x="15744825" y="135128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103505</xdr:rowOff>
    </xdr:from>
    <xdr:ext cx="469265" cy="259080"/>
    <xdr:sp macro="" textlink="">
      <xdr:nvSpPr>
        <xdr:cNvPr id="629" name="災害復旧費最大値テキスト"/>
        <xdr:cNvSpPr txBox="1"/>
      </xdr:nvSpPr>
      <xdr:spPr>
        <a:xfrm>
          <a:off x="15884525" y="11933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5,925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156845</xdr:rowOff>
    </xdr:from>
    <xdr:to xmlns:xdr="http://schemas.openxmlformats.org/drawingml/2006/spreadsheetDrawing">
      <xdr:col>86</xdr:col>
      <xdr:colOff>25400</xdr:colOff>
      <xdr:row>70</xdr:row>
      <xdr:rowOff>156845</xdr:rowOff>
    </xdr:to>
    <xdr:cxnSp macro="">
      <xdr:nvCxnSpPr>
        <xdr:cNvPr id="630" name="直線コネクタ 629"/>
        <xdr:cNvCxnSpPr/>
      </xdr:nvCxnSpPr>
      <xdr:spPr>
        <a:xfrm>
          <a:off x="15744825" y="1215834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130175</xdr:rowOff>
    </xdr:from>
    <xdr:to xmlns:xdr="http://schemas.openxmlformats.org/drawingml/2006/spreadsheetDrawing">
      <xdr:col>85</xdr:col>
      <xdr:colOff>127000</xdr:colOff>
      <xdr:row>78</xdr:row>
      <xdr:rowOff>139700</xdr:rowOff>
    </xdr:to>
    <xdr:cxnSp macro="">
      <xdr:nvCxnSpPr>
        <xdr:cNvPr id="631" name="直線コネクタ 630"/>
        <xdr:cNvCxnSpPr/>
      </xdr:nvCxnSpPr>
      <xdr:spPr>
        <a:xfrm>
          <a:off x="15018385" y="13503275"/>
          <a:ext cx="81534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136525</xdr:rowOff>
    </xdr:from>
    <xdr:ext cx="377825" cy="258445"/>
    <xdr:sp macro="" textlink="">
      <xdr:nvSpPr>
        <xdr:cNvPr id="632" name="災害復旧費平均値テキスト"/>
        <xdr:cNvSpPr txBox="1"/>
      </xdr:nvSpPr>
      <xdr:spPr>
        <a:xfrm>
          <a:off x="15884525" y="13166725"/>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113665</xdr:rowOff>
    </xdr:from>
    <xdr:to xmlns:xdr="http://schemas.openxmlformats.org/drawingml/2006/spreadsheetDrawing">
      <xdr:col>85</xdr:col>
      <xdr:colOff>177800</xdr:colOff>
      <xdr:row>78</xdr:row>
      <xdr:rowOff>43815</xdr:rowOff>
    </xdr:to>
    <xdr:sp macro="" textlink="">
      <xdr:nvSpPr>
        <xdr:cNvPr id="633" name="フローチャート: 判断 632"/>
        <xdr:cNvSpPr/>
      </xdr:nvSpPr>
      <xdr:spPr>
        <a:xfrm>
          <a:off x="15782925"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130175</xdr:rowOff>
    </xdr:from>
    <xdr:to xmlns:xdr="http://schemas.openxmlformats.org/drawingml/2006/spreadsheetDrawing">
      <xdr:col>81</xdr:col>
      <xdr:colOff>50800</xdr:colOff>
      <xdr:row>78</xdr:row>
      <xdr:rowOff>133985</xdr:rowOff>
    </xdr:to>
    <xdr:cxnSp macro="">
      <xdr:nvCxnSpPr>
        <xdr:cNvPr id="634" name="直線コネクタ 633"/>
        <xdr:cNvCxnSpPr/>
      </xdr:nvCxnSpPr>
      <xdr:spPr>
        <a:xfrm flipV="1">
          <a:off x="14157960" y="13503275"/>
          <a:ext cx="8604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100965</xdr:rowOff>
    </xdr:from>
    <xdr:to xmlns:xdr="http://schemas.openxmlformats.org/drawingml/2006/spreadsheetDrawing">
      <xdr:col>81</xdr:col>
      <xdr:colOff>101600</xdr:colOff>
      <xdr:row>78</xdr:row>
      <xdr:rowOff>31115</xdr:rowOff>
    </xdr:to>
    <xdr:sp macro="" textlink="">
      <xdr:nvSpPr>
        <xdr:cNvPr id="635" name="フローチャート: 判断 634"/>
        <xdr:cNvSpPr/>
      </xdr:nvSpPr>
      <xdr:spPr>
        <a:xfrm>
          <a:off x="14967585"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76</xdr:row>
      <xdr:rowOff>47625</xdr:rowOff>
    </xdr:from>
    <xdr:ext cx="377825" cy="259080"/>
    <xdr:sp macro="" textlink="">
      <xdr:nvSpPr>
        <xdr:cNvPr id="636" name="テキスト ボックス 635"/>
        <xdr:cNvSpPr txBox="1"/>
      </xdr:nvSpPr>
      <xdr:spPr>
        <a:xfrm>
          <a:off x="14834870" y="1307782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133985</xdr:rowOff>
    </xdr:from>
    <xdr:to xmlns:xdr="http://schemas.openxmlformats.org/drawingml/2006/spreadsheetDrawing">
      <xdr:col>76</xdr:col>
      <xdr:colOff>114300</xdr:colOff>
      <xdr:row>78</xdr:row>
      <xdr:rowOff>139700</xdr:rowOff>
    </xdr:to>
    <xdr:cxnSp macro="">
      <xdr:nvCxnSpPr>
        <xdr:cNvPr id="637" name="直線コネクタ 636"/>
        <xdr:cNvCxnSpPr/>
      </xdr:nvCxnSpPr>
      <xdr:spPr>
        <a:xfrm flipV="1">
          <a:off x="13297535" y="13507085"/>
          <a:ext cx="8604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29210</xdr:rowOff>
    </xdr:from>
    <xdr:to xmlns:xdr="http://schemas.openxmlformats.org/drawingml/2006/spreadsheetDrawing">
      <xdr:col>76</xdr:col>
      <xdr:colOff>165100</xdr:colOff>
      <xdr:row>78</xdr:row>
      <xdr:rowOff>130175</xdr:rowOff>
    </xdr:to>
    <xdr:sp macro="" textlink="">
      <xdr:nvSpPr>
        <xdr:cNvPr id="638" name="フローチャート: 判断 637"/>
        <xdr:cNvSpPr/>
      </xdr:nvSpPr>
      <xdr:spPr>
        <a:xfrm>
          <a:off x="1410716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76</xdr:row>
      <xdr:rowOff>146685</xdr:rowOff>
    </xdr:from>
    <xdr:ext cx="378460" cy="258445"/>
    <xdr:sp macro="" textlink="">
      <xdr:nvSpPr>
        <xdr:cNvPr id="639" name="テキスト ボックス 638"/>
        <xdr:cNvSpPr txBox="1"/>
      </xdr:nvSpPr>
      <xdr:spPr>
        <a:xfrm>
          <a:off x="13974445" y="131768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139700</xdr:rowOff>
    </xdr:from>
    <xdr:to xmlns:xdr="http://schemas.openxmlformats.org/drawingml/2006/spreadsheetDrawing">
      <xdr:col>71</xdr:col>
      <xdr:colOff>177800</xdr:colOff>
      <xdr:row>78</xdr:row>
      <xdr:rowOff>139700</xdr:rowOff>
    </xdr:to>
    <xdr:cxnSp macro="">
      <xdr:nvCxnSpPr>
        <xdr:cNvPr id="640" name="直線コネクタ 639"/>
        <xdr:cNvCxnSpPr/>
      </xdr:nvCxnSpPr>
      <xdr:spPr>
        <a:xfrm>
          <a:off x="12431395" y="135128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64770</xdr:rowOff>
    </xdr:from>
    <xdr:to xmlns:xdr="http://schemas.openxmlformats.org/drawingml/2006/spreadsheetDrawing">
      <xdr:col>72</xdr:col>
      <xdr:colOff>38100</xdr:colOff>
      <xdr:row>78</xdr:row>
      <xdr:rowOff>166370</xdr:rowOff>
    </xdr:to>
    <xdr:sp macro="" textlink="">
      <xdr:nvSpPr>
        <xdr:cNvPr id="641" name="フローチャート: 判断 640"/>
        <xdr:cNvSpPr/>
      </xdr:nvSpPr>
      <xdr:spPr>
        <a:xfrm>
          <a:off x="13246735" y="1343787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77</xdr:row>
      <xdr:rowOff>11430</xdr:rowOff>
    </xdr:from>
    <xdr:ext cx="377825" cy="259080"/>
    <xdr:sp macro="" textlink="">
      <xdr:nvSpPr>
        <xdr:cNvPr id="642" name="テキスト ボックス 641"/>
        <xdr:cNvSpPr txBox="1"/>
      </xdr:nvSpPr>
      <xdr:spPr>
        <a:xfrm>
          <a:off x="13114020" y="132130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19050</xdr:rowOff>
    </xdr:from>
    <xdr:to xmlns:xdr="http://schemas.openxmlformats.org/drawingml/2006/spreadsheetDrawing">
      <xdr:col>67</xdr:col>
      <xdr:colOff>101600</xdr:colOff>
      <xdr:row>78</xdr:row>
      <xdr:rowOff>120650</xdr:rowOff>
    </xdr:to>
    <xdr:sp macro="" textlink="">
      <xdr:nvSpPr>
        <xdr:cNvPr id="643" name="フローチャート: 判断 642"/>
        <xdr:cNvSpPr/>
      </xdr:nvSpPr>
      <xdr:spPr>
        <a:xfrm>
          <a:off x="12380595"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76</xdr:row>
      <xdr:rowOff>137160</xdr:rowOff>
    </xdr:from>
    <xdr:ext cx="377825" cy="259080"/>
    <xdr:sp macro="" textlink="">
      <xdr:nvSpPr>
        <xdr:cNvPr id="644" name="テキスト ボックス 643"/>
        <xdr:cNvSpPr txBox="1"/>
      </xdr:nvSpPr>
      <xdr:spPr>
        <a:xfrm>
          <a:off x="12247880" y="1316736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1365" cy="259080"/>
    <xdr:sp macro="" textlink="">
      <xdr:nvSpPr>
        <xdr:cNvPr id="645" name="テキスト ボックス 644"/>
        <xdr:cNvSpPr txBox="1"/>
      </xdr:nvSpPr>
      <xdr:spPr>
        <a:xfrm>
          <a:off x="156489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46" name="テキスト ボックス 645"/>
        <xdr:cNvSpPr txBox="1"/>
      </xdr:nvSpPr>
      <xdr:spPr>
        <a:xfrm>
          <a:off x="148336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3973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1365" cy="259080"/>
    <xdr:sp macro="" textlink="">
      <xdr:nvSpPr>
        <xdr:cNvPr id="648" name="テキスト ボックス 647"/>
        <xdr:cNvSpPr txBox="1"/>
      </xdr:nvSpPr>
      <xdr:spPr>
        <a:xfrm>
          <a:off x="1311275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49" name="テキスト ボックス 648"/>
        <xdr:cNvSpPr txBox="1"/>
      </xdr:nvSpPr>
      <xdr:spPr>
        <a:xfrm>
          <a:off x="1224661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88900</xdr:rowOff>
    </xdr:from>
    <xdr:to xmlns:xdr="http://schemas.openxmlformats.org/drawingml/2006/spreadsheetDrawing">
      <xdr:col>85</xdr:col>
      <xdr:colOff>177800</xdr:colOff>
      <xdr:row>79</xdr:row>
      <xdr:rowOff>19050</xdr:rowOff>
    </xdr:to>
    <xdr:sp macro="" textlink="">
      <xdr:nvSpPr>
        <xdr:cNvPr id="650" name="楕円 649"/>
        <xdr:cNvSpPr/>
      </xdr:nvSpPr>
      <xdr:spPr>
        <a:xfrm>
          <a:off x="15782925"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3810</xdr:rowOff>
    </xdr:from>
    <xdr:ext cx="248920" cy="259080"/>
    <xdr:sp macro="" textlink="">
      <xdr:nvSpPr>
        <xdr:cNvPr id="651" name="災害復旧費該当値テキスト"/>
        <xdr:cNvSpPr txBox="1"/>
      </xdr:nvSpPr>
      <xdr:spPr>
        <a:xfrm>
          <a:off x="15884525" y="13376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79375</xdr:rowOff>
    </xdr:from>
    <xdr:to xmlns:xdr="http://schemas.openxmlformats.org/drawingml/2006/spreadsheetDrawing">
      <xdr:col>81</xdr:col>
      <xdr:colOff>101600</xdr:colOff>
      <xdr:row>79</xdr:row>
      <xdr:rowOff>9525</xdr:rowOff>
    </xdr:to>
    <xdr:sp macro="" textlink="">
      <xdr:nvSpPr>
        <xdr:cNvPr id="652" name="楕円 651"/>
        <xdr:cNvSpPr/>
      </xdr:nvSpPr>
      <xdr:spPr>
        <a:xfrm>
          <a:off x="14967585"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79</xdr:row>
      <xdr:rowOff>635</xdr:rowOff>
    </xdr:from>
    <xdr:ext cx="313690" cy="259080"/>
    <xdr:sp macro="" textlink="">
      <xdr:nvSpPr>
        <xdr:cNvPr id="653" name="テキスト ボックス 652"/>
        <xdr:cNvSpPr txBox="1"/>
      </xdr:nvSpPr>
      <xdr:spPr>
        <a:xfrm>
          <a:off x="14867255" y="135451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83185</xdr:rowOff>
    </xdr:from>
    <xdr:to xmlns:xdr="http://schemas.openxmlformats.org/drawingml/2006/spreadsheetDrawing">
      <xdr:col>76</xdr:col>
      <xdr:colOff>165100</xdr:colOff>
      <xdr:row>79</xdr:row>
      <xdr:rowOff>13335</xdr:rowOff>
    </xdr:to>
    <xdr:sp macro="" textlink="">
      <xdr:nvSpPr>
        <xdr:cNvPr id="654" name="楕円 653"/>
        <xdr:cNvSpPr/>
      </xdr:nvSpPr>
      <xdr:spPr>
        <a:xfrm>
          <a:off x="1410716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79</xdr:row>
      <xdr:rowOff>4445</xdr:rowOff>
    </xdr:from>
    <xdr:ext cx="313055" cy="259080"/>
    <xdr:sp macro="" textlink="">
      <xdr:nvSpPr>
        <xdr:cNvPr id="655" name="テキスト ボックス 654"/>
        <xdr:cNvSpPr txBox="1"/>
      </xdr:nvSpPr>
      <xdr:spPr>
        <a:xfrm>
          <a:off x="14006830" y="1354899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88900</xdr:rowOff>
    </xdr:from>
    <xdr:to xmlns:xdr="http://schemas.openxmlformats.org/drawingml/2006/spreadsheetDrawing">
      <xdr:col>72</xdr:col>
      <xdr:colOff>38100</xdr:colOff>
      <xdr:row>79</xdr:row>
      <xdr:rowOff>19050</xdr:rowOff>
    </xdr:to>
    <xdr:sp macro="" textlink="">
      <xdr:nvSpPr>
        <xdr:cNvPr id="656" name="楕円 655"/>
        <xdr:cNvSpPr/>
      </xdr:nvSpPr>
      <xdr:spPr>
        <a:xfrm>
          <a:off x="13246735" y="13462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10160</xdr:rowOff>
    </xdr:from>
    <xdr:ext cx="248920" cy="259080"/>
    <xdr:sp macro="" textlink="">
      <xdr:nvSpPr>
        <xdr:cNvPr id="657" name="テキスト ボックス 656"/>
        <xdr:cNvSpPr txBox="1"/>
      </xdr:nvSpPr>
      <xdr:spPr>
        <a:xfrm>
          <a:off x="13173075" y="1355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88900</xdr:rowOff>
    </xdr:from>
    <xdr:to xmlns:xdr="http://schemas.openxmlformats.org/drawingml/2006/spreadsheetDrawing">
      <xdr:col>67</xdr:col>
      <xdr:colOff>101600</xdr:colOff>
      <xdr:row>79</xdr:row>
      <xdr:rowOff>19050</xdr:rowOff>
    </xdr:to>
    <xdr:sp macro="" textlink="">
      <xdr:nvSpPr>
        <xdr:cNvPr id="658" name="楕円 657"/>
        <xdr:cNvSpPr/>
      </xdr:nvSpPr>
      <xdr:spPr>
        <a:xfrm>
          <a:off x="12380595"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10160</xdr:rowOff>
    </xdr:from>
    <xdr:ext cx="249555" cy="259080"/>
    <xdr:sp macro="" textlink="">
      <xdr:nvSpPr>
        <xdr:cNvPr id="659" name="テキスト ボックス 658"/>
        <xdr:cNvSpPr txBox="1"/>
      </xdr:nvSpPr>
      <xdr:spPr>
        <a:xfrm>
          <a:off x="12312650" y="13554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074525"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1958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1958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18323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18323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29194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29194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074525"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790"/>
    <xdr:sp macro="" textlink="">
      <xdr:nvSpPr>
        <xdr:cNvPr id="668" name="テキスト ボックス 667"/>
        <xdr:cNvSpPr txBox="1"/>
      </xdr:nvSpPr>
      <xdr:spPr>
        <a:xfrm>
          <a:off x="1203642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074525"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8285" cy="258445"/>
    <xdr:sp macro="" textlink="">
      <xdr:nvSpPr>
        <xdr:cNvPr id="670" name="テキスト ボックス 669"/>
        <xdr:cNvSpPr txBox="1"/>
      </xdr:nvSpPr>
      <xdr:spPr>
        <a:xfrm>
          <a:off x="1183132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1" name="直線コネクタ 670"/>
        <xdr:cNvCxnSpPr/>
      </xdr:nvCxnSpPr>
      <xdr:spPr>
        <a:xfrm>
          <a:off x="12074525" y="17072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128270</xdr:rowOff>
    </xdr:from>
    <xdr:ext cx="530860" cy="259080"/>
    <xdr:sp macro="" textlink="">
      <xdr:nvSpPr>
        <xdr:cNvPr id="672" name="テキスト ボックス 671"/>
        <xdr:cNvSpPr txBox="1"/>
      </xdr:nvSpPr>
      <xdr:spPr>
        <a:xfrm>
          <a:off x="11560175" y="16930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3" name="直線コネクタ 672"/>
        <xdr:cNvCxnSpPr/>
      </xdr:nvCxnSpPr>
      <xdr:spPr>
        <a:xfrm>
          <a:off x="12074525" y="16745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0860" cy="258445"/>
    <xdr:sp macro="" textlink="">
      <xdr:nvSpPr>
        <xdr:cNvPr id="674" name="テキスト ボックス 673"/>
        <xdr:cNvSpPr txBox="1"/>
      </xdr:nvSpPr>
      <xdr:spPr>
        <a:xfrm>
          <a:off x="11560175" y="16603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5" name="直線コネクタ 674"/>
        <xdr:cNvCxnSpPr/>
      </xdr:nvCxnSpPr>
      <xdr:spPr>
        <a:xfrm>
          <a:off x="12074525" y="16419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0860" cy="259080"/>
    <xdr:sp macro="" textlink="">
      <xdr:nvSpPr>
        <xdr:cNvPr id="676" name="テキスト ボックス 675"/>
        <xdr:cNvSpPr txBox="1"/>
      </xdr:nvSpPr>
      <xdr:spPr>
        <a:xfrm>
          <a:off x="1156017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7" name="直線コネクタ 676"/>
        <xdr:cNvCxnSpPr/>
      </xdr:nvCxnSpPr>
      <xdr:spPr>
        <a:xfrm>
          <a:off x="12074525" y="16092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0860" cy="258445"/>
    <xdr:sp macro="" textlink="">
      <xdr:nvSpPr>
        <xdr:cNvPr id="678" name="テキスト ボックス 677"/>
        <xdr:cNvSpPr txBox="1"/>
      </xdr:nvSpPr>
      <xdr:spPr>
        <a:xfrm>
          <a:off x="11560175" y="15951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9" name="直線コネクタ 678"/>
        <xdr:cNvCxnSpPr/>
      </xdr:nvCxnSpPr>
      <xdr:spPr>
        <a:xfrm>
          <a:off x="12074525" y="15766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0860" cy="258445"/>
    <xdr:sp macro="" textlink="">
      <xdr:nvSpPr>
        <xdr:cNvPr id="680" name="テキスト ボックス 679"/>
        <xdr:cNvSpPr txBox="1"/>
      </xdr:nvSpPr>
      <xdr:spPr>
        <a:xfrm>
          <a:off x="11560175" y="15624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1" name="直線コネクタ 680"/>
        <xdr:cNvCxnSpPr/>
      </xdr:nvCxnSpPr>
      <xdr:spPr>
        <a:xfrm>
          <a:off x="12074525" y="15439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38100</xdr:rowOff>
    </xdr:from>
    <xdr:ext cx="530860" cy="259080"/>
    <xdr:sp macro="" textlink="">
      <xdr:nvSpPr>
        <xdr:cNvPr id="682" name="テキスト ボックス 681"/>
        <xdr:cNvSpPr txBox="1"/>
      </xdr:nvSpPr>
      <xdr:spPr>
        <a:xfrm>
          <a:off x="11560175" y="15297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3" name="直線コネクタ 682"/>
        <xdr:cNvCxnSpPr/>
      </xdr:nvCxnSpPr>
      <xdr:spPr>
        <a:xfrm>
          <a:off x="12074525"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0860" cy="258445"/>
    <xdr:sp macro="" textlink="">
      <xdr:nvSpPr>
        <xdr:cNvPr id="684" name="テキスト ボックス 683"/>
        <xdr:cNvSpPr txBox="1"/>
      </xdr:nvSpPr>
      <xdr:spPr>
        <a:xfrm>
          <a:off x="11560175" y="14970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5" name="公債費グラフ枠"/>
        <xdr:cNvSpPr/>
      </xdr:nvSpPr>
      <xdr:spPr>
        <a:xfrm>
          <a:off x="12074525"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144145</xdr:rowOff>
    </xdr:from>
    <xdr:to xmlns:xdr="http://schemas.openxmlformats.org/drawingml/2006/spreadsheetDrawing">
      <xdr:col>85</xdr:col>
      <xdr:colOff>126365</xdr:colOff>
      <xdr:row>98</xdr:row>
      <xdr:rowOff>119380</xdr:rowOff>
    </xdr:to>
    <xdr:cxnSp macro="">
      <xdr:nvCxnSpPr>
        <xdr:cNvPr id="686" name="直線コネクタ 685"/>
        <xdr:cNvCxnSpPr/>
      </xdr:nvCxnSpPr>
      <xdr:spPr>
        <a:xfrm flipV="1">
          <a:off x="15831820" y="15403195"/>
          <a:ext cx="127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123190</xdr:rowOff>
    </xdr:from>
    <xdr:ext cx="534035" cy="258445"/>
    <xdr:sp macro="" textlink="">
      <xdr:nvSpPr>
        <xdr:cNvPr id="687" name="公債費最小値テキスト"/>
        <xdr:cNvSpPr txBox="1"/>
      </xdr:nvSpPr>
      <xdr:spPr>
        <a:xfrm>
          <a:off x="15884525" y="16925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119380</xdr:rowOff>
    </xdr:from>
    <xdr:to xmlns:xdr="http://schemas.openxmlformats.org/drawingml/2006/spreadsheetDrawing">
      <xdr:col>86</xdr:col>
      <xdr:colOff>25400</xdr:colOff>
      <xdr:row>98</xdr:row>
      <xdr:rowOff>119380</xdr:rowOff>
    </xdr:to>
    <xdr:cxnSp macro="">
      <xdr:nvCxnSpPr>
        <xdr:cNvPr id="688" name="直線コネクタ 687"/>
        <xdr:cNvCxnSpPr/>
      </xdr:nvCxnSpPr>
      <xdr:spPr>
        <a:xfrm>
          <a:off x="15744825" y="1692148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90805</xdr:rowOff>
    </xdr:from>
    <xdr:ext cx="534035" cy="258445"/>
    <xdr:sp macro="" textlink="">
      <xdr:nvSpPr>
        <xdr:cNvPr id="689" name="公債費最大値テキスト"/>
        <xdr:cNvSpPr txBox="1"/>
      </xdr:nvSpPr>
      <xdr:spPr>
        <a:xfrm>
          <a:off x="15884525" y="15178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61,120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144145</xdr:rowOff>
    </xdr:from>
    <xdr:to xmlns:xdr="http://schemas.openxmlformats.org/drawingml/2006/spreadsheetDrawing">
      <xdr:col>86</xdr:col>
      <xdr:colOff>25400</xdr:colOff>
      <xdr:row>89</xdr:row>
      <xdr:rowOff>144145</xdr:rowOff>
    </xdr:to>
    <xdr:cxnSp macro="">
      <xdr:nvCxnSpPr>
        <xdr:cNvPr id="690" name="直線コネクタ 689"/>
        <xdr:cNvCxnSpPr/>
      </xdr:nvCxnSpPr>
      <xdr:spPr>
        <a:xfrm>
          <a:off x="15744825" y="1540319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19685</xdr:rowOff>
    </xdr:from>
    <xdr:to xmlns:xdr="http://schemas.openxmlformats.org/drawingml/2006/spreadsheetDrawing">
      <xdr:col>85</xdr:col>
      <xdr:colOff>127000</xdr:colOff>
      <xdr:row>95</xdr:row>
      <xdr:rowOff>27305</xdr:rowOff>
    </xdr:to>
    <xdr:cxnSp macro="">
      <xdr:nvCxnSpPr>
        <xdr:cNvPr id="691" name="直線コネクタ 690"/>
        <xdr:cNvCxnSpPr/>
      </xdr:nvCxnSpPr>
      <xdr:spPr>
        <a:xfrm>
          <a:off x="15018385" y="16307435"/>
          <a:ext cx="81534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111125</xdr:rowOff>
    </xdr:from>
    <xdr:ext cx="534035" cy="258445"/>
    <xdr:sp macro="" textlink="">
      <xdr:nvSpPr>
        <xdr:cNvPr id="692" name="公債費平均値テキスト"/>
        <xdr:cNvSpPr txBox="1"/>
      </xdr:nvSpPr>
      <xdr:spPr>
        <a:xfrm>
          <a:off x="15884525" y="1639887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132715</xdr:rowOff>
    </xdr:from>
    <xdr:to xmlns:xdr="http://schemas.openxmlformats.org/drawingml/2006/spreadsheetDrawing">
      <xdr:col>85</xdr:col>
      <xdr:colOff>177800</xdr:colOff>
      <xdr:row>96</xdr:row>
      <xdr:rowOff>63500</xdr:rowOff>
    </xdr:to>
    <xdr:sp macro="" textlink="">
      <xdr:nvSpPr>
        <xdr:cNvPr id="693" name="フローチャート: 判断 692"/>
        <xdr:cNvSpPr/>
      </xdr:nvSpPr>
      <xdr:spPr>
        <a:xfrm>
          <a:off x="15782925" y="16420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8255</xdr:rowOff>
    </xdr:from>
    <xdr:to xmlns:xdr="http://schemas.openxmlformats.org/drawingml/2006/spreadsheetDrawing">
      <xdr:col>81</xdr:col>
      <xdr:colOff>50800</xdr:colOff>
      <xdr:row>95</xdr:row>
      <xdr:rowOff>19685</xdr:rowOff>
    </xdr:to>
    <xdr:cxnSp macro="">
      <xdr:nvCxnSpPr>
        <xdr:cNvPr id="694" name="直線コネクタ 693"/>
        <xdr:cNvCxnSpPr/>
      </xdr:nvCxnSpPr>
      <xdr:spPr>
        <a:xfrm>
          <a:off x="14157960" y="16296005"/>
          <a:ext cx="8604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91440</xdr:rowOff>
    </xdr:from>
    <xdr:to xmlns:xdr="http://schemas.openxmlformats.org/drawingml/2006/spreadsheetDrawing">
      <xdr:col>81</xdr:col>
      <xdr:colOff>101600</xdr:colOff>
      <xdr:row>96</xdr:row>
      <xdr:rowOff>21590</xdr:rowOff>
    </xdr:to>
    <xdr:sp macro="" textlink="">
      <xdr:nvSpPr>
        <xdr:cNvPr id="695" name="フローチャート: 判断 694"/>
        <xdr:cNvSpPr/>
      </xdr:nvSpPr>
      <xdr:spPr>
        <a:xfrm>
          <a:off x="14967585" y="163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12700</xdr:rowOff>
    </xdr:from>
    <xdr:ext cx="534670" cy="259080"/>
    <xdr:sp macro="" textlink="">
      <xdr:nvSpPr>
        <xdr:cNvPr id="696" name="テキスト ボックス 695"/>
        <xdr:cNvSpPr txBox="1"/>
      </xdr:nvSpPr>
      <xdr:spPr>
        <a:xfrm>
          <a:off x="14762480" y="16471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8255</xdr:rowOff>
    </xdr:from>
    <xdr:to xmlns:xdr="http://schemas.openxmlformats.org/drawingml/2006/spreadsheetDrawing">
      <xdr:col>76</xdr:col>
      <xdr:colOff>114300</xdr:colOff>
      <xdr:row>95</xdr:row>
      <xdr:rowOff>30480</xdr:rowOff>
    </xdr:to>
    <xdr:cxnSp macro="">
      <xdr:nvCxnSpPr>
        <xdr:cNvPr id="697" name="直線コネクタ 696"/>
        <xdr:cNvCxnSpPr/>
      </xdr:nvCxnSpPr>
      <xdr:spPr>
        <a:xfrm flipV="1">
          <a:off x="13297535" y="16296005"/>
          <a:ext cx="8604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34925</xdr:rowOff>
    </xdr:from>
    <xdr:to xmlns:xdr="http://schemas.openxmlformats.org/drawingml/2006/spreadsheetDrawing">
      <xdr:col>76</xdr:col>
      <xdr:colOff>165100</xdr:colOff>
      <xdr:row>95</xdr:row>
      <xdr:rowOff>136525</xdr:rowOff>
    </xdr:to>
    <xdr:sp macro="" textlink="">
      <xdr:nvSpPr>
        <xdr:cNvPr id="698" name="フローチャート: 判断 697"/>
        <xdr:cNvSpPr/>
      </xdr:nvSpPr>
      <xdr:spPr>
        <a:xfrm>
          <a:off x="14107160" y="163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127635</xdr:rowOff>
    </xdr:from>
    <xdr:ext cx="534035" cy="259080"/>
    <xdr:sp macro="" textlink="">
      <xdr:nvSpPr>
        <xdr:cNvPr id="699" name="テキスト ボックス 698"/>
        <xdr:cNvSpPr txBox="1"/>
      </xdr:nvSpPr>
      <xdr:spPr>
        <a:xfrm>
          <a:off x="13896340" y="16415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30480</xdr:rowOff>
    </xdr:from>
    <xdr:to xmlns:xdr="http://schemas.openxmlformats.org/drawingml/2006/spreadsheetDrawing">
      <xdr:col>71</xdr:col>
      <xdr:colOff>177800</xdr:colOff>
      <xdr:row>95</xdr:row>
      <xdr:rowOff>37465</xdr:rowOff>
    </xdr:to>
    <xdr:cxnSp macro="">
      <xdr:nvCxnSpPr>
        <xdr:cNvPr id="700" name="直線コネクタ 699"/>
        <xdr:cNvCxnSpPr/>
      </xdr:nvCxnSpPr>
      <xdr:spPr>
        <a:xfrm flipV="1">
          <a:off x="12431395" y="16318230"/>
          <a:ext cx="86614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19685</xdr:rowOff>
    </xdr:from>
    <xdr:to xmlns:xdr="http://schemas.openxmlformats.org/drawingml/2006/spreadsheetDrawing">
      <xdr:col>72</xdr:col>
      <xdr:colOff>38100</xdr:colOff>
      <xdr:row>95</xdr:row>
      <xdr:rowOff>121285</xdr:rowOff>
    </xdr:to>
    <xdr:sp macro="" textlink="">
      <xdr:nvSpPr>
        <xdr:cNvPr id="701" name="フローチャート: 判断 700"/>
        <xdr:cNvSpPr/>
      </xdr:nvSpPr>
      <xdr:spPr>
        <a:xfrm>
          <a:off x="13246735" y="1630743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112395</xdr:rowOff>
    </xdr:from>
    <xdr:ext cx="534670" cy="258445"/>
    <xdr:sp macro="" textlink="">
      <xdr:nvSpPr>
        <xdr:cNvPr id="702" name="テキスト ボックス 701"/>
        <xdr:cNvSpPr txBox="1"/>
      </xdr:nvSpPr>
      <xdr:spPr>
        <a:xfrm>
          <a:off x="13035915" y="16400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136525</xdr:rowOff>
    </xdr:from>
    <xdr:to xmlns:xdr="http://schemas.openxmlformats.org/drawingml/2006/spreadsheetDrawing">
      <xdr:col>67</xdr:col>
      <xdr:colOff>101600</xdr:colOff>
      <xdr:row>95</xdr:row>
      <xdr:rowOff>66675</xdr:rowOff>
    </xdr:to>
    <xdr:sp macro="" textlink="">
      <xdr:nvSpPr>
        <xdr:cNvPr id="703" name="フローチャート: 判断 702"/>
        <xdr:cNvSpPr/>
      </xdr:nvSpPr>
      <xdr:spPr>
        <a:xfrm>
          <a:off x="12380595" y="1625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83185</xdr:rowOff>
    </xdr:from>
    <xdr:ext cx="534670" cy="259080"/>
    <xdr:sp macro="" textlink="">
      <xdr:nvSpPr>
        <xdr:cNvPr id="704" name="テキスト ボックス 703"/>
        <xdr:cNvSpPr txBox="1"/>
      </xdr:nvSpPr>
      <xdr:spPr>
        <a:xfrm>
          <a:off x="12175490" y="16028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1365" cy="259080"/>
    <xdr:sp macro="" textlink="">
      <xdr:nvSpPr>
        <xdr:cNvPr id="705" name="テキスト ボックス 704"/>
        <xdr:cNvSpPr txBox="1"/>
      </xdr:nvSpPr>
      <xdr:spPr>
        <a:xfrm>
          <a:off x="156489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6" name="テキスト ボックス 705"/>
        <xdr:cNvSpPr txBox="1"/>
      </xdr:nvSpPr>
      <xdr:spPr>
        <a:xfrm>
          <a:off x="148336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7" name="テキスト ボックス 706"/>
        <xdr:cNvSpPr txBox="1"/>
      </xdr:nvSpPr>
      <xdr:spPr>
        <a:xfrm>
          <a:off x="13973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1365" cy="259080"/>
    <xdr:sp macro="" textlink="">
      <xdr:nvSpPr>
        <xdr:cNvPr id="708" name="テキスト ボックス 707"/>
        <xdr:cNvSpPr txBox="1"/>
      </xdr:nvSpPr>
      <xdr:spPr>
        <a:xfrm>
          <a:off x="1311275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9" name="テキスト ボックス 708"/>
        <xdr:cNvSpPr txBox="1"/>
      </xdr:nvSpPr>
      <xdr:spPr>
        <a:xfrm>
          <a:off x="1224661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147955</xdr:rowOff>
    </xdr:from>
    <xdr:to xmlns:xdr="http://schemas.openxmlformats.org/drawingml/2006/spreadsheetDrawing">
      <xdr:col>85</xdr:col>
      <xdr:colOff>177800</xdr:colOff>
      <xdr:row>95</xdr:row>
      <xdr:rowOff>78105</xdr:rowOff>
    </xdr:to>
    <xdr:sp macro="" textlink="">
      <xdr:nvSpPr>
        <xdr:cNvPr id="710" name="楕円 709"/>
        <xdr:cNvSpPr/>
      </xdr:nvSpPr>
      <xdr:spPr>
        <a:xfrm>
          <a:off x="15782925" y="1626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170815</xdr:rowOff>
    </xdr:from>
    <xdr:ext cx="534035" cy="258445"/>
    <xdr:sp macro="" textlink="">
      <xdr:nvSpPr>
        <xdr:cNvPr id="711" name="公債費該当値テキスト"/>
        <xdr:cNvSpPr txBox="1"/>
      </xdr:nvSpPr>
      <xdr:spPr>
        <a:xfrm>
          <a:off x="15884525" y="16115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140335</xdr:rowOff>
    </xdr:from>
    <xdr:to xmlns:xdr="http://schemas.openxmlformats.org/drawingml/2006/spreadsheetDrawing">
      <xdr:col>81</xdr:col>
      <xdr:colOff>101600</xdr:colOff>
      <xdr:row>95</xdr:row>
      <xdr:rowOff>70485</xdr:rowOff>
    </xdr:to>
    <xdr:sp macro="" textlink="">
      <xdr:nvSpPr>
        <xdr:cNvPr id="712" name="楕円 711"/>
        <xdr:cNvSpPr/>
      </xdr:nvSpPr>
      <xdr:spPr>
        <a:xfrm>
          <a:off x="14967585" y="162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86995</xdr:rowOff>
    </xdr:from>
    <xdr:ext cx="534670" cy="258445"/>
    <xdr:sp macro="" textlink="">
      <xdr:nvSpPr>
        <xdr:cNvPr id="713" name="テキスト ボックス 712"/>
        <xdr:cNvSpPr txBox="1"/>
      </xdr:nvSpPr>
      <xdr:spPr>
        <a:xfrm>
          <a:off x="14762480" y="16031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128905</xdr:rowOff>
    </xdr:from>
    <xdr:to xmlns:xdr="http://schemas.openxmlformats.org/drawingml/2006/spreadsheetDrawing">
      <xdr:col>76</xdr:col>
      <xdr:colOff>165100</xdr:colOff>
      <xdr:row>95</xdr:row>
      <xdr:rowOff>59055</xdr:rowOff>
    </xdr:to>
    <xdr:sp macro="" textlink="">
      <xdr:nvSpPr>
        <xdr:cNvPr id="714" name="楕円 713"/>
        <xdr:cNvSpPr/>
      </xdr:nvSpPr>
      <xdr:spPr>
        <a:xfrm>
          <a:off x="14107160" y="162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75565</xdr:rowOff>
    </xdr:from>
    <xdr:ext cx="534035" cy="258445"/>
    <xdr:sp macro="" textlink="">
      <xdr:nvSpPr>
        <xdr:cNvPr id="715" name="テキスト ボックス 714"/>
        <xdr:cNvSpPr txBox="1"/>
      </xdr:nvSpPr>
      <xdr:spPr>
        <a:xfrm>
          <a:off x="13896340" y="16020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151130</xdr:rowOff>
    </xdr:from>
    <xdr:to xmlns:xdr="http://schemas.openxmlformats.org/drawingml/2006/spreadsheetDrawing">
      <xdr:col>72</xdr:col>
      <xdr:colOff>38100</xdr:colOff>
      <xdr:row>95</xdr:row>
      <xdr:rowOff>81280</xdr:rowOff>
    </xdr:to>
    <xdr:sp macro="" textlink="">
      <xdr:nvSpPr>
        <xdr:cNvPr id="716" name="楕円 715"/>
        <xdr:cNvSpPr/>
      </xdr:nvSpPr>
      <xdr:spPr>
        <a:xfrm>
          <a:off x="13246735" y="162674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97790</xdr:rowOff>
    </xdr:from>
    <xdr:ext cx="534670" cy="258445"/>
    <xdr:sp macro="" textlink="">
      <xdr:nvSpPr>
        <xdr:cNvPr id="717" name="テキスト ボックス 716"/>
        <xdr:cNvSpPr txBox="1"/>
      </xdr:nvSpPr>
      <xdr:spPr>
        <a:xfrm>
          <a:off x="13035915" y="160426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158115</xdr:rowOff>
    </xdr:from>
    <xdr:to xmlns:xdr="http://schemas.openxmlformats.org/drawingml/2006/spreadsheetDrawing">
      <xdr:col>67</xdr:col>
      <xdr:colOff>101600</xdr:colOff>
      <xdr:row>95</xdr:row>
      <xdr:rowOff>88265</xdr:rowOff>
    </xdr:to>
    <xdr:sp macro="" textlink="">
      <xdr:nvSpPr>
        <xdr:cNvPr id="718" name="楕円 717"/>
        <xdr:cNvSpPr/>
      </xdr:nvSpPr>
      <xdr:spPr>
        <a:xfrm>
          <a:off x="12380595" y="162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79375</xdr:rowOff>
    </xdr:from>
    <xdr:ext cx="534670" cy="258445"/>
    <xdr:sp macro="" textlink="">
      <xdr:nvSpPr>
        <xdr:cNvPr id="719" name="テキスト ボックス 718"/>
        <xdr:cNvSpPr txBox="1"/>
      </xdr:nvSpPr>
      <xdr:spPr>
        <a:xfrm>
          <a:off x="12175490" y="16367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0" name="正方形/長方形 719"/>
        <xdr:cNvSpPr/>
      </xdr:nvSpPr>
      <xdr:spPr>
        <a:xfrm>
          <a:off x="1773936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1" name="正方形/長方形 720"/>
        <xdr:cNvSpPr/>
      </xdr:nvSpPr>
      <xdr:spPr>
        <a:xfrm>
          <a:off x="178663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78663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3" name="正方形/長方形 722"/>
        <xdr:cNvSpPr/>
      </xdr:nvSpPr>
      <xdr:spPr>
        <a:xfrm>
          <a:off x="1884807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884807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5" name="正方形/長方形 724"/>
        <xdr:cNvSpPr/>
      </xdr:nvSpPr>
      <xdr:spPr>
        <a:xfrm>
          <a:off x="1995678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1995678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正方形/長方形 726"/>
        <xdr:cNvSpPr/>
      </xdr:nvSpPr>
      <xdr:spPr>
        <a:xfrm>
          <a:off x="1773936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790"/>
    <xdr:sp macro="" textlink="">
      <xdr:nvSpPr>
        <xdr:cNvPr id="728" name="テキスト ボックス 727"/>
        <xdr:cNvSpPr txBox="1"/>
      </xdr:nvSpPr>
      <xdr:spPr>
        <a:xfrm>
          <a:off x="177069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9" name="直線コネクタ 728"/>
        <xdr:cNvCxnSpPr/>
      </xdr:nvCxnSpPr>
      <xdr:spPr>
        <a:xfrm>
          <a:off x="1773936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0" name="直線コネクタ 729"/>
        <xdr:cNvCxnSpPr/>
      </xdr:nvCxnSpPr>
      <xdr:spPr>
        <a:xfrm>
          <a:off x="17739360" y="673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31" name="テキスト ボックス 730"/>
        <xdr:cNvSpPr txBox="1"/>
      </xdr:nvSpPr>
      <xdr:spPr>
        <a:xfrm>
          <a:off x="1750187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2" name="直線コネクタ 731"/>
        <xdr:cNvCxnSpPr/>
      </xdr:nvCxnSpPr>
      <xdr:spPr>
        <a:xfrm>
          <a:off x="17739360" y="63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35560</xdr:rowOff>
    </xdr:from>
    <xdr:ext cx="376555" cy="259080"/>
    <xdr:sp macro="" textlink="">
      <xdr:nvSpPr>
        <xdr:cNvPr id="733" name="テキスト ボックス 732"/>
        <xdr:cNvSpPr txBox="1"/>
      </xdr:nvSpPr>
      <xdr:spPr>
        <a:xfrm>
          <a:off x="17373600" y="6207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4" name="直線コネクタ 733"/>
        <xdr:cNvCxnSpPr/>
      </xdr:nvCxnSpPr>
      <xdr:spPr>
        <a:xfrm>
          <a:off x="17739360"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33</xdr:row>
      <xdr:rowOff>168910</xdr:rowOff>
    </xdr:from>
    <xdr:ext cx="376555" cy="258445"/>
    <xdr:sp macro="" textlink="">
      <xdr:nvSpPr>
        <xdr:cNvPr id="735" name="テキスト ボックス 734"/>
        <xdr:cNvSpPr txBox="1"/>
      </xdr:nvSpPr>
      <xdr:spPr>
        <a:xfrm>
          <a:off x="17373600" y="5826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6" name="直線コネクタ 735"/>
        <xdr:cNvCxnSpPr/>
      </xdr:nvCxnSpPr>
      <xdr:spPr>
        <a:xfrm>
          <a:off x="17739360" y="55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31</xdr:row>
      <xdr:rowOff>130810</xdr:rowOff>
    </xdr:from>
    <xdr:ext cx="376555" cy="259080"/>
    <xdr:sp macro="" textlink="">
      <xdr:nvSpPr>
        <xdr:cNvPr id="737" name="テキスト ボックス 736"/>
        <xdr:cNvSpPr txBox="1"/>
      </xdr:nvSpPr>
      <xdr:spPr>
        <a:xfrm>
          <a:off x="17373600" y="5445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8" name="直線コネクタ 737"/>
        <xdr:cNvCxnSpPr/>
      </xdr:nvCxnSpPr>
      <xdr:spPr>
        <a:xfrm>
          <a:off x="17739360" y="52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92710</xdr:rowOff>
    </xdr:from>
    <xdr:ext cx="376555" cy="259080"/>
    <xdr:sp macro="" textlink="">
      <xdr:nvSpPr>
        <xdr:cNvPr id="739" name="テキスト ボックス 738"/>
        <xdr:cNvSpPr txBox="1"/>
      </xdr:nvSpPr>
      <xdr:spPr>
        <a:xfrm>
          <a:off x="17373600" y="5064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773936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7360" cy="258445"/>
    <xdr:sp macro="" textlink="">
      <xdr:nvSpPr>
        <xdr:cNvPr id="741" name="テキスト ボックス 740"/>
        <xdr:cNvSpPr txBox="1"/>
      </xdr:nvSpPr>
      <xdr:spPr>
        <a:xfrm>
          <a:off x="17289145" y="468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773936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40640</xdr:rowOff>
    </xdr:from>
    <xdr:to xmlns:xdr="http://schemas.openxmlformats.org/drawingml/2006/spreadsheetDrawing">
      <xdr:col>116</xdr:col>
      <xdr:colOff>62865</xdr:colOff>
      <xdr:row>39</xdr:row>
      <xdr:rowOff>44450</xdr:rowOff>
    </xdr:to>
    <xdr:cxnSp macro="">
      <xdr:nvCxnSpPr>
        <xdr:cNvPr id="743" name="直線コネクタ 742"/>
        <xdr:cNvCxnSpPr/>
      </xdr:nvCxnSpPr>
      <xdr:spPr>
        <a:xfrm flipV="1">
          <a:off x="21496655" y="5184140"/>
          <a:ext cx="1270" cy="1546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44" name="諸支出金最小値テキスト"/>
        <xdr:cNvSpPr txBox="1"/>
      </xdr:nvSpPr>
      <xdr:spPr>
        <a:xfrm>
          <a:off x="2154936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5" name="直線コネクタ 744"/>
        <xdr:cNvCxnSpPr/>
      </xdr:nvCxnSpPr>
      <xdr:spPr>
        <a:xfrm>
          <a:off x="21415375" y="6731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158750</xdr:rowOff>
    </xdr:from>
    <xdr:ext cx="378460" cy="259080"/>
    <xdr:sp macro="" textlink="">
      <xdr:nvSpPr>
        <xdr:cNvPr id="746" name="諸支出金最大値テキスト"/>
        <xdr:cNvSpPr txBox="1"/>
      </xdr:nvSpPr>
      <xdr:spPr>
        <a:xfrm>
          <a:off x="21549360" y="4959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40640</xdr:rowOff>
    </xdr:from>
    <xdr:to xmlns:xdr="http://schemas.openxmlformats.org/drawingml/2006/spreadsheetDrawing">
      <xdr:col>116</xdr:col>
      <xdr:colOff>152400</xdr:colOff>
      <xdr:row>30</xdr:row>
      <xdr:rowOff>40640</xdr:rowOff>
    </xdr:to>
    <xdr:cxnSp macro="">
      <xdr:nvCxnSpPr>
        <xdr:cNvPr id="747" name="直線コネクタ 746"/>
        <xdr:cNvCxnSpPr/>
      </xdr:nvCxnSpPr>
      <xdr:spPr>
        <a:xfrm>
          <a:off x="21415375" y="51841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8" name="直線コネクタ 747"/>
        <xdr:cNvCxnSpPr/>
      </xdr:nvCxnSpPr>
      <xdr:spPr>
        <a:xfrm>
          <a:off x="20688935"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90805</xdr:rowOff>
    </xdr:from>
    <xdr:ext cx="313690" cy="258445"/>
    <xdr:sp macro="" textlink="">
      <xdr:nvSpPr>
        <xdr:cNvPr id="749" name="諸支出金平均値テキスト"/>
        <xdr:cNvSpPr txBox="1"/>
      </xdr:nvSpPr>
      <xdr:spPr>
        <a:xfrm>
          <a:off x="21549360" y="64344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67945</xdr:rowOff>
    </xdr:from>
    <xdr:to xmlns:xdr="http://schemas.openxmlformats.org/drawingml/2006/spreadsheetDrawing">
      <xdr:col>116</xdr:col>
      <xdr:colOff>114300</xdr:colOff>
      <xdr:row>38</xdr:row>
      <xdr:rowOff>169545</xdr:rowOff>
    </xdr:to>
    <xdr:sp macro="" textlink="">
      <xdr:nvSpPr>
        <xdr:cNvPr id="750" name="フローチャート: 判断 749"/>
        <xdr:cNvSpPr/>
      </xdr:nvSpPr>
      <xdr:spPr>
        <a:xfrm>
          <a:off x="2144776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1" name="直線コネクタ 750"/>
        <xdr:cNvCxnSpPr/>
      </xdr:nvCxnSpPr>
      <xdr:spPr>
        <a:xfrm>
          <a:off x="19822795" y="6731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58420</xdr:rowOff>
    </xdr:from>
    <xdr:to xmlns:xdr="http://schemas.openxmlformats.org/drawingml/2006/spreadsheetDrawing">
      <xdr:col>112</xdr:col>
      <xdr:colOff>38100</xdr:colOff>
      <xdr:row>38</xdr:row>
      <xdr:rowOff>160020</xdr:rowOff>
    </xdr:to>
    <xdr:sp macro="" textlink="">
      <xdr:nvSpPr>
        <xdr:cNvPr id="752" name="フローチャート: 判断 751"/>
        <xdr:cNvSpPr/>
      </xdr:nvSpPr>
      <xdr:spPr>
        <a:xfrm>
          <a:off x="20638135" y="657352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5080</xdr:rowOff>
    </xdr:from>
    <xdr:ext cx="313055" cy="259080"/>
    <xdr:sp macro="" textlink="">
      <xdr:nvSpPr>
        <xdr:cNvPr id="753" name="テキスト ボックス 752"/>
        <xdr:cNvSpPr txBox="1"/>
      </xdr:nvSpPr>
      <xdr:spPr>
        <a:xfrm>
          <a:off x="20532090" y="634873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4" name="直線コネクタ 753"/>
        <xdr:cNvCxnSpPr/>
      </xdr:nvCxnSpPr>
      <xdr:spPr>
        <a:xfrm>
          <a:off x="18962370" y="6731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153670</xdr:rowOff>
    </xdr:from>
    <xdr:to xmlns:xdr="http://schemas.openxmlformats.org/drawingml/2006/spreadsheetDrawing">
      <xdr:col>107</xdr:col>
      <xdr:colOff>101600</xdr:colOff>
      <xdr:row>38</xdr:row>
      <xdr:rowOff>83820</xdr:rowOff>
    </xdr:to>
    <xdr:sp macro="" textlink="">
      <xdr:nvSpPr>
        <xdr:cNvPr id="755" name="フローチャート: 判断 754"/>
        <xdr:cNvSpPr/>
      </xdr:nvSpPr>
      <xdr:spPr>
        <a:xfrm>
          <a:off x="19771995"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36</xdr:row>
      <xdr:rowOff>100330</xdr:rowOff>
    </xdr:from>
    <xdr:ext cx="313690" cy="258445"/>
    <xdr:sp macro="" textlink="">
      <xdr:nvSpPr>
        <xdr:cNvPr id="756" name="テキスト ボックス 755"/>
        <xdr:cNvSpPr txBox="1"/>
      </xdr:nvSpPr>
      <xdr:spPr>
        <a:xfrm>
          <a:off x="19671665" y="627253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7" name="直線コネクタ 756"/>
        <xdr:cNvCxnSpPr/>
      </xdr:nvCxnSpPr>
      <xdr:spPr>
        <a:xfrm>
          <a:off x="18101945" y="6731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147955</xdr:rowOff>
    </xdr:from>
    <xdr:to xmlns:xdr="http://schemas.openxmlformats.org/drawingml/2006/spreadsheetDrawing">
      <xdr:col>102</xdr:col>
      <xdr:colOff>165100</xdr:colOff>
      <xdr:row>37</xdr:row>
      <xdr:rowOff>78105</xdr:rowOff>
    </xdr:to>
    <xdr:sp macro="" textlink="">
      <xdr:nvSpPr>
        <xdr:cNvPr id="758" name="フローチャート: 判断 757"/>
        <xdr:cNvSpPr/>
      </xdr:nvSpPr>
      <xdr:spPr>
        <a:xfrm>
          <a:off x="1891157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35</xdr:row>
      <xdr:rowOff>94615</xdr:rowOff>
    </xdr:from>
    <xdr:ext cx="378460" cy="259080"/>
    <xdr:sp macro="" textlink="">
      <xdr:nvSpPr>
        <xdr:cNvPr id="759" name="テキスト ボックス 758"/>
        <xdr:cNvSpPr txBox="1"/>
      </xdr:nvSpPr>
      <xdr:spPr>
        <a:xfrm>
          <a:off x="18778855" y="60953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35</xdr:row>
      <xdr:rowOff>159385</xdr:rowOff>
    </xdr:from>
    <xdr:to xmlns:xdr="http://schemas.openxmlformats.org/drawingml/2006/spreadsheetDrawing">
      <xdr:col>98</xdr:col>
      <xdr:colOff>38100</xdr:colOff>
      <xdr:row>36</xdr:row>
      <xdr:rowOff>89535</xdr:rowOff>
    </xdr:to>
    <xdr:sp macro="" textlink="">
      <xdr:nvSpPr>
        <xdr:cNvPr id="760" name="フローチャート: 判断 759"/>
        <xdr:cNvSpPr/>
      </xdr:nvSpPr>
      <xdr:spPr>
        <a:xfrm>
          <a:off x="18051145" y="616013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34</xdr:row>
      <xdr:rowOff>106045</xdr:rowOff>
    </xdr:from>
    <xdr:ext cx="377825" cy="259080"/>
    <xdr:sp macro="" textlink="">
      <xdr:nvSpPr>
        <xdr:cNvPr id="761" name="テキスト ボックス 760"/>
        <xdr:cNvSpPr txBox="1"/>
      </xdr:nvSpPr>
      <xdr:spPr>
        <a:xfrm>
          <a:off x="17918430" y="593534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313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1365" cy="259080"/>
    <xdr:sp macro="" textlink="">
      <xdr:nvSpPr>
        <xdr:cNvPr id="763" name="テキスト ボックス 762"/>
        <xdr:cNvSpPr txBox="1"/>
      </xdr:nvSpPr>
      <xdr:spPr>
        <a:xfrm>
          <a:off x="2050415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64" name="テキスト ボックス 763"/>
        <xdr:cNvSpPr txBox="1"/>
      </xdr:nvSpPr>
      <xdr:spPr>
        <a:xfrm>
          <a:off x="1963801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877758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1365" cy="259080"/>
    <xdr:sp macro="" textlink="">
      <xdr:nvSpPr>
        <xdr:cNvPr id="766" name="テキスト ボックス 765"/>
        <xdr:cNvSpPr txBox="1"/>
      </xdr:nvSpPr>
      <xdr:spPr>
        <a:xfrm>
          <a:off x="1791716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7" name="楕円 766"/>
        <xdr:cNvSpPr/>
      </xdr:nvSpPr>
      <xdr:spPr>
        <a:xfrm>
          <a:off x="2144776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68" name="諸支出金該当値テキスト"/>
        <xdr:cNvSpPr txBox="1"/>
      </xdr:nvSpPr>
      <xdr:spPr>
        <a:xfrm>
          <a:off x="2154936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9" name="楕円 768"/>
        <xdr:cNvSpPr/>
      </xdr:nvSpPr>
      <xdr:spPr>
        <a:xfrm>
          <a:off x="20638135" y="6680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70" name="テキスト ボックス 769"/>
        <xdr:cNvSpPr txBox="1"/>
      </xdr:nvSpPr>
      <xdr:spPr>
        <a:xfrm>
          <a:off x="2056447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1" name="楕円 770"/>
        <xdr:cNvSpPr/>
      </xdr:nvSpPr>
      <xdr:spPr>
        <a:xfrm>
          <a:off x="1977199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9555" cy="258445"/>
    <xdr:sp macro="" textlink="">
      <xdr:nvSpPr>
        <xdr:cNvPr id="772" name="テキスト ボックス 771"/>
        <xdr:cNvSpPr txBox="1"/>
      </xdr:nvSpPr>
      <xdr:spPr>
        <a:xfrm>
          <a:off x="1970405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3" name="楕円 772"/>
        <xdr:cNvSpPr/>
      </xdr:nvSpPr>
      <xdr:spPr>
        <a:xfrm>
          <a:off x="1891157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74" name="テキスト ボックス 773"/>
        <xdr:cNvSpPr txBox="1"/>
      </xdr:nvSpPr>
      <xdr:spPr>
        <a:xfrm>
          <a:off x="1884362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5" name="楕円 774"/>
        <xdr:cNvSpPr/>
      </xdr:nvSpPr>
      <xdr:spPr>
        <a:xfrm>
          <a:off x="18051145" y="6680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76" name="テキスト ボックス 775"/>
        <xdr:cNvSpPr txBox="1"/>
      </xdr:nvSpPr>
      <xdr:spPr>
        <a:xfrm>
          <a:off x="1797748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773936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78663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78663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884807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884807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1995678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1995678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773936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790"/>
    <xdr:sp macro="" textlink="">
      <xdr:nvSpPr>
        <xdr:cNvPr id="785" name="テキスト ボックス 784"/>
        <xdr:cNvSpPr txBox="1"/>
      </xdr:nvSpPr>
      <xdr:spPr>
        <a:xfrm>
          <a:off x="177069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773936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7739360"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8" name="テキスト ボックス 787"/>
        <xdr:cNvSpPr txBox="1"/>
      </xdr:nvSpPr>
      <xdr:spPr>
        <a:xfrm>
          <a:off x="1750187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9" name="直線コネクタ 788"/>
        <xdr:cNvCxnSpPr/>
      </xdr:nvCxnSpPr>
      <xdr:spPr>
        <a:xfrm>
          <a:off x="1773936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90" name="テキスト ボックス 789"/>
        <xdr:cNvSpPr txBox="1"/>
      </xdr:nvSpPr>
      <xdr:spPr>
        <a:xfrm>
          <a:off x="1750187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前年度繰上充用金グラフ枠"/>
        <xdr:cNvSpPr/>
      </xdr:nvSpPr>
      <xdr:spPr>
        <a:xfrm>
          <a:off x="1773936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2" name="直線コネクタ 791"/>
        <xdr:cNvCxnSpPr/>
      </xdr:nvCxnSpPr>
      <xdr:spPr>
        <a:xfrm>
          <a:off x="2149665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3" name="前年度繰上充用金最小値テキスト"/>
        <xdr:cNvSpPr txBox="1"/>
      </xdr:nvSpPr>
      <xdr:spPr>
        <a:xfrm>
          <a:off x="2154936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4" name="直線コネクタ 793"/>
        <xdr:cNvCxnSpPr/>
      </xdr:nvCxnSpPr>
      <xdr:spPr>
        <a:xfrm>
          <a:off x="21415375" y="939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5" name="前年度繰上充用金最大値テキスト"/>
        <xdr:cNvSpPr txBox="1"/>
      </xdr:nvSpPr>
      <xdr:spPr>
        <a:xfrm>
          <a:off x="2154936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1415375" y="939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7" name="直線コネクタ 796"/>
        <xdr:cNvCxnSpPr/>
      </xdr:nvCxnSpPr>
      <xdr:spPr>
        <a:xfrm>
          <a:off x="20688935"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8" name="前年度繰上充用金平均値テキスト"/>
        <xdr:cNvSpPr txBox="1"/>
      </xdr:nvSpPr>
      <xdr:spPr>
        <a:xfrm>
          <a:off x="2154936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9" name="フローチャート: 判断 798"/>
        <xdr:cNvSpPr/>
      </xdr:nvSpPr>
      <xdr:spPr>
        <a:xfrm>
          <a:off x="2144776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0" name="直線コネクタ 799"/>
        <xdr:cNvCxnSpPr/>
      </xdr:nvCxnSpPr>
      <xdr:spPr>
        <a:xfrm>
          <a:off x="19822795" y="9398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1" name="フローチャート: 判断 800"/>
        <xdr:cNvSpPr/>
      </xdr:nvSpPr>
      <xdr:spPr>
        <a:xfrm>
          <a:off x="20638135" y="9347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02" name="テキスト ボックス 801"/>
        <xdr:cNvSpPr txBox="1"/>
      </xdr:nvSpPr>
      <xdr:spPr>
        <a:xfrm>
          <a:off x="20564475"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3" name="直線コネクタ 802"/>
        <xdr:cNvCxnSpPr/>
      </xdr:nvCxnSpPr>
      <xdr:spPr>
        <a:xfrm>
          <a:off x="18962370" y="939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4" name="フローチャート: 判断 803"/>
        <xdr:cNvSpPr/>
      </xdr:nvSpPr>
      <xdr:spPr>
        <a:xfrm>
          <a:off x="1977199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9555" cy="259080"/>
    <xdr:sp macro="" textlink="">
      <xdr:nvSpPr>
        <xdr:cNvPr id="805" name="テキスト ボックス 804"/>
        <xdr:cNvSpPr txBox="1"/>
      </xdr:nvSpPr>
      <xdr:spPr>
        <a:xfrm>
          <a:off x="1970405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6" name="直線コネクタ 805"/>
        <xdr:cNvCxnSpPr/>
      </xdr:nvCxnSpPr>
      <xdr:spPr>
        <a:xfrm>
          <a:off x="18101945" y="939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7" name="フローチャート: 判断 806"/>
        <xdr:cNvSpPr/>
      </xdr:nvSpPr>
      <xdr:spPr>
        <a:xfrm>
          <a:off x="1891157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8" name="テキスト ボックス 807"/>
        <xdr:cNvSpPr txBox="1"/>
      </xdr:nvSpPr>
      <xdr:spPr>
        <a:xfrm>
          <a:off x="18843625"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9" name="フローチャート: 判断 808"/>
        <xdr:cNvSpPr/>
      </xdr:nvSpPr>
      <xdr:spPr>
        <a:xfrm>
          <a:off x="18051145" y="9347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10" name="テキスト ボックス 809"/>
        <xdr:cNvSpPr txBox="1"/>
      </xdr:nvSpPr>
      <xdr:spPr>
        <a:xfrm>
          <a:off x="17977485"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1" name="テキスト ボックス 810"/>
        <xdr:cNvSpPr txBox="1"/>
      </xdr:nvSpPr>
      <xdr:spPr>
        <a:xfrm>
          <a:off x="21313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1365" cy="259080"/>
    <xdr:sp macro="" textlink="">
      <xdr:nvSpPr>
        <xdr:cNvPr id="812" name="テキスト ボックス 811"/>
        <xdr:cNvSpPr txBox="1"/>
      </xdr:nvSpPr>
      <xdr:spPr>
        <a:xfrm>
          <a:off x="2050415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13" name="テキスト ボックス 812"/>
        <xdr:cNvSpPr txBox="1"/>
      </xdr:nvSpPr>
      <xdr:spPr>
        <a:xfrm>
          <a:off x="1963801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4" name="テキスト ボックス 813"/>
        <xdr:cNvSpPr txBox="1"/>
      </xdr:nvSpPr>
      <xdr:spPr>
        <a:xfrm>
          <a:off x="1877758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1365" cy="259080"/>
    <xdr:sp macro="" textlink="">
      <xdr:nvSpPr>
        <xdr:cNvPr id="815" name="テキスト ボックス 814"/>
        <xdr:cNvSpPr txBox="1"/>
      </xdr:nvSpPr>
      <xdr:spPr>
        <a:xfrm>
          <a:off x="1791716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6" name="楕円 815"/>
        <xdr:cNvSpPr/>
      </xdr:nvSpPr>
      <xdr:spPr>
        <a:xfrm>
          <a:off x="2144776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7" name="前年度繰上充用金該当値テキスト"/>
        <xdr:cNvSpPr txBox="1"/>
      </xdr:nvSpPr>
      <xdr:spPr>
        <a:xfrm>
          <a:off x="2154936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8" name="楕円 817"/>
        <xdr:cNvSpPr/>
      </xdr:nvSpPr>
      <xdr:spPr>
        <a:xfrm>
          <a:off x="20638135" y="9347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9" name="テキスト ボックス 818"/>
        <xdr:cNvSpPr txBox="1"/>
      </xdr:nvSpPr>
      <xdr:spPr>
        <a:xfrm>
          <a:off x="20564475"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0" name="楕円 819"/>
        <xdr:cNvSpPr/>
      </xdr:nvSpPr>
      <xdr:spPr>
        <a:xfrm>
          <a:off x="1977199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9555" cy="259080"/>
    <xdr:sp macro="" textlink="">
      <xdr:nvSpPr>
        <xdr:cNvPr id="821" name="テキスト ボックス 820"/>
        <xdr:cNvSpPr txBox="1"/>
      </xdr:nvSpPr>
      <xdr:spPr>
        <a:xfrm>
          <a:off x="1970405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2" name="楕円 821"/>
        <xdr:cNvSpPr/>
      </xdr:nvSpPr>
      <xdr:spPr>
        <a:xfrm>
          <a:off x="1891157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23" name="テキスト ボックス 822"/>
        <xdr:cNvSpPr txBox="1"/>
      </xdr:nvSpPr>
      <xdr:spPr>
        <a:xfrm>
          <a:off x="18843625"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4" name="楕円 823"/>
        <xdr:cNvSpPr/>
      </xdr:nvSpPr>
      <xdr:spPr>
        <a:xfrm>
          <a:off x="18051145" y="9347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5" name="テキスト ボックス 824"/>
        <xdr:cNvSpPr txBox="1"/>
      </xdr:nvSpPr>
      <xdr:spPr>
        <a:xfrm>
          <a:off x="17977485"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6" name="正方形/長方形 825"/>
        <xdr:cNvSpPr/>
      </xdr:nvSpPr>
      <xdr:spPr>
        <a:xfrm>
          <a:off x="739140" y="17780000"/>
          <a:ext cx="215493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7" name="正方形/長方形 826"/>
        <xdr:cNvSpPr/>
      </xdr:nvSpPr>
      <xdr:spPr>
        <a:xfrm>
          <a:off x="739140" y="17843500"/>
          <a:ext cx="373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8" name="テキスト ボックス 827"/>
        <xdr:cNvSpPr txBox="1"/>
      </xdr:nvSpPr>
      <xdr:spPr>
        <a:xfrm>
          <a:off x="764540" y="18097500"/>
          <a:ext cx="214985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・民生費は、住民一人当たり</a:t>
          </a:r>
          <a:r>
            <a:rPr kumimoji="1" lang="en-US" altLang="ja-JP" sz="1100">
              <a:solidFill>
                <a:schemeClr val="dk1"/>
              </a:solidFill>
              <a:effectLst/>
              <a:latin typeface="ＭＳ Ｐゴシック"/>
              <a:ea typeface="ＭＳ Ｐゴシック"/>
              <a:cs typeface="+mn-cs"/>
            </a:rPr>
            <a:t>138,974</a:t>
          </a:r>
          <a:r>
            <a:rPr kumimoji="1" lang="ja-JP" altLang="ja-JP" sz="1100">
              <a:solidFill>
                <a:schemeClr val="dk1"/>
              </a:solidFill>
              <a:effectLst/>
              <a:latin typeface="ＭＳ Ｐゴシック"/>
              <a:ea typeface="ＭＳ Ｐゴシック"/>
              <a:cs typeface="+mn-cs"/>
            </a:rPr>
            <a:t>円となっている。類似団体、全国及び群馬県平均を下回っているものの、障がい福祉サービス費や施設型給付費の増など、増加傾向にある。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・衛生費が住民一人当たり</a:t>
          </a:r>
          <a:r>
            <a:rPr kumimoji="1" lang="en-US" altLang="ja-JP" sz="1100">
              <a:solidFill>
                <a:schemeClr val="dk1"/>
              </a:solidFill>
              <a:effectLst/>
              <a:latin typeface="ＭＳ Ｐゴシック"/>
              <a:ea typeface="ＭＳ Ｐゴシック"/>
              <a:cs typeface="+mn-cs"/>
            </a:rPr>
            <a:t>23,345</a:t>
          </a:r>
          <a:r>
            <a:rPr kumimoji="1" lang="ja-JP" altLang="ja-JP" sz="1100">
              <a:solidFill>
                <a:schemeClr val="dk1"/>
              </a:solidFill>
              <a:effectLst/>
              <a:latin typeface="ＭＳ Ｐゴシック"/>
              <a:ea typeface="ＭＳ Ｐゴシック"/>
              <a:cs typeface="+mn-cs"/>
            </a:rPr>
            <a:t>円と</a:t>
          </a:r>
          <a:r>
            <a:rPr kumimoji="1" lang="ja-JP" altLang="en-US" sz="1100">
              <a:solidFill>
                <a:schemeClr val="dk1"/>
              </a:solidFill>
              <a:effectLst/>
              <a:latin typeface="ＭＳ Ｐゴシック"/>
              <a:ea typeface="ＭＳ Ｐゴシック"/>
              <a:cs typeface="+mn-cs"/>
            </a:rPr>
            <a:t>減少</a:t>
          </a:r>
          <a:r>
            <a:rPr kumimoji="1" lang="ja-JP" altLang="ja-JP" sz="1100">
              <a:solidFill>
                <a:schemeClr val="dk1"/>
              </a:solidFill>
              <a:effectLst/>
              <a:latin typeface="ＭＳ Ｐゴシック"/>
              <a:ea typeface="ＭＳ Ｐゴシック"/>
              <a:cs typeface="+mn-cs"/>
            </a:rPr>
            <a:t>したのは、</a:t>
          </a:r>
          <a:r>
            <a:rPr kumimoji="1" lang="ja-JP" altLang="en-US" sz="1100">
              <a:solidFill>
                <a:schemeClr val="dk1"/>
              </a:solidFill>
              <a:effectLst/>
              <a:latin typeface="ＭＳ Ｐゴシック"/>
              <a:ea typeface="ＭＳ Ｐゴシック"/>
              <a:cs typeface="+mn-cs"/>
            </a:rPr>
            <a:t>既存清掃施設の建設費に係る償還の終了に伴い、清掃組合への負担金が減額となったためである。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・土木費が住民一人当たり</a:t>
          </a:r>
          <a:r>
            <a:rPr kumimoji="1" lang="en-US" altLang="ja-JP" sz="1100">
              <a:solidFill>
                <a:schemeClr val="dk1"/>
              </a:solidFill>
              <a:effectLst/>
              <a:latin typeface="ＭＳ Ｐゴシック"/>
              <a:ea typeface="ＭＳ Ｐゴシック"/>
              <a:cs typeface="+mn-cs"/>
            </a:rPr>
            <a:t>30,808</a:t>
          </a:r>
          <a:r>
            <a:rPr kumimoji="1" lang="ja-JP" altLang="ja-JP" sz="1100">
              <a:solidFill>
                <a:schemeClr val="dk1"/>
              </a:solidFill>
              <a:effectLst/>
              <a:latin typeface="ＭＳ Ｐゴシック"/>
              <a:ea typeface="ＭＳ Ｐゴシック"/>
              <a:cs typeface="+mn-cs"/>
            </a:rPr>
            <a:t>円と減少したのは、</a:t>
          </a:r>
          <a:r>
            <a:rPr kumimoji="1" lang="ja-JP" altLang="en-US" sz="1100">
              <a:solidFill>
                <a:schemeClr val="dk1"/>
              </a:solidFill>
              <a:effectLst/>
              <a:latin typeface="ＭＳ Ｐゴシック"/>
              <a:ea typeface="ＭＳ Ｐゴシック"/>
              <a:cs typeface="+mn-cs"/>
            </a:rPr>
            <a:t>下水道事業補助金の減や土地区画整理事業費の減などによるものである</a:t>
          </a:r>
          <a:r>
            <a:rPr kumimoji="1" lang="ja-JP" altLang="ja-JP" sz="1100">
              <a:solidFill>
                <a:schemeClr val="dk1"/>
              </a:solidFill>
              <a:effectLst/>
              <a:latin typeface="ＭＳ Ｐゴシック"/>
              <a:ea typeface="ＭＳ Ｐゴシック"/>
              <a:cs typeface="+mn-cs"/>
            </a:rPr>
            <a:t>。</a:t>
          </a:r>
          <a:endParaRPr kumimoji="0" lang="en-US" altLang="ja-JP" sz="1400">
            <a:solidFill>
              <a:schemeClr val="dk1"/>
            </a:solidFill>
            <a:effectLst/>
            <a:latin typeface="ＭＳ Ｐゴシック"/>
            <a:ea typeface="ＭＳ Ｐゴシック"/>
            <a:cs typeface="+mn-cs"/>
          </a:endParaRPr>
        </a:p>
        <a:p>
          <a:r>
            <a:rPr kumimoji="1" lang="ja-JP"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教育</a:t>
          </a:r>
          <a:r>
            <a:rPr kumimoji="1" lang="ja-JP" altLang="ja-JP" sz="1100">
              <a:solidFill>
                <a:schemeClr val="dk1"/>
              </a:solidFill>
              <a:effectLst/>
              <a:latin typeface="ＭＳ Ｐゴシック"/>
              <a:ea typeface="ＭＳ Ｐゴシック"/>
              <a:cs typeface="+mn-cs"/>
            </a:rPr>
            <a:t>費が住民一人当たり</a:t>
          </a:r>
          <a:r>
            <a:rPr kumimoji="1" lang="en-US" altLang="ja-JP" sz="1100">
              <a:solidFill>
                <a:schemeClr val="dk1"/>
              </a:solidFill>
              <a:effectLst/>
              <a:latin typeface="ＭＳ Ｐゴシック"/>
              <a:ea typeface="ＭＳ Ｐゴシック"/>
              <a:cs typeface="+mn-cs"/>
            </a:rPr>
            <a:t>50,747</a:t>
          </a:r>
          <a:r>
            <a:rPr kumimoji="1" lang="ja-JP" altLang="ja-JP" sz="1100">
              <a:solidFill>
                <a:schemeClr val="dk1"/>
              </a:solidFill>
              <a:effectLst/>
              <a:latin typeface="ＭＳ Ｐゴシック"/>
              <a:ea typeface="ＭＳ Ｐゴシック"/>
              <a:cs typeface="+mn-cs"/>
            </a:rPr>
            <a:t>円と</a:t>
          </a:r>
          <a:r>
            <a:rPr kumimoji="1" lang="ja-JP" altLang="en-US" sz="1100">
              <a:solidFill>
                <a:schemeClr val="dk1"/>
              </a:solidFill>
              <a:effectLst/>
              <a:latin typeface="ＭＳ Ｐゴシック"/>
              <a:ea typeface="ＭＳ Ｐゴシック"/>
              <a:cs typeface="+mn-cs"/>
            </a:rPr>
            <a:t>増加</a:t>
          </a:r>
          <a:r>
            <a:rPr kumimoji="1" lang="ja-JP" altLang="ja-JP" sz="1100">
              <a:solidFill>
                <a:schemeClr val="dk1"/>
              </a:solidFill>
              <a:effectLst/>
              <a:latin typeface="ＭＳ Ｐゴシック"/>
              <a:ea typeface="ＭＳ Ｐゴシック"/>
              <a:cs typeface="+mn-cs"/>
            </a:rPr>
            <a:t>したのは</a:t>
          </a:r>
          <a:r>
            <a:rPr kumimoji="1" lang="ja-JP" altLang="en-US" sz="1100">
              <a:solidFill>
                <a:schemeClr val="dk1"/>
              </a:solidFill>
              <a:effectLst/>
              <a:latin typeface="ＭＳ Ｐゴシック"/>
              <a:ea typeface="ＭＳ Ｐゴシック"/>
              <a:cs typeface="+mn-cs"/>
            </a:rPr>
            <a:t>、義務教育学校施設整備事業費の増や運動公園陸上競技場建設事業費の増などによるものである。</a:t>
          </a:r>
          <a:r>
            <a:rPr kumimoji="1" lang="ja-JP" altLang="ja-JP" sz="1100">
              <a:solidFill>
                <a:schemeClr val="dk1"/>
              </a:solidFill>
              <a:effectLst/>
              <a:latin typeface="ＭＳ Ｐゴシック"/>
              <a:ea typeface="ＭＳ Ｐゴシック"/>
              <a:cs typeface="+mn-cs"/>
            </a:rPr>
            <a:t> </a:t>
          </a:r>
          <a:endParaRPr lang="ja-JP" altLang="ja-JP" sz="14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3058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3058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3058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9500"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0944225" y="9601835"/>
          <a:ext cx="595058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105410</xdr:colOff>
      <xdr:row>45</xdr:row>
      <xdr:rowOff>323215</xdr:rowOff>
    </xdr:to>
    <xdr:sp macro="" textlink="">
      <xdr:nvSpPr>
        <xdr:cNvPr id="8" name="Rectangle 7"/>
        <xdr:cNvSpPr>
          <a:spLocks noChangeArrowheads="1"/>
        </xdr:cNvSpPr>
      </xdr:nvSpPr>
      <xdr:spPr>
        <a:xfrm>
          <a:off x="10944225" y="9601835"/>
          <a:ext cx="89217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105410</xdr:colOff>
      <xdr:row>3</xdr:row>
      <xdr:rowOff>133350</xdr:rowOff>
    </xdr:to>
    <xdr:sp macro="" textlink="">
      <xdr:nvSpPr>
        <xdr:cNvPr id="9" name="表題ボックス"/>
        <xdr:cNvSpPr>
          <a:spLocks noChangeArrowheads="1"/>
        </xdr:cNvSpPr>
      </xdr:nvSpPr>
      <xdr:spPr>
        <a:xfrm>
          <a:off x="123825" y="123825"/>
          <a:ext cx="94926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31190" y="9591675"/>
          <a:ext cx="44399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10139045" y="285750"/>
          <a:ext cx="25247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3060045" y="285750"/>
          <a:ext cx="379666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群馬県太田市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178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06785" y="9933940"/>
          <a:ext cx="56064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27</a:t>
          </a:r>
          <a:r>
            <a:rPr kumimoji="1" lang="ja-JP" altLang="ja-JP" sz="1100">
              <a:solidFill>
                <a:schemeClr val="dk1"/>
              </a:solidFill>
              <a:effectLst/>
              <a:latin typeface="ＭＳ Ｐゴシック"/>
              <a:ea typeface="ＭＳ Ｐゴシック"/>
              <a:cs typeface="+mn-cs"/>
            </a:rPr>
            <a:t>年度及び平成</a:t>
          </a:r>
          <a:r>
            <a:rPr kumimoji="1" lang="en-US" altLang="ja-JP" sz="1100">
              <a:solidFill>
                <a:schemeClr val="dk1"/>
              </a:solidFill>
              <a:effectLst/>
              <a:latin typeface="ＭＳ Ｐゴシック"/>
              <a:ea typeface="ＭＳ Ｐゴシック"/>
              <a:cs typeface="+mn-cs"/>
            </a:rPr>
            <a:t>28</a:t>
          </a:r>
          <a:r>
            <a:rPr kumimoji="1" lang="ja-JP" altLang="ja-JP" sz="1100">
              <a:solidFill>
                <a:schemeClr val="dk1"/>
              </a:solidFill>
              <a:effectLst/>
              <a:latin typeface="ＭＳ Ｐゴシック"/>
              <a:ea typeface="ＭＳ Ｐゴシック"/>
              <a:cs typeface="+mn-cs"/>
            </a:rPr>
            <a:t>年度は、分母である標準財政規模が</a:t>
          </a:r>
          <a:r>
            <a:rPr kumimoji="1" lang="en-US" altLang="ja-JP" sz="1100">
              <a:solidFill>
                <a:schemeClr val="dk1"/>
              </a:solidFill>
              <a:effectLst/>
              <a:latin typeface="ＭＳ Ｐゴシック"/>
              <a:ea typeface="ＭＳ Ｐゴシック"/>
              <a:cs typeface="+mn-cs"/>
            </a:rPr>
            <a:t>49,238,477</a:t>
          </a:r>
          <a:r>
            <a:rPr kumimoji="1" lang="ja-JP" altLang="ja-JP" sz="1100">
              <a:solidFill>
                <a:schemeClr val="dk1"/>
              </a:solidFill>
              <a:effectLst/>
              <a:latin typeface="ＭＳ Ｐゴシック"/>
              <a:ea typeface="ＭＳ Ｐゴシック"/>
              <a:cs typeface="+mn-cs"/>
            </a:rPr>
            <a:t>千円から</a:t>
          </a:r>
          <a:r>
            <a:rPr kumimoji="1" lang="en-US" altLang="ja-JP" sz="1100">
              <a:solidFill>
                <a:schemeClr val="dk1"/>
              </a:solidFill>
              <a:effectLst/>
              <a:latin typeface="ＭＳ Ｐゴシック"/>
              <a:ea typeface="ＭＳ Ｐゴシック"/>
              <a:cs typeface="+mn-cs"/>
            </a:rPr>
            <a:t>47,406,655</a:t>
          </a:r>
          <a:r>
            <a:rPr kumimoji="1" lang="ja-JP" altLang="ja-JP" sz="1100">
              <a:solidFill>
                <a:schemeClr val="dk1"/>
              </a:solidFill>
              <a:effectLst/>
              <a:latin typeface="ＭＳ Ｐゴシック"/>
              <a:ea typeface="ＭＳ Ｐゴシック"/>
              <a:cs typeface="+mn-cs"/>
            </a:rPr>
            <a:t>千円に減少したほか、分子である各指標とも増加している。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29</a:t>
          </a:r>
          <a:r>
            <a:rPr kumimoji="1" lang="ja-JP" altLang="ja-JP" sz="1100">
              <a:solidFill>
                <a:schemeClr val="dk1"/>
              </a:solidFill>
              <a:effectLst/>
              <a:latin typeface="ＭＳ Ｐゴシック"/>
              <a:ea typeface="ＭＳ Ｐゴシック"/>
              <a:cs typeface="+mn-cs"/>
            </a:rPr>
            <a:t>年度は分母である標準財政規模の大幅な増などにより、財政調整基金残高及び実質収支額の比率が減少している。</a:t>
          </a:r>
          <a:endParaRPr lang="ja-JP" altLang="ja-JP" sz="1400">
            <a:effectLst/>
            <a:latin typeface="ＭＳ Ｐゴシック"/>
            <a:ea typeface="ＭＳ Ｐゴシック"/>
          </a:endParaRPr>
        </a:p>
        <a:p>
          <a:pPr eaLnBrk="1" fontAlgn="auto" latinLnBrk="0" hangingPunct="1"/>
          <a:r>
            <a:rPr kumimoji="1" lang="ja-JP" altLang="ja-JP"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年度は財政調整基金積立金の取り崩し額が減少したことにより、財政調整基金残高は増加し、実質単年度収支は改善している。</a:t>
          </a:r>
          <a:endParaRPr kumimoji="1" lang="en-US" altLang="ja-JP" sz="1100">
            <a:solidFill>
              <a:schemeClr val="dk1"/>
            </a:solidFill>
            <a:effectLst/>
            <a:latin typeface="ＭＳ Ｐゴシック"/>
            <a:ea typeface="ＭＳ Ｐゴシック"/>
            <a:cs typeface="+mn-cs"/>
          </a:endParaRPr>
        </a:p>
        <a:p>
          <a:pPr eaLnBrk="1" fontAlgn="auto" latinLnBrk="0" hangingPunct="1"/>
          <a:r>
            <a:rPr kumimoji="1" lang="ja-JP" altLang="en-US" sz="1100">
              <a:solidFill>
                <a:schemeClr val="dk1"/>
              </a:solidFill>
              <a:effectLst/>
              <a:latin typeface="ＭＳ Ｐゴシック"/>
              <a:ea typeface="ＭＳ Ｐゴシック"/>
              <a:cs typeface="+mn-cs"/>
            </a:rPr>
            <a:t>令和元年度は財政調整基金積立金の取り崩しが増加したことにより、財政調整基金残高は減少し、実質単年度収支は悪化している。</a:t>
          </a:r>
          <a:endParaRPr kumimoji="1" lang="en-US" altLang="ja-JP" sz="1100">
            <a:solidFill>
              <a:schemeClr val="dk1"/>
            </a:solidFill>
            <a:effectLst/>
            <a:latin typeface="ＭＳ Ｐゴシック"/>
            <a:ea typeface="ＭＳ Ｐゴシック"/>
            <a:cs typeface="+mn-cs"/>
          </a:endParaRPr>
        </a:p>
        <a:p>
          <a:pPr eaLnBrk="1" fontAlgn="auto" latinLnBrk="0" hangingPunct="1"/>
          <a:endParaRPr lang="ja-JP" altLang="ja-JP" sz="1400">
            <a:effectLst/>
            <a:latin typeface="ＭＳ Ｐゴシック"/>
            <a:ea typeface="ＭＳ Ｐゴシック"/>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40465"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06505"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0380" y="6896100"/>
          <a:ext cx="4668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117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797540"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16965"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群馬県太田市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500380" y="657225"/>
          <a:ext cx="43103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73815"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ＭＳ Ｐゴシック"/>
              <a:ea typeface="ＭＳ Ｐゴシック"/>
              <a:cs typeface="+mn-cs"/>
            </a:rPr>
            <a:t>当市としては、連結実質赤字比率において赤字額は生じておらず、すべての会計を個別に見ても赤字額は生じていない。引き続き適正な財政運営を心がけるとともに、経済状況・社会情勢の変化等に対し、臨機応変に対応しながら、一般会計からの繰入金を考慮した中で、現在と同一の黒字比率の水準を保っていきたい。</a:t>
          </a:r>
          <a:endParaRPr lang="ja-JP" altLang="ja-JP" sz="1400">
            <a:effectLst/>
            <a:latin typeface="ＭＳ Ｐゴシック"/>
            <a:ea typeface="ＭＳ Ｐ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0380" y="6896100"/>
          <a:ext cx="4668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05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05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05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05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05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05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05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05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05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05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40625" style="1" customWidth="1"/>
    <col min="12" max="12" width="2.28515625" style="1" customWidth="1"/>
    <col min="13" max="17" width="2.42578125" style="1" customWidth="1"/>
    <col min="18" max="119" width="2.140625" style="1" customWidth="1"/>
    <col min="120" max="16384" width="0" style="1" hidden="1" customWidth="1"/>
  </cols>
  <sheetData>
    <row r="1" spans="1:119" ht="33" customHeight="1">
      <c r="A1" s="1"/>
      <c r="B1" s="3" t="s">
        <v>131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133</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134</v>
      </c>
      <c r="C3" s="22"/>
      <c r="D3" s="22"/>
      <c r="E3" s="45"/>
      <c r="F3" s="45"/>
      <c r="G3" s="45"/>
      <c r="H3" s="45"/>
      <c r="I3" s="45"/>
      <c r="J3" s="45"/>
      <c r="K3" s="45"/>
      <c r="L3" s="45" t="s">
        <v>137</v>
      </c>
      <c r="M3" s="45"/>
      <c r="N3" s="45"/>
      <c r="O3" s="45"/>
      <c r="P3" s="45"/>
      <c r="Q3" s="45"/>
      <c r="R3" s="95"/>
      <c r="S3" s="95"/>
      <c r="T3" s="95"/>
      <c r="U3" s="95"/>
      <c r="V3" s="112"/>
      <c r="W3" s="127" t="s">
        <v>139</v>
      </c>
      <c r="X3" s="137"/>
      <c r="Y3" s="137"/>
      <c r="Z3" s="137"/>
      <c r="AA3" s="137"/>
      <c r="AB3" s="22"/>
      <c r="AC3" s="95" t="s">
        <v>140</v>
      </c>
      <c r="AD3" s="137"/>
      <c r="AE3" s="137"/>
      <c r="AF3" s="137"/>
      <c r="AG3" s="137"/>
      <c r="AH3" s="137"/>
      <c r="AI3" s="137"/>
      <c r="AJ3" s="137"/>
      <c r="AK3" s="137"/>
      <c r="AL3" s="164"/>
      <c r="AM3" s="127" t="s">
        <v>143</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148</v>
      </c>
      <c r="BO3" s="137"/>
      <c r="BP3" s="137"/>
      <c r="BQ3" s="137"/>
      <c r="BR3" s="137"/>
      <c r="BS3" s="137"/>
      <c r="BT3" s="137"/>
      <c r="BU3" s="164"/>
      <c r="BV3" s="127" t="s">
        <v>149</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151</v>
      </c>
      <c r="CU3" s="137"/>
      <c r="CV3" s="137"/>
      <c r="CW3" s="137"/>
      <c r="CX3" s="137"/>
      <c r="CY3" s="137"/>
      <c r="CZ3" s="137"/>
      <c r="DA3" s="164"/>
      <c r="DB3" s="127" t="s">
        <v>154</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155</v>
      </c>
      <c r="AZ4" s="198"/>
      <c r="BA4" s="198"/>
      <c r="BB4" s="198"/>
      <c r="BC4" s="198"/>
      <c r="BD4" s="198"/>
      <c r="BE4" s="198"/>
      <c r="BF4" s="198"/>
      <c r="BG4" s="198"/>
      <c r="BH4" s="198"/>
      <c r="BI4" s="198"/>
      <c r="BJ4" s="198"/>
      <c r="BK4" s="198"/>
      <c r="BL4" s="198"/>
      <c r="BM4" s="210"/>
      <c r="BN4" s="215">
        <v>78869741</v>
      </c>
      <c r="BO4" s="218"/>
      <c r="BP4" s="218"/>
      <c r="BQ4" s="218"/>
      <c r="BR4" s="218"/>
      <c r="BS4" s="218"/>
      <c r="BT4" s="218"/>
      <c r="BU4" s="221"/>
      <c r="BV4" s="215">
        <v>78132622</v>
      </c>
      <c r="BW4" s="218"/>
      <c r="BX4" s="218"/>
      <c r="BY4" s="218"/>
      <c r="BZ4" s="218"/>
      <c r="CA4" s="218"/>
      <c r="CB4" s="218"/>
      <c r="CC4" s="221"/>
      <c r="CD4" s="224" t="s">
        <v>157</v>
      </c>
      <c r="CE4" s="225"/>
      <c r="CF4" s="225"/>
      <c r="CG4" s="225"/>
      <c r="CH4" s="225"/>
      <c r="CI4" s="225"/>
      <c r="CJ4" s="225"/>
      <c r="CK4" s="225"/>
      <c r="CL4" s="225"/>
      <c r="CM4" s="225"/>
      <c r="CN4" s="225"/>
      <c r="CO4" s="225"/>
      <c r="CP4" s="225"/>
      <c r="CQ4" s="225"/>
      <c r="CR4" s="225"/>
      <c r="CS4" s="228"/>
      <c r="CT4" s="231">
        <v>4.3</v>
      </c>
      <c r="CU4" s="239"/>
      <c r="CV4" s="239"/>
      <c r="CW4" s="239"/>
      <c r="CX4" s="239"/>
      <c r="CY4" s="239"/>
      <c r="CZ4" s="239"/>
      <c r="DA4" s="247"/>
      <c r="DB4" s="231">
        <v>4.2</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159</v>
      </c>
      <c r="AN5" s="59"/>
      <c r="AO5" s="59"/>
      <c r="AP5" s="59"/>
      <c r="AQ5" s="59"/>
      <c r="AR5" s="59"/>
      <c r="AS5" s="59"/>
      <c r="AT5" s="64"/>
      <c r="AU5" s="183" t="s">
        <v>65</v>
      </c>
      <c r="AV5" s="139"/>
      <c r="AW5" s="139"/>
      <c r="AX5" s="139"/>
      <c r="AY5" s="191" t="s">
        <v>144</v>
      </c>
      <c r="AZ5" s="199"/>
      <c r="BA5" s="199"/>
      <c r="BB5" s="199"/>
      <c r="BC5" s="199"/>
      <c r="BD5" s="199"/>
      <c r="BE5" s="199"/>
      <c r="BF5" s="199"/>
      <c r="BG5" s="199"/>
      <c r="BH5" s="199"/>
      <c r="BI5" s="199"/>
      <c r="BJ5" s="199"/>
      <c r="BK5" s="199"/>
      <c r="BL5" s="199"/>
      <c r="BM5" s="211"/>
      <c r="BN5" s="216">
        <v>76221541</v>
      </c>
      <c r="BO5" s="219"/>
      <c r="BP5" s="219"/>
      <c r="BQ5" s="219"/>
      <c r="BR5" s="219"/>
      <c r="BS5" s="219"/>
      <c r="BT5" s="219"/>
      <c r="BU5" s="222"/>
      <c r="BV5" s="216">
        <v>75567259</v>
      </c>
      <c r="BW5" s="219"/>
      <c r="BX5" s="219"/>
      <c r="BY5" s="219"/>
      <c r="BZ5" s="219"/>
      <c r="CA5" s="219"/>
      <c r="CB5" s="219"/>
      <c r="CC5" s="222"/>
      <c r="CD5" s="193" t="s">
        <v>161</v>
      </c>
      <c r="CE5" s="201"/>
      <c r="CF5" s="201"/>
      <c r="CG5" s="201"/>
      <c r="CH5" s="201"/>
      <c r="CI5" s="201"/>
      <c r="CJ5" s="201"/>
      <c r="CK5" s="201"/>
      <c r="CL5" s="201"/>
      <c r="CM5" s="201"/>
      <c r="CN5" s="201"/>
      <c r="CO5" s="201"/>
      <c r="CP5" s="201"/>
      <c r="CQ5" s="201"/>
      <c r="CR5" s="201"/>
      <c r="CS5" s="213"/>
      <c r="CT5" s="232">
        <v>99.1</v>
      </c>
      <c r="CU5" s="240"/>
      <c r="CV5" s="240"/>
      <c r="CW5" s="240"/>
      <c r="CX5" s="240"/>
      <c r="CY5" s="240"/>
      <c r="CZ5" s="240"/>
      <c r="DA5" s="248"/>
      <c r="DB5" s="232">
        <v>90.5</v>
      </c>
      <c r="DC5" s="240"/>
      <c r="DD5" s="240"/>
      <c r="DE5" s="240"/>
      <c r="DF5" s="240"/>
      <c r="DG5" s="240"/>
      <c r="DH5" s="240"/>
      <c r="DI5" s="248"/>
      <c r="DJ5" s="1"/>
      <c r="DK5" s="1"/>
      <c r="DL5" s="1"/>
      <c r="DM5" s="1"/>
      <c r="DN5" s="1"/>
      <c r="DO5" s="1"/>
    </row>
    <row r="6" spans="1:119" ht="18.75" customHeight="1">
      <c r="A6" s="2"/>
      <c r="B6" s="8" t="s">
        <v>162</v>
      </c>
      <c r="C6" s="25"/>
      <c r="D6" s="25"/>
      <c r="E6" s="48"/>
      <c r="F6" s="48"/>
      <c r="G6" s="48"/>
      <c r="H6" s="48"/>
      <c r="I6" s="48"/>
      <c r="J6" s="48"/>
      <c r="K6" s="48"/>
      <c r="L6" s="48" t="s">
        <v>165</v>
      </c>
      <c r="M6" s="48"/>
      <c r="N6" s="48"/>
      <c r="O6" s="48"/>
      <c r="P6" s="48"/>
      <c r="Q6" s="48"/>
      <c r="R6" s="51"/>
      <c r="S6" s="51"/>
      <c r="T6" s="51"/>
      <c r="U6" s="51"/>
      <c r="V6" s="115"/>
      <c r="W6" s="130" t="s">
        <v>167</v>
      </c>
      <c r="X6" s="57"/>
      <c r="Y6" s="57"/>
      <c r="Z6" s="57"/>
      <c r="AA6" s="57"/>
      <c r="AB6" s="25"/>
      <c r="AC6" s="145" t="s">
        <v>168</v>
      </c>
      <c r="AD6" s="153"/>
      <c r="AE6" s="153"/>
      <c r="AF6" s="153"/>
      <c r="AG6" s="153"/>
      <c r="AH6" s="153"/>
      <c r="AI6" s="153"/>
      <c r="AJ6" s="153"/>
      <c r="AK6" s="153"/>
      <c r="AL6" s="167"/>
      <c r="AM6" s="175" t="s">
        <v>69</v>
      </c>
      <c r="AN6" s="59"/>
      <c r="AO6" s="59"/>
      <c r="AP6" s="59"/>
      <c r="AQ6" s="59"/>
      <c r="AR6" s="59"/>
      <c r="AS6" s="59"/>
      <c r="AT6" s="64"/>
      <c r="AU6" s="183" t="s">
        <v>65</v>
      </c>
      <c r="AV6" s="139"/>
      <c r="AW6" s="139"/>
      <c r="AX6" s="139"/>
      <c r="AY6" s="191" t="s">
        <v>171</v>
      </c>
      <c r="AZ6" s="199"/>
      <c r="BA6" s="199"/>
      <c r="BB6" s="199"/>
      <c r="BC6" s="199"/>
      <c r="BD6" s="199"/>
      <c r="BE6" s="199"/>
      <c r="BF6" s="199"/>
      <c r="BG6" s="199"/>
      <c r="BH6" s="199"/>
      <c r="BI6" s="199"/>
      <c r="BJ6" s="199"/>
      <c r="BK6" s="199"/>
      <c r="BL6" s="199"/>
      <c r="BM6" s="211"/>
      <c r="BN6" s="216">
        <v>2648200</v>
      </c>
      <c r="BO6" s="219"/>
      <c r="BP6" s="219"/>
      <c r="BQ6" s="219"/>
      <c r="BR6" s="219"/>
      <c r="BS6" s="219"/>
      <c r="BT6" s="219"/>
      <c r="BU6" s="222"/>
      <c r="BV6" s="216">
        <v>2565363</v>
      </c>
      <c r="BW6" s="219"/>
      <c r="BX6" s="219"/>
      <c r="BY6" s="219"/>
      <c r="BZ6" s="219"/>
      <c r="CA6" s="219"/>
      <c r="CB6" s="219"/>
      <c r="CC6" s="222"/>
      <c r="CD6" s="193" t="s">
        <v>172</v>
      </c>
      <c r="CE6" s="201"/>
      <c r="CF6" s="201"/>
      <c r="CG6" s="201"/>
      <c r="CH6" s="201"/>
      <c r="CI6" s="201"/>
      <c r="CJ6" s="201"/>
      <c r="CK6" s="201"/>
      <c r="CL6" s="201"/>
      <c r="CM6" s="201"/>
      <c r="CN6" s="201"/>
      <c r="CO6" s="201"/>
      <c r="CP6" s="201"/>
      <c r="CQ6" s="201"/>
      <c r="CR6" s="201"/>
      <c r="CS6" s="213"/>
      <c r="CT6" s="233">
        <v>99.4</v>
      </c>
      <c r="CU6" s="241"/>
      <c r="CV6" s="241"/>
      <c r="CW6" s="241"/>
      <c r="CX6" s="241"/>
      <c r="CY6" s="241"/>
      <c r="CZ6" s="241"/>
      <c r="DA6" s="249"/>
      <c r="DB6" s="233">
        <v>91.9</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173</v>
      </c>
      <c r="AN7" s="59"/>
      <c r="AO7" s="59"/>
      <c r="AP7" s="59"/>
      <c r="AQ7" s="59"/>
      <c r="AR7" s="59"/>
      <c r="AS7" s="59"/>
      <c r="AT7" s="64"/>
      <c r="AU7" s="183" t="s">
        <v>175</v>
      </c>
      <c r="AV7" s="139"/>
      <c r="AW7" s="139"/>
      <c r="AX7" s="139"/>
      <c r="AY7" s="191" t="s">
        <v>176</v>
      </c>
      <c r="AZ7" s="199"/>
      <c r="BA7" s="199"/>
      <c r="BB7" s="199"/>
      <c r="BC7" s="199"/>
      <c r="BD7" s="199"/>
      <c r="BE7" s="199"/>
      <c r="BF7" s="199"/>
      <c r="BG7" s="199"/>
      <c r="BH7" s="199"/>
      <c r="BI7" s="199"/>
      <c r="BJ7" s="199"/>
      <c r="BK7" s="199"/>
      <c r="BL7" s="199"/>
      <c r="BM7" s="211"/>
      <c r="BN7" s="216">
        <v>701561</v>
      </c>
      <c r="BO7" s="219"/>
      <c r="BP7" s="219"/>
      <c r="BQ7" s="219"/>
      <c r="BR7" s="219"/>
      <c r="BS7" s="219"/>
      <c r="BT7" s="219"/>
      <c r="BU7" s="222"/>
      <c r="BV7" s="216">
        <v>666034</v>
      </c>
      <c r="BW7" s="219"/>
      <c r="BX7" s="219"/>
      <c r="BY7" s="219"/>
      <c r="BZ7" s="219"/>
      <c r="CA7" s="219"/>
      <c r="CB7" s="219"/>
      <c r="CC7" s="222"/>
      <c r="CD7" s="193" t="s">
        <v>177</v>
      </c>
      <c r="CE7" s="201"/>
      <c r="CF7" s="201"/>
      <c r="CG7" s="201"/>
      <c r="CH7" s="201"/>
      <c r="CI7" s="201"/>
      <c r="CJ7" s="201"/>
      <c r="CK7" s="201"/>
      <c r="CL7" s="201"/>
      <c r="CM7" s="201"/>
      <c r="CN7" s="201"/>
      <c r="CO7" s="201"/>
      <c r="CP7" s="201"/>
      <c r="CQ7" s="201"/>
      <c r="CR7" s="201"/>
      <c r="CS7" s="213"/>
      <c r="CT7" s="216">
        <v>45599184</v>
      </c>
      <c r="CU7" s="219"/>
      <c r="CV7" s="219"/>
      <c r="CW7" s="219"/>
      <c r="CX7" s="219"/>
      <c r="CY7" s="219"/>
      <c r="CZ7" s="219"/>
      <c r="DA7" s="222"/>
      <c r="DB7" s="216">
        <v>45358273</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180</v>
      </c>
      <c r="AN8" s="59"/>
      <c r="AO8" s="59"/>
      <c r="AP8" s="59"/>
      <c r="AQ8" s="59"/>
      <c r="AR8" s="59"/>
      <c r="AS8" s="59"/>
      <c r="AT8" s="64"/>
      <c r="AU8" s="183" t="s">
        <v>65</v>
      </c>
      <c r="AV8" s="139"/>
      <c r="AW8" s="139"/>
      <c r="AX8" s="139"/>
      <c r="AY8" s="191" t="s">
        <v>182</v>
      </c>
      <c r="AZ8" s="199"/>
      <c r="BA8" s="199"/>
      <c r="BB8" s="199"/>
      <c r="BC8" s="199"/>
      <c r="BD8" s="199"/>
      <c r="BE8" s="199"/>
      <c r="BF8" s="199"/>
      <c r="BG8" s="199"/>
      <c r="BH8" s="199"/>
      <c r="BI8" s="199"/>
      <c r="BJ8" s="199"/>
      <c r="BK8" s="199"/>
      <c r="BL8" s="199"/>
      <c r="BM8" s="211"/>
      <c r="BN8" s="216">
        <v>1946639</v>
      </c>
      <c r="BO8" s="219"/>
      <c r="BP8" s="219"/>
      <c r="BQ8" s="219"/>
      <c r="BR8" s="219"/>
      <c r="BS8" s="219"/>
      <c r="BT8" s="219"/>
      <c r="BU8" s="222"/>
      <c r="BV8" s="216">
        <v>1899329</v>
      </c>
      <c r="BW8" s="219"/>
      <c r="BX8" s="219"/>
      <c r="BY8" s="219"/>
      <c r="BZ8" s="219"/>
      <c r="CA8" s="219"/>
      <c r="CB8" s="219"/>
      <c r="CC8" s="222"/>
      <c r="CD8" s="193" t="s">
        <v>184</v>
      </c>
      <c r="CE8" s="201"/>
      <c r="CF8" s="201"/>
      <c r="CG8" s="201"/>
      <c r="CH8" s="201"/>
      <c r="CI8" s="201"/>
      <c r="CJ8" s="201"/>
      <c r="CK8" s="201"/>
      <c r="CL8" s="201"/>
      <c r="CM8" s="201"/>
      <c r="CN8" s="201"/>
      <c r="CO8" s="201"/>
      <c r="CP8" s="201"/>
      <c r="CQ8" s="201"/>
      <c r="CR8" s="201"/>
      <c r="CS8" s="213"/>
      <c r="CT8" s="234">
        <v>1.03</v>
      </c>
      <c r="CU8" s="242"/>
      <c r="CV8" s="242"/>
      <c r="CW8" s="242"/>
      <c r="CX8" s="242"/>
      <c r="CY8" s="242"/>
      <c r="CZ8" s="242"/>
      <c r="DA8" s="250"/>
      <c r="DB8" s="234">
        <v>1.04</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185</v>
      </c>
      <c r="M9" s="75"/>
      <c r="N9" s="75"/>
      <c r="O9" s="75"/>
      <c r="P9" s="75"/>
      <c r="Q9" s="87"/>
      <c r="R9" s="98">
        <v>219807</v>
      </c>
      <c r="S9" s="107"/>
      <c r="T9" s="107"/>
      <c r="U9" s="107"/>
      <c r="V9" s="117"/>
      <c r="W9" s="127" t="s">
        <v>188</v>
      </c>
      <c r="X9" s="137"/>
      <c r="Y9" s="137"/>
      <c r="Z9" s="137"/>
      <c r="AA9" s="137"/>
      <c r="AB9" s="137"/>
      <c r="AC9" s="137"/>
      <c r="AD9" s="137"/>
      <c r="AE9" s="137"/>
      <c r="AF9" s="137"/>
      <c r="AG9" s="137"/>
      <c r="AH9" s="137"/>
      <c r="AI9" s="137"/>
      <c r="AJ9" s="137"/>
      <c r="AK9" s="137"/>
      <c r="AL9" s="164"/>
      <c r="AM9" s="175" t="s">
        <v>189</v>
      </c>
      <c r="AN9" s="59"/>
      <c r="AO9" s="59"/>
      <c r="AP9" s="59"/>
      <c r="AQ9" s="59"/>
      <c r="AR9" s="59"/>
      <c r="AS9" s="59"/>
      <c r="AT9" s="64"/>
      <c r="AU9" s="183" t="s">
        <v>65</v>
      </c>
      <c r="AV9" s="139"/>
      <c r="AW9" s="139"/>
      <c r="AX9" s="139"/>
      <c r="AY9" s="191" t="s">
        <v>66</v>
      </c>
      <c r="AZ9" s="199"/>
      <c r="BA9" s="199"/>
      <c r="BB9" s="199"/>
      <c r="BC9" s="199"/>
      <c r="BD9" s="199"/>
      <c r="BE9" s="199"/>
      <c r="BF9" s="199"/>
      <c r="BG9" s="199"/>
      <c r="BH9" s="199"/>
      <c r="BI9" s="199"/>
      <c r="BJ9" s="199"/>
      <c r="BK9" s="199"/>
      <c r="BL9" s="199"/>
      <c r="BM9" s="211"/>
      <c r="BN9" s="216">
        <v>47310</v>
      </c>
      <c r="BO9" s="219"/>
      <c r="BP9" s="219"/>
      <c r="BQ9" s="219"/>
      <c r="BR9" s="219"/>
      <c r="BS9" s="219"/>
      <c r="BT9" s="219"/>
      <c r="BU9" s="222"/>
      <c r="BV9" s="216">
        <v>-566499</v>
      </c>
      <c r="BW9" s="219"/>
      <c r="BX9" s="219"/>
      <c r="BY9" s="219"/>
      <c r="BZ9" s="219"/>
      <c r="CA9" s="219"/>
      <c r="CB9" s="219"/>
      <c r="CC9" s="222"/>
      <c r="CD9" s="193" t="s">
        <v>63</v>
      </c>
      <c r="CE9" s="201"/>
      <c r="CF9" s="201"/>
      <c r="CG9" s="201"/>
      <c r="CH9" s="201"/>
      <c r="CI9" s="201"/>
      <c r="CJ9" s="201"/>
      <c r="CK9" s="201"/>
      <c r="CL9" s="201"/>
      <c r="CM9" s="201"/>
      <c r="CN9" s="201"/>
      <c r="CO9" s="201"/>
      <c r="CP9" s="201"/>
      <c r="CQ9" s="201"/>
      <c r="CR9" s="201"/>
      <c r="CS9" s="213"/>
      <c r="CT9" s="232">
        <v>13.9</v>
      </c>
      <c r="CU9" s="240"/>
      <c r="CV9" s="240"/>
      <c r="CW9" s="240"/>
      <c r="CX9" s="240"/>
      <c r="CY9" s="240"/>
      <c r="CZ9" s="240"/>
      <c r="DA9" s="248"/>
      <c r="DB9" s="232">
        <v>13.8</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183</v>
      </c>
      <c r="M10" s="59"/>
      <c r="N10" s="59"/>
      <c r="O10" s="59"/>
      <c r="P10" s="59"/>
      <c r="Q10" s="64"/>
      <c r="R10" s="73">
        <v>216465</v>
      </c>
      <c r="S10" s="81"/>
      <c r="T10" s="81"/>
      <c r="U10" s="81"/>
      <c r="V10" s="118"/>
      <c r="W10" s="128"/>
      <c r="X10" s="55"/>
      <c r="Y10" s="55"/>
      <c r="Z10" s="55"/>
      <c r="AA10" s="55"/>
      <c r="AB10" s="55"/>
      <c r="AC10" s="55"/>
      <c r="AD10" s="55"/>
      <c r="AE10" s="55"/>
      <c r="AF10" s="55"/>
      <c r="AG10" s="55"/>
      <c r="AH10" s="55"/>
      <c r="AI10" s="55"/>
      <c r="AJ10" s="55"/>
      <c r="AK10" s="55"/>
      <c r="AL10" s="165"/>
      <c r="AM10" s="175" t="s">
        <v>191</v>
      </c>
      <c r="AN10" s="59"/>
      <c r="AO10" s="59"/>
      <c r="AP10" s="59"/>
      <c r="AQ10" s="59"/>
      <c r="AR10" s="59"/>
      <c r="AS10" s="59"/>
      <c r="AT10" s="64"/>
      <c r="AU10" s="183" t="s">
        <v>65</v>
      </c>
      <c r="AV10" s="139"/>
      <c r="AW10" s="139"/>
      <c r="AX10" s="139"/>
      <c r="AY10" s="191" t="s">
        <v>193</v>
      </c>
      <c r="AZ10" s="199"/>
      <c r="BA10" s="199"/>
      <c r="BB10" s="199"/>
      <c r="BC10" s="199"/>
      <c r="BD10" s="199"/>
      <c r="BE10" s="199"/>
      <c r="BF10" s="199"/>
      <c r="BG10" s="199"/>
      <c r="BH10" s="199"/>
      <c r="BI10" s="199"/>
      <c r="BJ10" s="199"/>
      <c r="BK10" s="199"/>
      <c r="BL10" s="199"/>
      <c r="BM10" s="211"/>
      <c r="BN10" s="216">
        <v>1455</v>
      </c>
      <c r="BO10" s="219"/>
      <c r="BP10" s="219"/>
      <c r="BQ10" s="219"/>
      <c r="BR10" s="219"/>
      <c r="BS10" s="219"/>
      <c r="BT10" s="219"/>
      <c r="BU10" s="222"/>
      <c r="BV10" s="216">
        <v>5173</v>
      </c>
      <c r="BW10" s="219"/>
      <c r="BX10" s="219"/>
      <c r="BY10" s="219"/>
      <c r="BZ10" s="219"/>
      <c r="CA10" s="219"/>
      <c r="CB10" s="219"/>
      <c r="CC10" s="222"/>
      <c r="CD10" s="224" t="s">
        <v>194</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197</v>
      </c>
      <c r="M11" s="60"/>
      <c r="N11" s="60"/>
      <c r="O11" s="60"/>
      <c r="P11" s="60"/>
      <c r="Q11" s="65"/>
      <c r="R11" s="99" t="s">
        <v>198</v>
      </c>
      <c r="S11" s="108"/>
      <c r="T11" s="108"/>
      <c r="U11" s="108"/>
      <c r="V11" s="119"/>
      <c r="W11" s="128"/>
      <c r="X11" s="55"/>
      <c r="Y11" s="55"/>
      <c r="Z11" s="55"/>
      <c r="AA11" s="55"/>
      <c r="AB11" s="55"/>
      <c r="AC11" s="55"/>
      <c r="AD11" s="55"/>
      <c r="AE11" s="55"/>
      <c r="AF11" s="55"/>
      <c r="AG11" s="55"/>
      <c r="AH11" s="55"/>
      <c r="AI11" s="55"/>
      <c r="AJ11" s="55"/>
      <c r="AK11" s="55"/>
      <c r="AL11" s="165"/>
      <c r="AM11" s="175" t="s">
        <v>199</v>
      </c>
      <c r="AN11" s="59"/>
      <c r="AO11" s="59"/>
      <c r="AP11" s="59"/>
      <c r="AQ11" s="59"/>
      <c r="AR11" s="59"/>
      <c r="AS11" s="59"/>
      <c r="AT11" s="64"/>
      <c r="AU11" s="183" t="s">
        <v>65</v>
      </c>
      <c r="AV11" s="139"/>
      <c r="AW11" s="139"/>
      <c r="AX11" s="139"/>
      <c r="AY11" s="191" t="s">
        <v>200</v>
      </c>
      <c r="AZ11" s="199"/>
      <c r="BA11" s="199"/>
      <c r="BB11" s="199"/>
      <c r="BC11" s="199"/>
      <c r="BD11" s="199"/>
      <c r="BE11" s="199"/>
      <c r="BF11" s="199"/>
      <c r="BG11" s="199"/>
      <c r="BH11" s="199"/>
      <c r="BI11" s="199"/>
      <c r="BJ11" s="199"/>
      <c r="BK11" s="199"/>
      <c r="BL11" s="199"/>
      <c r="BM11" s="211"/>
      <c r="BN11" s="216">
        <v>15650</v>
      </c>
      <c r="BO11" s="219"/>
      <c r="BP11" s="219"/>
      <c r="BQ11" s="219"/>
      <c r="BR11" s="219"/>
      <c r="BS11" s="219"/>
      <c r="BT11" s="219"/>
      <c r="BU11" s="222"/>
      <c r="BV11" s="216">
        <v>0</v>
      </c>
      <c r="BW11" s="219"/>
      <c r="BX11" s="219"/>
      <c r="BY11" s="219"/>
      <c r="BZ11" s="219"/>
      <c r="CA11" s="219"/>
      <c r="CB11" s="219"/>
      <c r="CC11" s="222"/>
      <c r="CD11" s="193" t="s">
        <v>203</v>
      </c>
      <c r="CE11" s="201"/>
      <c r="CF11" s="201"/>
      <c r="CG11" s="201"/>
      <c r="CH11" s="201"/>
      <c r="CI11" s="201"/>
      <c r="CJ11" s="201"/>
      <c r="CK11" s="201"/>
      <c r="CL11" s="201"/>
      <c r="CM11" s="201"/>
      <c r="CN11" s="201"/>
      <c r="CO11" s="201"/>
      <c r="CP11" s="201"/>
      <c r="CQ11" s="201"/>
      <c r="CR11" s="201"/>
      <c r="CS11" s="213"/>
      <c r="CT11" s="234" t="s">
        <v>204</v>
      </c>
      <c r="CU11" s="242"/>
      <c r="CV11" s="242"/>
      <c r="CW11" s="242"/>
      <c r="CX11" s="242"/>
      <c r="CY11" s="242"/>
      <c r="CZ11" s="242"/>
      <c r="DA11" s="250"/>
      <c r="DB11" s="234" t="s">
        <v>204</v>
      </c>
      <c r="DC11" s="242"/>
      <c r="DD11" s="242"/>
      <c r="DE11" s="242"/>
      <c r="DF11" s="242"/>
      <c r="DG11" s="242"/>
      <c r="DH11" s="242"/>
      <c r="DI11" s="250"/>
      <c r="DJ11" s="1"/>
      <c r="DK11" s="1"/>
      <c r="DL11" s="1"/>
      <c r="DM11" s="1"/>
      <c r="DN11" s="1"/>
      <c r="DO11" s="1"/>
    </row>
    <row r="12" spans="1:119" ht="18.75" customHeight="1">
      <c r="A12" s="2"/>
      <c r="B12" s="11" t="s">
        <v>206</v>
      </c>
      <c r="C12" s="28"/>
      <c r="D12" s="28"/>
      <c r="E12" s="28"/>
      <c r="F12" s="28"/>
      <c r="G12" s="28"/>
      <c r="H12" s="28"/>
      <c r="I12" s="28"/>
      <c r="J12" s="28"/>
      <c r="K12" s="61"/>
      <c r="L12" s="67" t="s">
        <v>207</v>
      </c>
      <c r="M12" s="76"/>
      <c r="N12" s="76"/>
      <c r="O12" s="76"/>
      <c r="P12" s="76"/>
      <c r="Q12" s="88"/>
      <c r="R12" s="100">
        <v>224415</v>
      </c>
      <c r="S12" s="109"/>
      <c r="T12" s="109"/>
      <c r="U12" s="109"/>
      <c r="V12" s="120"/>
      <c r="W12" s="132" t="s">
        <v>9</v>
      </c>
      <c r="X12" s="139"/>
      <c r="Y12" s="139"/>
      <c r="Z12" s="139"/>
      <c r="AA12" s="139"/>
      <c r="AB12" s="144"/>
      <c r="AC12" s="148" t="s">
        <v>209</v>
      </c>
      <c r="AD12" s="155"/>
      <c r="AE12" s="155"/>
      <c r="AF12" s="155"/>
      <c r="AG12" s="158"/>
      <c r="AH12" s="148" t="s">
        <v>211</v>
      </c>
      <c r="AI12" s="155"/>
      <c r="AJ12" s="155"/>
      <c r="AK12" s="155"/>
      <c r="AL12" s="170"/>
      <c r="AM12" s="175" t="s">
        <v>213</v>
      </c>
      <c r="AN12" s="59"/>
      <c r="AO12" s="59"/>
      <c r="AP12" s="59"/>
      <c r="AQ12" s="59"/>
      <c r="AR12" s="59"/>
      <c r="AS12" s="59"/>
      <c r="AT12" s="64"/>
      <c r="AU12" s="183" t="s">
        <v>65</v>
      </c>
      <c r="AV12" s="139"/>
      <c r="AW12" s="139"/>
      <c r="AX12" s="139"/>
      <c r="AY12" s="191" t="s">
        <v>216</v>
      </c>
      <c r="AZ12" s="199"/>
      <c r="BA12" s="199"/>
      <c r="BB12" s="199"/>
      <c r="BC12" s="199"/>
      <c r="BD12" s="199"/>
      <c r="BE12" s="199"/>
      <c r="BF12" s="199"/>
      <c r="BG12" s="199"/>
      <c r="BH12" s="199"/>
      <c r="BI12" s="199"/>
      <c r="BJ12" s="199"/>
      <c r="BK12" s="199"/>
      <c r="BL12" s="199"/>
      <c r="BM12" s="211"/>
      <c r="BN12" s="216">
        <v>3537951</v>
      </c>
      <c r="BO12" s="219"/>
      <c r="BP12" s="219"/>
      <c r="BQ12" s="219"/>
      <c r="BR12" s="219"/>
      <c r="BS12" s="219"/>
      <c r="BT12" s="219"/>
      <c r="BU12" s="222"/>
      <c r="BV12" s="216">
        <v>165788</v>
      </c>
      <c r="BW12" s="219"/>
      <c r="BX12" s="219"/>
      <c r="BY12" s="219"/>
      <c r="BZ12" s="219"/>
      <c r="CA12" s="219"/>
      <c r="CB12" s="219"/>
      <c r="CC12" s="222"/>
      <c r="CD12" s="193" t="s">
        <v>217</v>
      </c>
      <c r="CE12" s="201"/>
      <c r="CF12" s="201"/>
      <c r="CG12" s="201"/>
      <c r="CH12" s="201"/>
      <c r="CI12" s="201"/>
      <c r="CJ12" s="201"/>
      <c r="CK12" s="201"/>
      <c r="CL12" s="201"/>
      <c r="CM12" s="201"/>
      <c r="CN12" s="201"/>
      <c r="CO12" s="201"/>
      <c r="CP12" s="201"/>
      <c r="CQ12" s="201"/>
      <c r="CR12" s="201"/>
      <c r="CS12" s="213"/>
      <c r="CT12" s="234" t="s">
        <v>204</v>
      </c>
      <c r="CU12" s="242"/>
      <c r="CV12" s="242"/>
      <c r="CW12" s="242"/>
      <c r="CX12" s="242"/>
      <c r="CY12" s="242"/>
      <c r="CZ12" s="242"/>
      <c r="DA12" s="250"/>
      <c r="DB12" s="234" t="s">
        <v>204</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219</v>
      </c>
      <c r="N13" s="83"/>
      <c r="O13" s="83"/>
      <c r="P13" s="83"/>
      <c r="Q13" s="89"/>
      <c r="R13" s="101">
        <v>212728</v>
      </c>
      <c r="S13" s="110"/>
      <c r="T13" s="110"/>
      <c r="U13" s="110"/>
      <c r="V13" s="121"/>
      <c r="W13" s="130" t="s">
        <v>220</v>
      </c>
      <c r="X13" s="57"/>
      <c r="Y13" s="57"/>
      <c r="Z13" s="57"/>
      <c r="AA13" s="57"/>
      <c r="AB13" s="25"/>
      <c r="AC13" s="73">
        <v>3930</v>
      </c>
      <c r="AD13" s="81"/>
      <c r="AE13" s="81"/>
      <c r="AF13" s="81"/>
      <c r="AG13" s="85"/>
      <c r="AH13" s="73">
        <v>4445</v>
      </c>
      <c r="AI13" s="81"/>
      <c r="AJ13" s="81"/>
      <c r="AK13" s="81"/>
      <c r="AL13" s="118"/>
      <c r="AM13" s="175" t="s">
        <v>222</v>
      </c>
      <c r="AN13" s="59"/>
      <c r="AO13" s="59"/>
      <c r="AP13" s="59"/>
      <c r="AQ13" s="59"/>
      <c r="AR13" s="59"/>
      <c r="AS13" s="59"/>
      <c r="AT13" s="64"/>
      <c r="AU13" s="183" t="s">
        <v>175</v>
      </c>
      <c r="AV13" s="139"/>
      <c r="AW13" s="139"/>
      <c r="AX13" s="139"/>
      <c r="AY13" s="191" t="s">
        <v>224</v>
      </c>
      <c r="AZ13" s="199"/>
      <c r="BA13" s="199"/>
      <c r="BB13" s="199"/>
      <c r="BC13" s="199"/>
      <c r="BD13" s="199"/>
      <c r="BE13" s="199"/>
      <c r="BF13" s="199"/>
      <c r="BG13" s="199"/>
      <c r="BH13" s="199"/>
      <c r="BI13" s="199"/>
      <c r="BJ13" s="199"/>
      <c r="BK13" s="199"/>
      <c r="BL13" s="199"/>
      <c r="BM13" s="211"/>
      <c r="BN13" s="216">
        <v>-3473536</v>
      </c>
      <c r="BO13" s="219"/>
      <c r="BP13" s="219"/>
      <c r="BQ13" s="219"/>
      <c r="BR13" s="219"/>
      <c r="BS13" s="219"/>
      <c r="BT13" s="219"/>
      <c r="BU13" s="222"/>
      <c r="BV13" s="216">
        <v>-727114</v>
      </c>
      <c r="BW13" s="219"/>
      <c r="BX13" s="219"/>
      <c r="BY13" s="219"/>
      <c r="BZ13" s="219"/>
      <c r="CA13" s="219"/>
      <c r="CB13" s="219"/>
      <c r="CC13" s="222"/>
      <c r="CD13" s="193" t="s">
        <v>225</v>
      </c>
      <c r="CE13" s="201"/>
      <c r="CF13" s="201"/>
      <c r="CG13" s="201"/>
      <c r="CH13" s="201"/>
      <c r="CI13" s="201"/>
      <c r="CJ13" s="201"/>
      <c r="CK13" s="201"/>
      <c r="CL13" s="201"/>
      <c r="CM13" s="201"/>
      <c r="CN13" s="201"/>
      <c r="CO13" s="201"/>
      <c r="CP13" s="201"/>
      <c r="CQ13" s="201"/>
      <c r="CR13" s="201"/>
      <c r="CS13" s="213"/>
      <c r="CT13" s="232">
        <v>5.4</v>
      </c>
      <c r="CU13" s="240"/>
      <c r="CV13" s="240"/>
      <c r="CW13" s="240"/>
      <c r="CX13" s="240"/>
      <c r="CY13" s="240"/>
      <c r="CZ13" s="240"/>
      <c r="DA13" s="248"/>
      <c r="DB13" s="232">
        <v>5.6</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227</v>
      </c>
      <c r="M14" s="78"/>
      <c r="N14" s="78"/>
      <c r="O14" s="78"/>
      <c r="P14" s="78"/>
      <c r="Q14" s="90"/>
      <c r="R14" s="101">
        <v>224635</v>
      </c>
      <c r="S14" s="110"/>
      <c r="T14" s="110"/>
      <c r="U14" s="110"/>
      <c r="V14" s="121"/>
      <c r="W14" s="129"/>
      <c r="X14" s="58"/>
      <c r="Y14" s="58"/>
      <c r="Z14" s="58"/>
      <c r="AA14" s="58"/>
      <c r="AB14" s="24"/>
      <c r="AC14" s="149">
        <v>3.9</v>
      </c>
      <c r="AD14" s="156"/>
      <c r="AE14" s="156"/>
      <c r="AF14" s="156"/>
      <c r="AG14" s="159"/>
      <c r="AH14" s="149">
        <v>4.5</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230</v>
      </c>
      <c r="CE14" s="202"/>
      <c r="CF14" s="202"/>
      <c r="CG14" s="202"/>
      <c r="CH14" s="202"/>
      <c r="CI14" s="202"/>
      <c r="CJ14" s="202"/>
      <c r="CK14" s="202"/>
      <c r="CL14" s="202"/>
      <c r="CM14" s="202"/>
      <c r="CN14" s="202"/>
      <c r="CO14" s="202"/>
      <c r="CP14" s="202"/>
      <c r="CQ14" s="202"/>
      <c r="CR14" s="202"/>
      <c r="CS14" s="214"/>
      <c r="CT14" s="236">
        <v>23.4</v>
      </c>
      <c r="CU14" s="244"/>
      <c r="CV14" s="244"/>
      <c r="CW14" s="244"/>
      <c r="CX14" s="244"/>
      <c r="CY14" s="244"/>
      <c r="CZ14" s="244"/>
      <c r="DA14" s="252"/>
      <c r="DB14" s="236">
        <v>35.200000000000003</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219</v>
      </c>
      <c r="N15" s="83"/>
      <c r="O15" s="83"/>
      <c r="P15" s="83"/>
      <c r="Q15" s="89"/>
      <c r="R15" s="101">
        <v>213495</v>
      </c>
      <c r="S15" s="110"/>
      <c r="T15" s="110"/>
      <c r="U15" s="110"/>
      <c r="V15" s="121"/>
      <c r="W15" s="130" t="s">
        <v>7</v>
      </c>
      <c r="X15" s="57"/>
      <c r="Y15" s="57"/>
      <c r="Z15" s="57"/>
      <c r="AA15" s="57"/>
      <c r="AB15" s="25"/>
      <c r="AC15" s="73">
        <v>40765</v>
      </c>
      <c r="AD15" s="81"/>
      <c r="AE15" s="81"/>
      <c r="AF15" s="81"/>
      <c r="AG15" s="85"/>
      <c r="AH15" s="73">
        <v>39181</v>
      </c>
      <c r="AI15" s="81"/>
      <c r="AJ15" s="81"/>
      <c r="AK15" s="81"/>
      <c r="AL15" s="118"/>
      <c r="AM15" s="175"/>
      <c r="AN15" s="59"/>
      <c r="AO15" s="59"/>
      <c r="AP15" s="59"/>
      <c r="AQ15" s="59"/>
      <c r="AR15" s="59"/>
      <c r="AS15" s="59"/>
      <c r="AT15" s="64"/>
      <c r="AU15" s="183"/>
      <c r="AV15" s="139"/>
      <c r="AW15" s="139"/>
      <c r="AX15" s="139"/>
      <c r="AY15" s="190" t="s">
        <v>232</v>
      </c>
      <c r="AZ15" s="198"/>
      <c r="BA15" s="198"/>
      <c r="BB15" s="198"/>
      <c r="BC15" s="198"/>
      <c r="BD15" s="198"/>
      <c r="BE15" s="198"/>
      <c r="BF15" s="198"/>
      <c r="BG15" s="198"/>
      <c r="BH15" s="198"/>
      <c r="BI15" s="198"/>
      <c r="BJ15" s="198"/>
      <c r="BK15" s="198"/>
      <c r="BL15" s="198"/>
      <c r="BM15" s="210"/>
      <c r="BN15" s="215">
        <v>35062953</v>
      </c>
      <c r="BO15" s="218"/>
      <c r="BP15" s="218"/>
      <c r="BQ15" s="218"/>
      <c r="BR15" s="218"/>
      <c r="BS15" s="218"/>
      <c r="BT15" s="218"/>
      <c r="BU15" s="221"/>
      <c r="BV15" s="215">
        <v>33765656</v>
      </c>
      <c r="BW15" s="218"/>
      <c r="BX15" s="218"/>
      <c r="BY15" s="218"/>
      <c r="BZ15" s="218"/>
      <c r="CA15" s="218"/>
      <c r="CB15" s="218"/>
      <c r="CC15" s="221"/>
      <c r="CD15" s="224" t="s">
        <v>218</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49</v>
      </c>
      <c r="M16" s="79"/>
      <c r="N16" s="79"/>
      <c r="O16" s="79"/>
      <c r="P16" s="79"/>
      <c r="Q16" s="91"/>
      <c r="R16" s="102" t="s">
        <v>233</v>
      </c>
      <c r="S16" s="111"/>
      <c r="T16" s="111"/>
      <c r="U16" s="111"/>
      <c r="V16" s="122"/>
      <c r="W16" s="129"/>
      <c r="X16" s="58"/>
      <c r="Y16" s="58"/>
      <c r="Z16" s="58"/>
      <c r="AA16" s="58"/>
      <c r="AB16" s="24"/>
      <c r="AC16" s="149">
        <v>40</v>
      </c>
      <c r="AD16" s="156"/>
      <c r="AE16" s="156"/>
      <c r="AF16" s="156"/>
      <c r="AG16" s="159"/>
      <c r="AH16" s="149">
        <v>39.4</v>
      </c>
      <c r="AI16" s="156"/>
      <c r="AJ16" s="156"/>
      <c r="AK16" s="156"/>
      <c r="AL16" s="171"/>
      <c r="AM16" s="175"/>
      <c r="AN16" s="59"/>
      <c r="AO16" s="59"/>
      <c r="AP16" s="59"/>
      <c r="AQ16" s="59"/>
      <c r="AR16" s="59"/>
      <c r="AS16" s="59"/>
      <c r="AT16" s="64"/>
      <c r="AU16" s="183"/>
      <c r="AV16" s="139"/>
      <c r="AW16" s="139"/>
      <c r="AX16" s="139"/>
      <c r="AY16" s="191" t="s">
        <v>109</v>
      </c>
      <c r="AZ16" s="199"/>
      <c r="BA16" s="199"/>
      <c r="BB16" s="199"/>
      <c r="BC16" s="199"/>
      <c r="BD16" s="199"/>
      <c r="BE16" s="199"/>
      <c r="BF16" s="199"/>
      <c r="BG16" s="199"/>
      <c r="BH16" s="199"/>
      <c r="BI16" s="199"/>
      <c r="BJ16" s="199"/>
      <c r="BK16" s="199"/>
      <c r="BL16" s="199"/>
      <c r="BM16" s="211"/>
      <c r="BN16" s="216">
        <v>35095219</v>
      </c>
      <c r="BO16" s="219"/>
      <c r="BP16" s="219"/>
      <c r="BQ16" s="219"/>
      <c r="BR16" s="219"/>
      <c r="BS16" s="219"/>
      <c r="BT16" s="219"/>
      <c r="BU16" s="222"/>
      <c r="BV16" s="216">
        <v>33994390</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101</v>
      </c>
      <c r="N17" s="84"/>
      <c r="O17" s="84"/>
      <c r="P17" s="84"/>
      <c r="Q17" s="92"/>
      <c r="R17" s="102" t="s">
        <v>236</v>
      </c>
      <c r="S17" s="111"/>
      <c r="T17" s="111"/>
      <c r="U17" s="111"/>
      <c r="V17" s="122"/>
      <c r="W17" s="130" t="s">
        <v>95</v>
      </c>
      <c r="X17" s="57"/>
      <c r="Y17" s="57"/>
      <c r="Z17" s="57"/>
      <c r="AA17" s="57"/>
      <c r="AB17" s="25"/>
      <c r="AC17" s="73">
        <v>57225</v>
      </c>
      <c r="AD17" s="81"/>
      <c r="AE17" s="81"/>
      <c r="AF17" s="81"/>
      <c r="AG17" s="85"/>
      <c r="AH17" s="73">
        <v>55856</v>
      </c>
      <c r="AI17" s="81"/>
      <c r="AJ17" s="81"/>
      <c r="AK17" s="81"/>
      <c r="AL17" s="118"/>
      <c r="AM17" s="175"/>
      <c r="AN17" s="59"/>
      <c r="AO17" s="59"/>
      <c r="AP17" s="59"/>
      <c r="AQ17" s="59"/>
      <c r="AR17" s="59"/>
      <c r="AS17" s="59"/>
      <c r="AT17" s="64"/>
      <c r="AU17" s="183"/>
      <c r="AV17" s="139"/>
      <c r="AW17" s="139"/>
      <c r="AX17" s="139"/>
      <c r="AY17" s="191" t="s">
        <v>239</v>
      </c>
      <c r="AZ17" s="199"/>
      <c r="BA17" s="199"/>
      <c r="BB17" s="199"/>
      <c r="BC17" s="199"/>
      <c r="BD17" s="199"/>
      <c r="BE17" s="199"/>
      <c r="BF17" s="199"/>
      <c r="BG17" s="199"/>
      <c r="BH17" s="199"/>
      <c r="BI17" s="199"/>
      <c r="BJ17" s="199"/>
      <c r="BK17" s="199"/>
      <c r="BL17" s="199"/>
      <c r="BM17" s="211"/>
      <c r="BN17" s="216">
        <v>45202170</v>
      </c>
      <c r="BO17" s="219"/>
      <c r="BP17" s="219"/>
      <c r="BQ17" s="219"/>
      <c r="BR17" s="219"/>
      <c r="BS17" s="219"/>
      <c r="BT17" s="219"/>
      <c r="BU17" s="222"/>
      <c r="BV17" s="216">
        <v>43515609</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240</v>
      </c>
      <c r="C18" s="31"/>
      <c r="D18" s="31"/>
      <c r="E18" s="50"/>
      <c r="F18" s="50"/>
      <c r="G18" s="50"/>
      <c r="H18" s="50"/>
      <c r="I18" s="50"/>
      <c r="J18" s="50"/>
      <c r="K18" s="50"/>
      <c r="L18" s="71">
        <v>175.54</v>
      </c>
      <c r="M18" s="71"/>
      <c r="N18" s="71"/>
      <c r="O18" s="71"/>
      <c r="P18" s="71"/>
      <c r="Q18" s="71"/>
      <c r="R18" s="103"/>
      <c r="S18" s="103"/>
      <c r="T18" s="103"/>
      <c r="U18" s="103"/>
      <c r="V18" s="123"/>
      <c r="W18" s="131"/>
      <c r="X18" s="138"/>
      <c r="Y18" s="138"/>
      <c r="Z18" s="138"/>
      <c r="AA18" s="138"/>
      <c r="AB18" s="26"/>
      <c r="AC18" s="150">
        <v>56.1</v>
      </c>
      <c r="AD18" s="157"/>
      <c r="AE18" s="157"/>
      <c r="AF18" s="157"/>
      <c r="AG18" s="160"/>
      <c r="AH18" s="150">
        <v>56.1</v>
      </c>
      <c r="AI18" s="157"/>
      <c r="AJ18" s="157"/>
      <c r="AK18" s="157"/>
      <c r="AL18" s="172"/>
      <c r="AM18" s="175"/>
      <c r="AN18" s="59"/>
      <c r="AO18" s="59"/>
      <c r="AP18" s="59"/>
      <c r="AQ18" s="59"/>
      <c r="AR18" s="59"/>
      <c r="AS18" s="59"/>
      <c r="AT18" s="64"/>
      <c r="AU18" s="183"/>
      <c r="AV18" s="139"/>
      <c r="AW18" s="139"/>
      <c r="AX18" s="139"/>
      <c r="AY18" s="191" t="s">
        <v>242</v>
      </c>
      <c r="AZ18" s="199"/>
      <c r="BA18" s="199"/>
      <c r="BB18" s="199"/>
      <c r="BC18" s="199"/>
      <c r="BD18" s="199"/>
      <c r="BE18" s="199"/>
      <c r="BF18" s="199"/>
      <c r="BG18" s="199"/>
      <c r="BH18" s="199"/>
      <c r="BI18" s="199"/>
      <c r="BJ18" s="199"/>
      <c r="BK18" s="199"/>
      <c r="BL18" s="199"/>
      <c r="BM18" s="211"/>
      <c r="BN18" s="216">
        <v>44374930</v>
      </c>
      <c r="BO18" s="219"/>
      <c r="BP18" s="219"/>
      <c r="BQ18" s="219"/>
      <c r="BR18" s="219"/>
      <c r="BS18" s="219"/>
      <c r="BT18" s="219"/>
      <c r="BU18" s="222"/>
      <c r="BV18" s="216">
        <v>44252204</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61</v>
      </c>
      <c r="C19" s="31"/>
      <c r="D19" s="31"/>
      <c r="E19" s="50"/>
      <c r="F19" s="50"/>
      <c r="G19" s="50"/>
      <c r="H19" s="50"/>
      <c r="I19" s="50"/>
      <c r="J19" s="50"/>
      <c r="K19" s="50"/>
      <c r="L19" s="72">
        <v>1252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244</v>
      </c>
      <c r="AZ19" s="199"/>
      <c r="BA19" s="199"/>
      <c r="BB19" s="199"/>
      <c r="BC19" s="199"/>
      <c r="BD19" s="199"/>
      <c r="BE19" s="199"/>
      <c r="BF19" s="199"/>
      <c r="BG19" s="199"/>
      <c r="BH19" s="199"/>
      <c r="BI19" s="199"/>
      <c r="BJ19" s="199"/>
      <c r="BK19" s="199"/>
      <c r="BL19" s="199"/>
      <c r="BM19" s="211"/>
      <c r="BN19" s="216">
        <v>51886496</v>
      </c>
      <c r="BO19" s="219"/>
      <c r="BP19" s="219"/>
      <c r="BQ19" s="219"/>
      <c r="BR19" s="219"/>
      <c r="BS19" s="219"/>
      <c r="BT19" s="219"/>
      <c r="BU19" s="222"/>
      <c r="BV19" s="216">
        <v>52463186</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248</v>
      </c>
      <c r="C20" s="31"/>
      <c r="D20" s="31"/>
      <c r="E20" s="50"/>
      <c r="F20" s="50"/>
      <c r="G20" s="50"/>
      <c r="H20" s="50"/>
      <c r="I20" s="50"/>
      <c r="J20" s="50"/>
      <c r="K20" s="50"/>
      <c r="L20" s="72">
        <v>86267</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238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249</v>
      </c>
      <c r="C22" s="33"/>
      <c r="D22" s="42"/>
      <c r="E22" s="51" t="s">
        <v>9</v>
      </c>
      <c r="F22" s="57"/>
      <c r="G22" s="57"/>
      <c r="H22" s="57"/>
      <c r="I22" s="57"/>
      <c r="J22" s="57"/>
      <c r="K22" s="25"/>
      <c r="L22" s="51" t="s">
        <v>251</v>
      </c>
      <c r="M22" s="57"/>
      <c r="N22" s="57"/>
      <c r="O22" s="57"/>
      <c r="P22" s="25"/>
      <c r="Q22" s="93" t="s">
        <v>254</v>
      </c>
      <c r="R22" s="105"/>
      <c r="S22" s="105"/>
      <c r="T22" s="105"/>
      <c r="U22" s="105"/>
      <c r="V22" s="125"/>
      <c r="W22" s="133" t="s">
        <v>255</v>
      </c>
      <c r="X22" s="33"/>
      <c r="Y22" s="42"/>
      <c r="Z22" s="51" t="s">
        <v>9</v>
      </c>
      <c r="AA22" s="57"/>
      <c r="AB22" s="57"/>
      <c r="AC22" s="57"/>
      <c r="AD22" s="57"/>
      <c r="AE22" s="57"/>
      <c r="AF22" s="57"/>
      <c r="AG22" s="25"/>
      <c r="AH22" s="163" t="s">
        <v>190</v>
      </c>
      <c r="AI22" s="57"/>
      <c r="AJ22" s="57"/>
      <c r="AK22" s="57"/>
      <c r="AL22" s="25"/>
      <c r="AM22" s="163" t="s">
        <v>256</v>
      </c>
      <c r="AN22" s="179"/>
      <c r="AO22" s="179"/>
      <c r="AP22" s="179"/>
      <c r="AQ22" s="179"/>
      <c r="AR22" s="181"/>
      <c r="AS22" s="93" t="s">
        <v>254</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258</v>
      </c>
      <c r="AZ23" s="198"/>
      <c r="BA23" s="198"/>
      <c r="BB23" s="198"/>
      <c r="BC23" s="198"/>
      <c r="BD23" s="198"/>
      <c r="BE23" s="198"/>
      <c r="BF23" s="198"/>
      <c r="BG23" s="198"/>
      <c r="BH23" s="198"/>
      <c r="BI23" s="198"/>
      <c r="BJ23" s="198"/>
      <c r="BK23" s="198"/>
      <c r="BL23" s="198"/>
      <c r="BM23" s="210"/>
      <c r="BN23" s="216">
        <v>60656992</v>
      </c>
      <c r="BO23" s="219"/>
      <c r="BP23" s="219"/>
      <c r="BQ23" s="219"/>
      <c r="BR23" s="219"/>
      <c r="BS23" s="219"/>
      <c r="BT23" s="219"/>
      <c r="BU23" s="222"/>
      <c r="BV23" s="216">
        <v>64914284</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261</v>
      </c>
      <c r="F24" s="59"/>
      <c r="G24" s="59"/>
      <c r="H24" s="59"/>
      <c r="I24" s="59"/>
      <c r="J24" s="59"/>
      <c r="K24" s="64"/>
      <c r="L24" s="73">
        <v>1</v>
      </c>
      <c r="M24" s="81"/>
      <c r="N24" s="81"/>
      <c r="O24" s="81"/>
      <c r="P24" s="85"/>
      <c r="Q24" s="73">
        <v>10100</v>
      </c>
      <c r="R24" s="81"/>
      <c r="S24" s="81"/>
      <c r="T24" s="81"/>
      <c r="U24" s="81"/>
      <c r="V24" s="85"/>
      <c r="W24" s="134"/>
      <c r="X24" s="34"/>
      <c r="Y24" s="43"/>
      <c r="Z24" s="53" t="s">
        <v>262</v>
      </c>
      <c r="AA24" s="59"/>
      <c r="AB24" s="59"/>
      <c r="AC24" s="59"/>
      <c r="AD24" s="59"/>
      <c r="AE24" s="59"/>
      <c r="AF24" s="59"/>
      <c r="AG24" s="64"/>
      <c r="AH24" s="73">
        <v>1274</v>
      </c>
      <c r="AI24" s="81"/>
      <c r="AJ24" s="81"/>
      <c r="AK24" s="81"/>
      <c r="AL24" s="85"/>
      <c r="AM24" s="73">
        <v>4204200</v>
      </c>
      <c r="AN24" s="81"/>
      <c r="AO24" s="81"/>
      <c r="AP24" s="81"/>
      <c r="AQ24" s="81"/>
      <c r="AR24" s="85"/>
      <c r="AS24" s="73">
        <v>3300</v>
      </c>
      <c r="AT24" s="81"/>
      <c r="AU24" s="81"/>
      <c r="AV24" s="81"/>
      <c r="AW24" s="81"/>
      <c r="AX24" s="118"/>
      <c r="AY24" s="192" t="s">
        <v>263</v>
      </c>
      <c r="AZ24" s="200"/>
      <c r="BA24" s="200"/>
      <c r="BB24" s="200"/>
      <c r="BC24" s="200"/>
      <c r="BD24" s="200"/>
      <c r="BE24" s="200"/>
      <c r="BF24" s="200"/>
      <c r="BG24" s="200"/>
      <c r="BH24" s="200"/>
      <c r="BI24" s="200"/>
      <c r="BJ24" s="200"/>
      <c r="BK24" s="200"/>
      <c r="BL24" s="200"/>
      <c r="BM24" s="212"/>
      <c r="BN24" s="216">
        <v>33414372</v>
      </c>
      <c r="BO24" s="219"/>
      <c r="BP24" s="219"/>
      <c r="BQ24" s="219"/>
      <c r="BR24" s="219"/>
      <c r="BS24" s="219"/>
      <c r="BT24" s="219"/>
      <c r="BU24" s="222"/>
      <c r="BV24" s="216">
        <v>37258312</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266</v>
      </c>
      <c r="F25" s="59"/>
      <c r="G25" s="59"/>
      <c r="H25" s="59"/>
      <c r="I25" s="59"/>
      <c r="J25" s="59"/>
      <c r="K25" s="64"/>
      <c r="L25" s="73">
        <v>1</v>
      </c>
      <c r="M25" s="81"/>
      <c r="N25" s="81"/>
      <c r="O25" s="81"/>
      <c r="P25" s="85"/>
      <c r="Q25" s="73">
        <v>8550</v>
      </c>
      <c r="R25" s="81"/>
      <c r="S25" s="81"/>
      <c r="T25" s="81"/>
      <c r="U25" s="81"/>
      <c r="V25" s="85"/>
      <c r="W25" s="134"/>
      <c r="X25" s="34"/>
      <c r="Y25" s="43"/>
      <c r="Z25" s="53" t="s">
        <v>267</v>
      </c>
      <c r="AA25" s="59"/>
      <c r="AB25" s="59"/>
      <c r="AC25" s="59"/>
      <c r="AD25" s="59"/>
      <c r="AE25" s="59"/>
      <c r="AF25" s="59"/>
      <c r="AG25" s="64"/>
      <c r="AH25" s="73">
        <v>339</v>
      </c>
      <c r="AI25" s="81"/>
      <c r="AJ25" s="81"/>
      <c r="AK25" s="81"/>
      <c r="AL25" s="85"/>
      <c r="AM25" s="73">
        <v>1116327</v>
      </c>
      <c r="AN25" s="81"/>
      <c r="AO25" s="81"/>
      <c r="AP25" s="81"/>
      <c r="AQ25" s="81"/>
      <c r="AR25" s="85"/>
      <c r="AS25" s="73">
        <v>3293</v>
      </c>
      <c r="AT25" s="81"/>
      <c r="AU25" s="81"/>
      <c r="AV25" s="81"/>
      <c r="AW25" s="81"/>
      <c r="AX25" s="118"/>
      <c r="AY25" s="190" t="s">
        <v>38</v>
      </c>
      <c r="AZ25" s="198"/>
      <c r="BA25" s="198"/>
      <c r="BB25" s="198"/>
      <c r="BC25" s="198"/>
      <c r="BD25" s="198"/>
      <c r="BE25" s="198"/>
      <c r="BF25" s="198"/>
      <c r="BG25" s="198"/>
      <c r="BH25" s="198"/>
      <c r="BI25" s="198"/>
      <c r="BJ25" s="198"/>
      <c r="BK25" s="198"/>
      <c r="BL25" s="198"/>
      <c r="BM25" s="210"/>
      <c r="BN25" s="215">
        <v>4286938</v>
      </c>
      <c r="BO25" s="218"/>
      <c r="BP25" s="218"/>
      <c r="BQ25" s="218"/>
      <c r="BR25" s="218"/>
      <c r="BS25" s="218"/>
      <c r="BT25" s="218"/>
      <c r="BU25" s="221"/>
      <c r="BV25" s="215">
        <v>3363238</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268</v>
      </c>
      <c r="F26" s="59"/>
      <c r="G26" s="59"/>
      <c r="H26" s="59"/>
      <c r="I26" s="59"/>
      <c r="J26" s="59"/>
      <c r="K26" s="64"/>
      <c r="L26" s="73">
        <v>1</v>
      </c>
      <c r="M26" s="81"/>
      <c r="N26" s="81"/>
      <c r="O26" s="81"/>
      <c r="P26" s="85"/>
      <c r="Q26" s="73">
        <v>7350</v>
      </c>
      <c r="R26" s="81"/>
      <c r="S26" s="81"/>
      <c r="T26" s="81"/>
      <c r="U26" s="81"/>
      <c r="V26" s="85"/>
      <c r="W26" s="134"/>
      <c r="X26" s="34"/>
      <c r="Y26" s="43"/>
      <c r="Z26" s="53" t="s">
        <v>269</v>
      </c>
      <c r="AA26" s="143"/>
      <c r="AB26" s="143"/>
      <c r="AC26" s="143"/>
      <c r="AD26" s="143"/>
      <c r="AE26" s="143"/>
      <c r="AF26" s="143"/>
      <c r="AG26" s="161"/>
      <c r="AH26" s="73">
        <v>22</v>
      </c>
      <c r="AI26" s="81"/>
      <c r="AJ26" s="81"/>
      <c r="AK26" s="81"/>
      <c r="AL26" s="85"/>
      <c r="AM26" s="73">
        <v>80366</v>
      </c>
      <c r="AN26" s="81"/>
      <c r="AO26" s="81"/>
      <c r="AP26" s="81"/>
      <c r="AQ26" s="81"/>
      <c r="AR26" s="85"/>
      <c r="AS26" s="73">
        <v>3653</v>
      </c>
      <c r="AT26" s="81"/>
      <c r="AU26" s="81"/>
      <c r="AV26" s="81"/>
      <c r="AW26" s="81"/>
      <c r="AX26" s="118"/>
      <c r="AY26" s="193" t="s">
        <v>270</v>
      </c>
      <c r="AZ26" s="201"/>
      <c r="BA26" s="201"/>
      <c r="BB26" s="201"/>
      <c r="BC26" s="201"/>
      <c r="BD26" s="201"/>
      <c r="BE26" s="201"/>
      <c r="BF26" s="201"/>
      <c r="BG26" s="201"/>
      <c r="BH26" s="201"/>
      <c r="BI26" s="201"/>
      <c r="BJ26" s="201"/>
      <c r="BK26" s="201"/>
      <c r="BL26" s="201"/>
      <c r="BM26" s="213"/>
      <c r="BN26" s="216" t="s">
        <v>204</v>
      </c>
      <c r="BO26" s="219"/>
      <c r="BP26" s="219"/>
      <c r="BQ26" s="219"/>
      <c r="BR26" s="219"/>
      <c r="BS26" s="219"/>
      <c r="BT26" s="219"/>
      <c r="BU26" s="222"/>
      <c r="BV26" s="216" t="s">
        <v>204</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271</v>
      </c>
      <c r="F27" s="59"/>
      <c r="G27" s="59"/>
      <c r="H27" s="59"/>
      <c r="I27" s="59"/>
      <c r="J27" s="59"/>
      <c r="K27" s="64"/>
      <c r="L27" s="73">
        <v>1</v>
      </c>
      <c r="M27" s="81"/>
      <c r="N27" s="81"/>
      <c r="O27" s="81"/>
      <c r="P27" s="85"/>
      <c r="Q27" s="73">
        <v>5600</v>
      </c>
      <c r="R27" s="81"/>
      <c r="S27" s="81"/>
      <c r="T27" s="81"/>
      <c r="U27" s="81"/>
      <c r="V27" s="85"/>
      <c r="W27" s="134"/>
      <c r="X27" s="34"/>
      <c r="Y27" s="43"/>
      <c r="Z27" s="53" t="s">
        <v>274</v>
      </c>
      <c r="AA27" s="59"/>
      <c r="AB27" s="59"/>
      <c r="AC27" s="59"/>
      <c r="AD27" s="59"/>
      <c r="AE27" s="59"/>
      <c r="AF27" s="59"/>
      <c r="AG27" s="64"/>
      <c r="AH27" s="73">
        <v>79</v>
      </c>
      <c r="AI27" s="81"/>
      <c r="AJ27" s="81"/>
      <c r="AK27" s="81"/>
      <c r="AL27" s="85"/>
      <c r="AM27" s="73">
        <v>294145</v>
      </c>
      <c r="AN27" s="81"/>
      <c r="AO27" s="81"/>
      <c r="AP27" s="81"/>
      <c r="AQ27" s="81"/>
      <c r="AR27" s="85"/>
      <c r="AS27" s="73">
        <v>3723</v>
      </c>
      <c r="AT27" s="81"/>
      <c r="AU27" s="81"/>
      <c r="AV27" s="81"/>
      <c r="AW27" s="81"/>
      <c r="AX27" s="118"/>
      <c r="AY27" s="194" t="s">
        <v>276</v>
      </c>
      <c r="AZ27" s="202"/>
      <c r="BA27" s="202"/>
      <c r="BB27" s="202"/>
      <c r="BC27" s="202"/>
      <c r="BD27" s="202"/>
      <c r="BE27" s="202"/>
      <c r="BF27" s="202"/>
      <c r="BG27" s="202"/>
      <c r="BH27" s="202"/>
      <c r="BI27" s="202"/>
      <c r="BJ27" s="202"/>
      <c r="BK27" s="202"/>
      <c r="BL27" s="202"/>
      <c r="BM27" s="214"/>
      <c r="BN27" s="217" t="s">
        <v>204</v>
      </c>
      <c r="BO27" s="220"/>
      <c r="BP27" s="220"/>
      <c r="BQ27" s="220"/>
      <c r="BR27" s="220"/>
      <c r="BS27" s="220"/>
      <c r="BT27" s="220"/>
      <c r="BU27" s="223"/>
      <c r="BV27" s="217" t="s">
        <v>204</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277</v>
      </c>
      <c r="F28" s="59"/>
      <c r="G28" s="59"/>
      <c r="H28" s="59"/>
      <c r="I28" s="59"/>
      <c r="J28" s="59"/>
      <c r="K28" s="64"/>
      <c r="L28" s="73">
        <v>1</v>
      </c>
      <c r="M28" s="81"/>
      <c r="N28" s="81"/>
      <c r="O28" s="81"/>
      <c r="P28" s="85"/>
      <c r="Q28" s="73">
        <v>5150</v>
      </c>
      <c r="R28" s="81"/>
      <c r="S28" s="81"/>
      <c r="T28" s="81"/>
      <c r="U28" s="81"/>
      <c r="V28" s="85"/>
      <c r="W28" s="134"/>
      <c r="X28" s="34"/>
      <c r="Y28" s="43"/>
      <c r="Z28" s="53" t="s">
        <v>39</v>
      </c>
      <c r="AA28" s="59"/>
      <c r="AB28" s="59"/>
      <c r="AC28" s="59"/>
      <c r="AD28" s="59"/>
      <c r="AE28" s="59"/>
      <c r="AF28" s="59"/>
      <c r="AG28" s="64"/>
      <c r="AH28" s="73" t="s">
        <v>204</v>
      </c>
      <c r="AI28" s="81"/>
      <c r="AJ28" s="81"/>
      <c r="AK28" s="81"/>
      <c r="AL28" s="85"/>
      <c r="AM28" s="73" t="s">
        <v>204</v>
      </c>
      <c r="AN28" s="81"/>
      <c r="AO28" s="81"/>
      <c r="AP28" s="81"/>
      <c r="AQ28" s="81"/>
      <c r="AR28" s="85"/>
      <c r="AS28" s="73" t="s">
        <v>204</v>
      </c>
      <c r="AT28" s="81"/>
      <c r="AU28" s="81"/>
      <c r="AV28" s="81"/>
      <c r="AW28" s="81"/>
      <c r="AX28" s="118"/>
      <c r="AY28" s="195" t="s">
        <v>280</v>
      </c>
      <c r="AZ28" s="203"/>
      <c r="BA28" s="203"/>
      <c r="BB28" s="206"/>
      <c r="BC28" s="190" t="s">
        <v>100</v>
      </c>
      <c r="BD28" s="198"/>
      <c r="BE28" s="198"/>
      <c r="BF28" s="198"/>
      <c r="BG28" s="198"/>
      <c r="BH28" s="198"/>
      <c r="BI28" s="198"/>
      <c r="BJ28" s="198"/>
      <c r="BK28" s="198"/>
      <c r="BL28" s="198"/>
      <c r="BM28" s="210"/>
      <c r="BN28" s="215">
        <v>9947141</v>
      </c>
      <c r="BO28" s="218"/>
      <c r="BP28" s="218"/>
      <c r="BQ28" s="218"/>
      <c r="BR28" s="218"/>
      <c r="BS28" s="218"/>
      <c r="BT28" s="218"/>
      <c r="BU28" s="221"/>
      <c r="BV28" s="215">
        <v>11783637</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281</v>
      </c>
      <c r="F29" s="59"/>
      <c r="G29" s="59"/>
      <c r="H29" s="59"/>
      <c r="I29" s="59"/>
      <c r="J29" s="59"/>
      <c r="K29" s="64"/>
      <c r="L29" s="73">
        <v>28</v>
      </c>
      <c r="M29" s="81"/>
      <c r="N29" s="81"/>
      <c r="O29" s="81"/>
      <c r="P29" s="85"/>
      <c r="Q29" s="73">
        <v>4850</v>
      </c>
      <c r="R29" s="81"/>
      <c r="S29" s="81"/>
      <c r="T29" s="81"/>
      <c r="U29" s="81"/>
      <c r="V29" s="85"/>
      <c r="W29" s="135"/>
      <c r="X29" s="140"/>
      <c r="Y29" s="142"/>
      <c r="Z29" s="53" t="s">
        <v>283</v>
      </c>
      <c r="AA29" s="59"/>
      <c r="AB29" s="59"/>
      <c r="AC29" s="59"/>
      <c r="AD29" s="59"/>
      <c r="AE29" s="59"/>
      <c r="AF29" s="59"/>
      <c r="AG29" s="64"/>
      <c r="AH29" s="73">
        <v>1353</v>
      </c>
      <c r="AI29" s="81"/>
      <c r="AJ29" s="81"/>
      <c r="AK29" s="81"/>
      <c r="AL29" s="85"/>
      <c r="AM29" s="73">
        <v>4498345</v>
      </c>
      <c r="AN29" s="81"/>
      <c r="AO29" s="81"/>
      <c r="AP29" s="81"/>
      <c r="AQ29" s="81"/>
      <c r="AR29" s="85"/>
      <c r="AS29" s="73">
        <v>3325</v>
      </c>
      <c r="AT29" s="81"/>
      <c r="AU29" s="81"/>
      <c r="AV29" s="81"/>
      <c r="AW29" s="81"/>
      <c r="AX29" s="118"/>
      <c r="AY29" s="196"/>
      <c r="AZ29" s="204"/>
      <c r="BA29" s="204"/>
      <c r="BB29" s="207"/>
      <c r="BC29" s="191" t="s">
        <v>284</v>
      </c>
      <c r="BD29" s="199"/>
      <c r="BE29" s="199"/>
      <c r="BF29" s="199"/>
      <c r="BG29" s="199"/>
      <c r="BH29" s="199"/>
      <c r="BI29" s="199"/>
      <c r="BJ29" s="199"/>
      <c r="BK29" s="199"/>
      <c r="BL29" s="199"/>
      <c r="BM29" s="211"/>
      <c r="BN29" s="216">
        <v>1182562</v>
      </c>
      <c r="BO29" s="219"/>
      <c r="BP29" s="219"/>
      <c r="BQ29" s="219"/>
      <c r="BR29" s="219"/>
      <c r="BS29" s="219"/>
      <c r="BT29" s="219"/>
      <c r="BU29" s="222"/>
      <c r="BV29" s="216">
        <v>1382448</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286</v>
      </c>
      <c r="X30" s="141"/>
      <c r="Y30" s="141"/>
      <c r="Z30" s="141"/>
      <c r="AA30" s="141"/>
      <c r="AB30" s="141"/>
      <c r="AC30" s="141"/>
      <c r="AD30" s="141"/>
      <c r="AE30" s="141"/>
      <c r="AF30" s="141"/>
      <c r="AG30" s="162"/>
      <c r="AH30" s="150">
        <v>100</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64</v>
      </c>
      <c r="BD30" s="200"/>
      <c r="BE30" s="200"/>
      <c r="BF30" s="200"/>
      <c r="BG30" s="200"/>
      <c r="BH30" s="200"/>
      <c r="BI30" s="200"/>
      <c r="BJ30" s="200"/>
      <c r="BK30" s="200"/>
      <c r="BL30" s="200"/>
      <c r="BM30" s="212"/>
      <c r="BN30" s="217">
        <v>314161</v>
      </c>
      <c r="BO30" s="220"/>
      <c r="BP30" s="220"/>
      <c r="BQ30" s="220"/>
      <c r="BR30" s="220"/>
      <c r="BS30" s="220"/>
      <c r="BT30" s="220"/>
      <c r="BU30" s="223"/>
      <c r="BV30" s="217">
        <v>311558</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192</v>
      </c>
      <c r="D32" s="37"/>
      <c r="E32" s="37"/>
      <c r="F32" s="36"/>
      <c r="G32" s="36"/>
      <c r="H32" s="36"/>
      <c r="I32" s="36"/>
      <c r="J32" s="36"/>
      <c r="K32" s="36"/>
      <c r="L32" s="36"/>
      <c r="M32" s="36"/>
      <c r="N32" s="36"/>
      <c r="O32" s="36"/>
      <c r="P32" s="36"/>
      <c r="Q32" s="36"/>
      <c r="R32" s="36"/>
      <c r="S32" s="36"/>
      <c r="T32" s="36"/>
      <c r="U32" s="36" t="s">
        <v>89</v>
      </c>
      <c r="V32" s="36"/>
      <c r="W32" s="36"/>
      <c r="X32" s="36"/>
      <c r="Y32" s="36"/>
      <c r="Z32" s="36"/>
      <c r="AA32" s="36"/>
      <c r="AB32" s="36"/>
      <c r="AC32" s="36"/>
      <c r="AD32" s="36"/>
      <c r="AE32" s="36"/>
      <c r="AF32" s="36"/>
      <c r="AG32" s="36"/>
      <c r="AH32" s="36"/>
      <c r="AI32" s="36"/>
      <c r="AJ32" s="36"/>
      <c r="AK32" s="36"/>
      <c r="AL32" s="36"/>
      <c r="AM32" s="178" t="s">
        <v>288</v>
      </c>
      <c r="AN32" s="36"/>
      <c r="AO32" s="36"/>
      <c r="AP32" s="36"/>
      <c r="AQ32" s="36"/>
      <c r="AR32" s="36"/>
      <c r="AS32" s="178"/>
      <c r="AT32" s="178"/>
      <c r="AU32" s="178"/>
      <c r="AV32" s="178"/>
      <c r="AW32" s="178"/>
      <c r="AX32" s="178"/>
      <c r="AY32" s="178"/>
      <c r="AZ32" s="178"/>
      <c r="BA32" s="178"/>
      <c r="BB32" s="36"/>
      <c r="BC32" s="178"/>
      <c r="BD32" s="36"/>
      <c r="BE32" s="178" t="s">
        <v>289</v>
      </c>
      <c r="BF32" s="36"/>
      <c r="BG32" s="36"/>
      <c r="BH32" s="36"/>
      <c r="BI32" s="36"/>
      <c r="BJ32" s="178"/>
      <c r="BK32" s="178"/>
      <c r="BL32" s="178"/>
      <c r="BM32" s="178"/>
      <c r="BN32" s="178"/>
      <c r="BO32" s="178"/>
      <c r="BP32" s="178"/>
      <c r="BQ32" s="178"/>
      <c r="BR32" s="36"/>
      <c r="BS32" s="36"/>
      <c r="BT32" s="36"/>
      <c r="BU32" s="36"/>
      <c r="BV32" s="36"/>
      <c r="BW32" s="36" t="s">
        <v>235</v>
      </c>
      <c r="BX32" s="36"/>
      <c r="BY32" s="36"/>
      <c r="BZ32" s="36"/>
      <c r="CA32" s="36"/>
      <c r="CB32" s="178"/>
      <c r="CC32" s="178"/>
      <c r="CD32" s="178"/>
      <c r="CE32" s="178"/>
      <c r="CF32" s="178"/>
      <c r="CG32" s="178"/>
      <c r="CH32" s="178"/>
      <c r="CI32" s="178"/>
      <c r="CJ32" s="178"/>
      <c r="CK32" s="178"/>
      <c r="CL32" s="178"/>
      <c r="CM32" s="178"/>
      <c r="CN32" s="178"/>
      <c r="CO32" s="178" t="s">
        <v>290</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120</v>
      </c>
      <c r="D33" s="38"/>
      <c r="E33" s="55" t="s">
        <v>291</v>
      </c>
      <c r="F33" s="55"/>
      <c r="G33" s="55"/>
      <c r="H33" s="55"/>
      <c r="I33" s="55"/>
      <c r="J33" s="55"/>
      <c r="K33" s="55"/>
      <c r="L33" s="55"/>
      <c r="M33" s="55"/>
      <c r="N33" s="55"/>
      <c r="O33" s="55"/>
      <c r="P33" s="55"/>
      <c r="Q33" s="55"/>
      <c r="R33" s="55"/>
      <c r="S33" s="55"/>
      <c r="T33" s="55"/>
      <c r="U33" s="38" t="s">
        <v>120</v>
      </c>
      <c r="V33" s="38"/>
      <c r="W33" s="55" t="s">
        <v>291</v>
      </c>
      <c r="X33" s="55"/>
      <c r="Y33" s="55"/>
      <c r="Z33" s="55"/>
      <c r="AA33" s="55"/>
      <c r="AB33" s="55"/>
      <c r="AC33" s="55"/>
      <c r="AD33" s="55"/>
      <c r="AE33" s="55"/>
      <c r="AF33" s="55"/>
      <c r="AG33" s="55"/>
      <c r="AH33" s="55"/>
      <c r="AI33" s="55"/>
      <c r="AJ33" s="55"/>
      <c r="AK33" s="55"/>
      <c r="AL33" s="55"/>
      <c r="AM33" s="38" t="s">
        <v>120</v>
      </c>
      <c r="AN33" s="38"/>
      <c r="AO33" s="55" t="s">
        <v>291</v>
      </c>
      <c r="AP33" s="55"/>
      <c r="AQ33" s="55"/>
      <c r="AR33" s="55"/>
      <c r="AS33" s="55"/>
      <c r="AT33" s="55"/>
      <c r="AU33" s="55"/>
      <c r="AV33" s="55"/>
      <c r="AW33" s="55"/>
      <c r="AX33" s="55"/>
      <c r="AY33" s="55"/>
      <c r="AZ33" s="55"/>
      <c r="BA33" s="55"/>
      <c r="BB33" s="55"/>
      <c r="BC33" s="55"/>
      <c r="BD33" s="38"/>
      <c r="BE33" s="55" t="s">
        <v>293</v>
      </c>
      <c r="BF33" s="55"/>
      <c r="BG33" s="55" t="s">
        <v>169</v>
      </c>
      <c r="BH33" s="55"/>
      <c r="BI33" s="55"/>
      <c r="BJ33" s="55"/>
      <c r="BK33" s="55"/>
      <c r="BL33" s="55"/>
      <c r="BM33" s="55"/>
      <c r="BN33" s="55"/>
      <c r="BO33" s="55"/>
      <c r="BP33" s="55"/>
      <c r="BQ33" s="55"/>
      <c r="BR33" s="55"/>
      <c r="BS33" s="55"/>
      <c r="BT33" s="55"/>
      <c r="BU33" s="55"/>
      <c r="BV33" s="38"/>
      <c r="BW33" s="38" t="s">
        <v>293</v>
      </c>
      <c r="BX33" s="38"/>
      <c r="BY33" s="55" t="s">
        <v>110</v>
      </c>
      <c r="BZ33" s="55"/>
      <c r="CA33" s="55"/>
      <c r="CB33" s="55"/>
      <c r="CC33" s="55"/>
      <c r="CD33" s="55"/>
      <c r="CE33" s="55"/>
      <c r="CF33" s="55"/>
      <c r="CG33" s="55"/>
      <c r="CH33" s="55"/>
      <c r="CI33" s="55"/>
      <c r="CJ33" s="55"/>
      <c r="CK33" s="55"/>
      <c r="CL33" s="55"/>
      <c r="CM33" s="55"/>
      <c r="CN33" s="55"/>
      <c r="CO33" s="38" t="s">
        <v>120</v>
      </c>
      <c r="CP33" s="38"/>
      <c r="CQ33" s="55" t="s">
        <v>294</v>
      </c>
      <c r="CR33" s="55"/>
      <c r="CS33" s="55"/>
      <c r="CT33" s="55"/>
      <c r="CU33" s="55"/>
      <c r="CV33" s="55"/>
      <c r="CW33" s="55"/>
      <c r="CX33" s="55"/>
      <c r="CY33" s="55"/>
      <c r="CZ33" s="55"/>
      <c r="DA33" s="55"/>
      <c r="DB33" s="55"/>
      <c r="DC33" s="55"/>
      <c r="DD33" s="55"/>
      <c r="DE33" s="55"/>
      <c r="DF33" s="55"/>
      <c r="DG33" s="255" t="s">
        <v>76</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IF('各会計、関係団体の財政状況及び健全化判断比率'!B31="","",'各会計、関係団体の財政状況及び健全化判断比率'!B31)</f>
        <v>下水道事業等会計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IF('各会計、関係団体の財政状況及び健全化判断比率'!B32="","",'各会計、関係団体の財政状況及び健全化判断比率'!B32)</f>
        <v>太陽光発電事業特別会計</v>
      </c>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太田市外三町広域清掃組合</v>
      </c>
      <c r="BZ34" s="56"/>
      <c r="CA34" s="56"/>
      <c r="CB34" s="56"/>
      <c r="CC34" s="56"/>
      <c r="CD34" s="56"/>
      <c r="CE34" s="56"/>
      <c r="CF34" s="56"/>
      <c r="CG34" s="56"/>
      <c r="CH34" s="56"/>
      <c r="CI34" s="56"/>
      <c r="CJ34" s="56"/>
      <c r="CK34" s="56"/>
      <c r="CL34" s="56"/>
      <c r="CM34" s="56"/>
      <c r="CN34" s="37"/>
      <c r="CO34" s="39">
        <f>IF(CQ34="","",MAX(C34:D43,U34:V43,AM34:AN43,BE34:BF43,BW34:BX43)+1)</f>
        <v>15</v>
      </c>
      <c r="CP34" s="39"/>
      <c r="CQ34" s="56" t="str">
        <f>IF('各会計、関係団体の財政状況及び健全化判断比率'!BS7="","",'各会計、関係団体の財政状況及び健全化判断比率'!BS7)</f>
        <v>太田市健診センター</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住宅新築資金等貸付特別会計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群馬県市町村総合事務組合</v>
      </c>
      <c r="BZ35" s="56"/>
      <c r="CA35" s="56"/>
      <c r="CB35" s="56"/>
      <c r="CC35" s="56"/>
      <c r="CD35" s="56"/>
      <c r="CE35" s="56"/>
      <c r="CF35" s="56"/>
      <c r="CG35" s="56"/>
      <c r="CH35" s="56"/>
      <c r="CI35" s="56"/>
      <c r="CJ35" s="56"/>
      <c r="CK35" s="56"/>
      <c r="CL35" s="56"/>
      <c r="CM35" s="56"/>
      <c r="CN35" s="37"/>
      <c r="CO35" s="39">
        <f t="shared" ref="CO35:CO43" si="5">IF(CQ35="","",CO34+1)</f>
        <v>16</v>
      </c>
      <c r="CP35" s="39"/>
      <c r="CQ35" s="56" t="str">
        <f>IF('各会計、関係団体の財政状況及び健全化判断比率'!BS8="","",'各会計、関係団体の財政状況及び健全化判断比率'!BS8)</f>
        <v>太田市文化スポーツ振興財団</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八王子山墓園特別会計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群馬県市町村会館管理組合</v>
      </c>
      <c r="BZ36" s="56"/>
      <c r="CA36" s="56"/>
      <c r="CB36" s="56"/>
      <c r="CC36" s="56"/>
      <c r="CD36" s="56"/>
      <c r="CE36" s="56"/>
      <c r="CF36" s="56"/>
      <c r="CG36" s="56"/>
      <c r="CH36" s="56"/>
      <c r="CI36" s="56"/>
      <c r="CJ36" s="56"/>
      <c r="CK36" s="56"/>
      <c r="CL36" s="56"/>
      <c r="CM36" s="56"/>
      <c r="CN36" s="37"/>
      <c r="CO36" s="39">
        <f t="shared" si="5"/>
        <v>17</v>
      </c>
      <c r="CP36" s="39"/>
      <c r="CQ36" s="56" t="str">
        <f>IF('各会計、関係団体の財政状況及び健全化判断比率'!BS9="","",'各会計、関係団体の財政状況及び健全化判断比率'!BS9)</f>
        <v>夢麦酒太田</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群馬県後期高齢者医療広域連合（一般会計）</v>
      </c>
      <c r="BZ37" s="56"/>
      <c r="CA37" s="56"/>
      <c r="CB37" s="56"/>
      <c r="CC37" s="56"/>
      <c r="CD37" s="56"/>
      <c r="CE37" s="56"/>
      <c r="CF37" s="56"/>
      <c r="CG37" s="56"/>
      <c r="CH37" s="56"/>
      <c r="CI37" s="56"/>
      <c r="CJ37" s="56"/>
      <c r="CK37" s="56"/>
      <c r="CL37" s="56"/>
      <c r="CM37" s="56"/>
      <c r="CN37" s="37"/>
      <c r="CO37" s="39">
        <f t="shared" si="5"/>
        <v>18</v>
      </c>
      <c r="CP37" s="39"/>
      <c r="CQ37" s="56" t="str">
        <f>IF('各会計、関係団体の財政状況及び健全化判断比率'!BS10="","",'各会計、関係団体の財政状況及び健全化判断比率'!BS10)</f>
        <v>おおたコミュニティ放送</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群馬県後期高齢者医療広域連合（事業会計）</v>
      </c>
      <c r="BZ38" s="56"/>
      <c r="CA38" s="56"/>
      <c r="CB38" s="56"/>
      <c r="CC38" s="56"/>
      <c r="CD38" s="56"/>
      <c r="CE38" s="56"/>
      <c r="CF38" s="56"/>
      <c r="CG38" s="56"/>
      <c r="CH38" s="56"/>
      <c r="CI38" s="56"/>
      <c r="CJ38" s="56"/>
      <c r="CK38" s="56"/>
      <c r="CL38" s="56"/>
      <c r="CM38" s="56"/>
      <c r="CN38" s="37"/>
      <c r="CO38" s="39">
        <f t="shared" si="5"/>
        <v>19</v>
      </c>
      <c r="CP38" s="39"/>
      <c r="CQ38" s="56" t="str">
        <f>IF('各会計、関係団体の財政状況及び健全化判断比率'!BS11="","",'各会計、関係団体の財政状況及び健全化判断比率'!BS11)</f>
        <v>田園都市未来新田</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群馬東部水道企業団</v>
      </c>
      <c r="BZ39" s="56"/>
      <c r="CA39" s="56"/>
      <c r="CB39" s="56"/>
      <c r="CC39" s="56"/>
      <c r="CD39" s="56"/>
      <c r="CE39" s="56"/>
      <c r="CF39" s="56"/>
      <c r="CG39" s="56"/>
      <c r="CH39" s="56"/>
      <c r="CI39" s="56"/>
      <c r="CJ39" s="56"/>
      <c r="CK39" s="56"/>
      <c r="CL39" s="56"/>
      <c r="CM39" s="56"/>
      <c r="CN39" s="37"/>
      <c r="CO39" s="39">
        <f t="shared" si="5"/>
        <v>20</v>
      </c>
      <c r="CP39" s="39"/>
      <c r="CQ39" s="56" t="str">
        <f>IF('各会計、関係団体の財政状況及び健全化判断比率'!BS12="","",'各会計、関係団体の財政状況及び健全化判断比率'!BS12)</f>
        <v>太田国際貨物ターミナル</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f t="shared" si="5"/>
        <v>21</v>
      </c>
      <c r="CP40" s="39"/>
      <c r="CQ40" s="56" t="str">
        <f>IF('各会計、関係団体の財政状況及び健全化判断比率'!BS13="","",'各会計、関係団体の財政状況及び健全化判断比率'!BS13)</f>
        <v>太田市土地開発公社</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f t="shared" si="5"/>
        <v>22</v>
      </c>
      <c r="CP41" s="39"/>
      <c r="CQ41" s="56" t="str">
        <f>IF('各会計、関係団体の財政状況及び健全化判断比率'!BS14="","",'各会計、関係団体の財政状況及び健全化判断比率'!BS14)</f>
        <v>地域産学官連携ものづくり研究機構</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f t="shared" si="5"/>
        <v>23</v>
      </c>
      <c r="CP42" s="39"/>
      <c r="CQ42" s="56" t="str">
        <f>IF('各会計、関係団体の財政状況及び健全化判断比率'!BS15="","",'各会計、関係団体の財政状況及び健全化判断比率'!BS15)</f>
        <v>太田市行政管理公社</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295</v>
      </c>
      <c r="C46" s="1"/>
      <c r="D46" s="1"/>
      <c r="E46" s="1" t="s">
        <v>141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297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299</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300</v>
      </c>
    </row>
    <row r="50" spans="5:5">
      <c r="E50" s="1" t="s">
        <v>201</v>
      </c>
    </row>
    <row r="51" spans="5:5">
      <c r="E51" s="1" t="s">
        <v>303</v>
      </c>
    </row>
    <row r="52" spans="5:5">
      <c r="E52" s="1" t="s">
        <v>305</v>
      </c>
    </row>
    <row r="53" spans="5:5"/>
    <row r="54" spans="5:5"/>
    <row r="55" spans="5:5"/>
    <row r="56" spans="5:5"/>
  </sheetData>
  <sheetProtection algorithmName="SHA-512" hashValue="c4ow7fTRbHhljTZW5yLRRCy9FcRoh0rn2D7W8BbfWS2YRhZTnQnh3mIRD4MeEnXkryLUKOQHeuByd7yruwky3Q==" saltValue="P9X/dHzsvM2pISgNNM2hu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2"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5703125" style="368" customWidth="1"/>
    <col min="2" max="2" width="11" style="368" customWidth="1"/>
    <col min="3" max="3" width="17" style="368" customWidth="1"/>
    <col min="4" max="5" width="16.57031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525</v>
      </c>
      <c r="G33" s="909" t="s">
        <v>526</v>
      </c>
      <c r="H33" s="909" t="s">
        <v>443</v>
      </c>
      <c r="I33" s="909" t="s">
        <v>527</v>
      </c>
      <c r="J33" s="913" t="s">
        <v>528</v>
      </c>
      <c r="K33" s="888"/>
      <c r="L33" s="888"/>
      <c r="M33" s="888"/>
      <c r="N33" s="888"/>
      <c r="O33" s="888"/>
      <c r="P33" s="888"/>
    </row>
    <row r="34" spans="1:16" ht="39" customHeight="1">
      <c r="A34" s="888"/>
      <c r="B34" s="890"/>
      <c r="C34" s="896" t="s">
        <v>450</v>
      </c>
      <c r="D34" s="896"/>
      <c r="E34" s="901"/>
      <c r="F34" s="905">
        <v>4.9800000000000004</v>
      </c>
      <c r="G34" s="910">
        <v>6.74</v>
      </c>
      <c r="H34" s="910">
        <v>4.83</v>
      </c>
      <c r="I34" s="910">
        <v>4.16</v>
      </c>
      <c r="J34" s="914">
        <v>4.24</v>
      </c>
      <c r="K34" s="888"/>
      <c r="L34" s="888"/>
      <c r="M34" s="888"/>
      <c r="N34" s="888"/>
      <c r="O34" s="888"/>
      <c r="P34" s="888"/>
    </row>
    <row r="35" spans="1:16" ht="39" customHeight="1">
      <c r="A35" s="888"/>
      <c r="B35" s="891"/>
      <c r="C35" s="897" t="s">
        <v>452</v>
      </c>
      <c r="D35" s="897"/>
      <c r="E35" s="902"/>
      <c r="F35" s="906">
        <v>1.52</v>
      </c>
      <c r="G35" s="911">
        <v>1.77</v>
      </c>
      <c r="H35" s="911">
        <v>1.52</v>
      </c>
      <c r="I35" s="911">
        <v>2.09</v>
      </c>
      <c r="J35" s="915">
        <v>1.9300000000000002</v>
      </c>
      <c r="K35" s="888"/>
      <c r="L35" s="888"/>
      <c r="M35" s="888"/>
      <c r="N35" s="888"/>
      <c r="O35" s="888"/>
      <c r="P35" s="888"/>
    </row>
    <row r="36" spans="1:16" ht="39" customHeight="1">
      <c r="A36" s="888"/>
      <c r="B36" s="891"/>
      <c r="C36" s="897" t="s">
        <v>27</v>
      </c>
      <c r="D36" s="897"/>
      <c r="E36" s="902"/>
      <c r="F36" s="906">
        <v>0.71</v>
      </c>
      <c r="G36" s="911">
        <v>0.81</v>
      </c>
      <c r="H36" s="911">
        <v>0.9</v>
      </c>
      <c r="I36" s="911">
        <v>0.83</v>
      </c>
      <c r="J36" s="915">
        <v>0.78</v>
      </c>
      <c r="K36" s="888"/>
      <c r="L36" s="888"/>
      <c r="M36" s="888"/>
      <c r="N36" s="888"/>
      <c r="O36" s="888"/>
      <c r="P36" s="888"/>
    </row>
    <row r="37" spans="1:16" ht="39" customHeight="1">
      <c r="A37" s="888"/>
      <c r="B37" s="891"/>
      <c r="C37" s="897" t="s">
        <v>237</v>
      </c>
      <c r="D37" s="897"/>
      <c r="E37" s="902"/>
      <c r="F37" s="906">
        <v>1.e-002</v>
      </c>
      <c r="G37" s="911">
        <v>0</v>
      </c>
      <c r="H37" s="911">
        <v>0.15</v>
      </c>
      <c r="I37" s="911">
        <v>0.2</v>
      </c>
      <c r="J37" s="915">
        <v>0.47</v>
      </c>
      <c r="K37" s="888"/>
      <c r="L37" s="888"/>
      <c r="M37" s="888"/>
      <c r="N37" s="888"/>
      <c r="O37" s="888"/>
      <c r="P37" s="888"/>
    </row>
    <row r="38" spans="1:16" ht="39" customHeight="1">
      <c r="A38" s="888"/>
      <c r="B38" s="891"/>
      <c r="C38" s="897" t="s">
        <v>319</v>
      </c>
      <c r="D38" s="897"/>
      <c r="E38" s="902"/>
      <c r="F38" s="906">
        <v>4.e-002</v>
      </c>
      <c r="G38" s="911">
        <v>4.e-002</v>
      </c>
      <c r="H38" s="911">
        <v>5.e-002</v>
      </c>
      <c r="I38" s="911">
        <v>4.e-002</v>
      </c>
      <c r="J38" s="915">
        <v>4.e-002</v>
      </c>
      <c r="K38" s="888"/>
      <c r="L38" s="888"/>
      <c r="M38" s="888"/>
      <c r="N38" s="888"/>
      <c r="O38" s="888"/>
      <c r="P38" s="888"/>
    </row>
    <row r="39" spans="1:16" ht="39" customHeight="1">
      <c r="A39" s="888"/>
      <c r="B39" s="891"/>
      <c r="C39" s="897" t="s">
        <v>231</v>
      </c>
      <c r="D39" s="897"/>
      <c r="E39" s="902"/>
      <c r="F39" s="906">
        <v>1.e-002</v>
      </c>
      <c r="G39" s="911">
        <v>1.e-002</v>
      </c>
      <c r="H39" s="911">
        <v>1.e-002</v>
      </c>
      <c r="I39" s="911">
        <v>1.e-002</v>
      </c>
      <c r="J39" s="915">
        <v>2.e-002</v>
      </c>
      <c r="K39" s="888"/>
      <c r="L39" s="888"/>
      <c r="M39" s="888"/>
      <c r="N39" s="888"/>
      <c r="O39" s="888"/>
      <c r="P39" s="888"/>
    </row>
    <row r="40" spans="1:16" ht="39" customHeight="1">
      <c r="A40" s="888"/>
      <c r="B40" s="891"/>
      <c r="C40" s="897" t="s">
        <v>90</v>
      </c>
      <c r="D40" s="897"/>
      <c r="E40" s="902"/>
      <c r="F40" s="906">
        <v>1.e-002</v>
      </c>
      <c r="G40" s="911">
        <v>2.e-002</v>
      </c>
      <c r="H40" s="911">
        <v>1.e-002</v>
      </c>
      <c r="I40" s="911">
        <v>1.e-002</v>
      </c>
      <c r="J40" s="915">
        <v>1.e-002</v>
      </c>
      <c r="K40" s="888"/>
      <c r="L40" s="888"/>
      <c r="M40" s="888"/>
      <c r="N40" s="888"/>
      <c r="O40" s="888"/>
      <c r="P40" s="888"/>
    </row>
    <row r="41" spans="1:16" ht="39" customHeight="1">
      <c r="A41" s="888"/>
      <c r="B41" s="891"/>
      <c r="C41" s="897" t="s">
        <v>453</v>
      </c>
      <c r="D41" s="897"/>
      <c r="E41" s="902"/>
      <c r="F41" s="906">
        <v>3.e-002</v>
      </c>
      <c r="G41" s="911">
        <v>1.e-002</v>
      </c>
      <c r="H41" s="911">
        <v>0</v>
      </c>
      <c r="I41" s="911">
        <v>0</v>
      </c>
      <c r="J41" s="915">
        <v>0</v>
      </c>
      <c r="K41" s="888"/>
      <c r="L41" s="888"/>
      <c r="M41" s="888"/>
      <c r="N41" s="888"/>
      <c r="O41" s="888"/>
      <c r="P41" s="888"/>
    </row>
    <row r="42" spans="1:16" ht="39" customHeight="1">
      <c r="A42" s="888"/>
      <c r="B42" s="892"/>
      <c r="C42" s="897" t="s">
        <v>532</v>
      </c>
      <c r="D42" s="897"/>
      <c r="E42" s="902"/>
      <c r="F42" s="906" t="s">
        <v>204</v>
      </c>
      <c r="G42" s="911" t="s">
        <v>204</v>
      </c>
      <c r="H42" s="911" t="s">
        <v>204</v>
      </c>
      <c r="I42" s="911" t="s">
        <v>204</v>
      </c>
      <c r="J42" s="915" t="s">
        <v>204</v>
      </c>
      <c r="K42" s="888"/>
      <c r="L42" s="888"/>
      <c r="M42" s="888"/>
      <c r="N42" s="888"/>
      <c r="O42" s="888"/>
      <c r="P42" s="888"/>
    </row>
    <row r="43" spans="1:16" ht="39" customHeight="1">
      <c r="A43" s="888"/>
      <c r="B43" s="893"/>
      <c r="C43" s="898" t="s">
        <v>487</v>
      </c>
      <c r="D43" s="898"/>
      <c r="E43" s="903"/>
      <c r="F43" s="907">
        <v>4.2</v>
      </c>
      <c r="G43" s="912" t="s">
        <v>204</v>
      </c>
      <c r="H43" s="912" t="s">
        <v>204</v>
      </c>
      <c r="I43" s="912" t="s">
        <v>204</v>
      </c>
      <c r="J43" s="916" t="s">
        <v>204</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iMlnE58kEgUOt9TKvtiMfgpWTGh4EAKb322uaPV1E77TbSV9Addj3IYBZrqlc037uVFq5K/+mukvWrp9tgk7PA==" saltValue="svjj5qB9kmCsez5eufl3p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7"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5703125" style="368" customWidth="1"/>
    <col min="2" max="3" width="10.85546875" style="368" customWidth="1"/>
    <col min="4" max="4" width="10" style="368" customWidth="1"/>
    <col min="5" max="10" width="11" style="368" customWidth="1"/>
    <col min="11" max="15" width="13.140625" style="368" customWidth="1"/>
    <col min="16" max="21" width="11.4257812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25</v>
      </c>
      <c r="C44" s="930"/>
      <c r="D44" s="930"/>
      <c r="E44" s="947"/>
      <c r="F44" s="947"/>
      <c r="G44" s="947"/>
      <c r="H44" s="947"/>
      <c r="I44" s="947"/>
      <c r="J44" s="955" t="s">
        <v>14</v>
      </c>
      <c r="K44" s="962" t="s">
        <v>525</v>
      </c>
      <c r="L44" s="970" t="s">
        <v>526</v>
      </c>
      <c r="M44" s="970" t="s">
        <v>443</v>
      </c>
      <c r="N44" s="970" t="s">
        <v>527</v>
      </c>
      <c r="O44" s="978" t="s">
        <v>528</v>
      </c>
      <c r="P44" s="761"/>
      <c r="Q44" s="761"/>
      <c r="R44" s="761"/>
      <c r="S44" s="761"/>
      <c r="T44" s="761"/>
      <c r="U44" s="761"/>
    </row>
    <row r="45" spans="1:21" ht="30.75" customHeight="1">
      <c r="A45" s="761"/>
      <c r="B45" s="918" t="s">
        <v>26</v>
      </c>
      <c r="C45" s="931"/>
      <c r="D45" s="940"/>
      <c r="E45" s="948" t="s">
        <v>24</v>
      </c>
      <c r="F45" s="948"/>
      <c r="G45" s="948"/>
      <c r="H45" s="948"/>
      <c r="I45" s="948"/>
      <c r="J45" s="956"/>
      <c r="K45" s="963">
        <v>7045</v>
      </c>
      <c r="L45" s="971">
        <v>7250</v>
      </c>
      <c r="M45" s="971">
        <v>7461</v>
      </c>
      <c r="N45" s="971">
        <v>7410</v>
      </c>
      <c r="O45" s="979">
        <v>7360</v>
      </c>
      <c r="P45" s="761"/>
      <c r="Q45" s="761"/>
      <c r="R45" s="761"/>
      <c r="S45" s="761"/>
      <c r="T45" s="761"/>
      <c r="U45" s="761"/>
    </row>
    <row r="46" spans="1:21" ht="30.75" customHeight="1">
      <c r="A46" s="761"/>
      <c r="B46" s="919"/>
      <c r="C46" s="932"/>
      <c r="D46" s="941"/>
      <c r="E46" s="949" t="s">
        <v>30</v>
      </c>
      <c r="F46" s="949"/>
      <c r="G46" s="949"/>
      <c r="H46" s="949"/>
      <c r="I46" s="949"/>
      <c r="J46" s="957"/>
      <c r="K46" s="964">
        <v>37</v>
      </c>
      <c r="L46" s="972">
        <v>67</v>
      </c>
      <c r="M46" s="972" t="s">
        <v>204</v>
      </c>
      <c r="N46" s="972" t="s">
        <v>204</v>
      </c>
      <c r="O46" s="980" t="s">
        <v>204</v>
      </c>
      <c r="P46" s="761"/>
      <c r="Q46" s="761"/>
      <c r="R46" s="761"/>
      <c r="S46" s="761"/>
      <c r="T46" s="761"/>
      <c r="U46" s="761"/>
    </row>
    <row r="47" spans="1:21" ht="30.75" customHeight="1">
      <c r="A47" s="761"/>
      <c r="B47" s="919"/>
      <c r="C47" s="932"/>
      <c r="D47" s="941"/>
      <c r="E47" s="949" t="s">
        <v>35</v>
      </c>
      <c r="F47" s="949"/>
      <c r="G47" s="949"/>
      <c r="H47" s="949"/>
      <c r="I47" s="949"/>
      <c r="J47" s="957"/>
      <c r="K47" s="964">
        <v>221</v>
      </c>
      <c r="L47" s="972">
        <v>235</v>
      </c>
      <c r="M47" s="972">
        <v>83</v>
      </c>
      <c r="N47" s="972">
        <v>67</v>
      </c>
      <c r="O47" s="980">
        <v>50</v>
      </c>
      <c r="P47" s="761"/>
      <c r="Q47" s="761"/>
      <c r="R47" s="761"/>
      <c r="S47" s="761"/>
      <c r="T47" s="761"/>
      <c r="U47" s="761"/>
    </row>
    <row r="48" spans="1:21" ht="30.75" customHeight="1">
      <c r="A48" s="761"/>
      <c r="B48" s="919"/>
      <c r="C48" s="932"/>
      <c r="D48" s="941"/>
      <c r="E48" s="949" t="s">
        <v>41</v>
      </c>
      <c r="F48" s="949"/>
      <c r="G48" s="949"/>
      <c r="H48" s="949"/>
      <c r="I48" s="949"/>
      <c r="J48" s="957"/>
      <c r="K48" s="964">
        <v>2040</v>
      </c>
      <c r="L48" s="972">
        <v>2008</v>
      </c>
      <c r="M48" s="972">
        <v>1708</v>
      </c>
      <c r="N48" s="972">
        <v>1661</v>
      </c>
      <c r="O48" s="980">
        <v>1444</v>
      </c>
      <c r="P48" s="761"/>
      <c r="Q48" s="761"/>
      <c r="R48" s="761"/>
      <c r="S48" s="761"/>
      <c r="T48" s="761"/>
      <c r="U48" s="761"/>
    </row>
    <row r="49" spans="1:21" ht="30.75" customHeight="1">
      <c r="A49" s="761"/>
      <c r="B49" s="919"/>
      <c r="C49" s="932"/>
      <c r="D49" s="941"/>
      <c r="E49" s="949" t="s">
        <v>0</v>
      </c>
      <c r="F49" s="949"/>
      <c r="G49" s="949"/>
      <c r="H49" s="949"/>
      <c r="I49" s="949"/>
      <c r="J49" s="957"/>
      <c r="K49" s="964">
        <v>114</v>
      </c>
      <c r="L49" s="972">
        <v>114</v>
      </c>
      <c r="M49" s="972">
        <v>114</v>
      </c>
      <c r="N49" s="972">
        <v>114</v>
      </c>
      <c r="O49" s="980">
        <v>1</v>
      </c>
      <c r="P49" s="761"/>
      <c r="Q49" s="761"/>
      <c r="R49" s="761"/>
      <c r="S49" s="761"/>
      <c r="T49" s="761"/>
      <c r="U49" s="761"/>
    </row>
    <row r="50" spans="1:21" ht="30.75" customHeight="1">
      <c r="A50" s="761"/>
      <c r="B50" s="919"/>
      <c r="C50" s="932"/>
      <c r="D50" s="941"/>
      <c r="E50" s="949" t="s">
        <v>43</v>
      </c>
      <c r="F50" s="949"/>
      <c r="G50" s="949"/>
      <c r="H50" s="949"/>
      <c r="I50" s="949"/>
      <c r="J50" s="957"/>
      <c r="K50" s="964">
        <v>62</v>
      </c>
      <c r="L50" s="972">
        <v>51</v>
      </c>
      <c r="M50" s="972">
        <v>47</v>
      </c>
      <c r="N50" s="972">
        <v>38</v>
      </c>
      <c r="O50" s="980">
        <v>32</v>
      </c>
      <c r="P50" s="761"/>
      <c r="Q50" s="761"/>
      <c r="R50" s="761"/>
      <c r="S50" s="761"/>
      <c r="T50" s="761"/>
      <c r="U50" s="761"/>
    </row>
    <row r="51" spans="1:21" ht="30.75" customHeight="1">
      <c r="A51" s="761"/>
      <c r="B51" s="920"/>
      <c r="C51" s="933"/>
      <c r="D51" s="942"/>
      <c r="E51" s="949" t="s">
        <v>50</v>
      </c>
      <c r="F51" s="949"/>
      <c r="G51" s="949"/>
      <c r="H51" s="949"/>
      <c r="I51" s="949"/>
      <c r="J51" s="957"/>
      <c r="K51" s="964" t="s">
        <v>204</v>
      </c>
      <c r="L51" s="972">
        <v>0</v>
      </c>
      <c r="M51" s="972" t="s">
        <v>204</v>
      </c>
      <c r="N51" s="972" t="s">
        <v>204</v>
      </c>
      <c r="O51" s="980" t="s">
        <v>204</v>
      </c>
      <c r="P51" s="761"/>
      <c r="Q51" s="761"/>
      <c r="R51" s="761"/>
      <c r="S51" s="761"/>
      <c r="T51" s="761"/>
      <c r="U51" s="761"/>
    </row>
    <row r="52" spans="1:21" ht="30.75" customHeight="1">
      <c r="A52" s="761"/>
      <c r="B52" s="921" t="s">
        <v>52</v>
      </c>
      <c r="C52" s="934"/>
      <c r="D52" s="942"/>
      <c r="E52" s="949" t="s">
        <v>53</v>
      </c>
      <c r="F52" s="949"/>
      <c r="G52" s="949"/>
      <c r="H52" s="949"/>
      <c r="I52" s="949"/>
      <c r="J52" s="957"/>
      <c r="K52" s="964">
        <v>6997</v>
      </c>
      <c r="L52" s="972">
        <v>7127</v>
      </c>
      <c r="M52" s="972">
        <v>7066</v>
      </c>
      <c r="N52" s="972">
        <v>6999</v>
      </c>
      <c r="O52" s="980">
        <v>6716</v>
      </c>
      <c r="P52" s="761"/>
      <c r="Q52" s="761"/>
      <c r="R52" s="761"/>
      <c r="S52" s="761"/>
      <c r="T52" s="761"/>
      <c r="U52" s="761"/>
    </row>
    <row r="53" spans="1:21" ht="30.75" customHeight="1">
      <c r="A53" s="761"/>
      <c r="B53" s="922" t="s">
        <v>15</v>
      </c>
      <c r="C53" s="935"/>
      <c r="D53" s="943"/>
      <c r="E53" s="950" t="s">
        <v>55</v>
      </c>
      <c r="F53" s="950"/>
      <c r="G53" s="950"/>
      <c r="H53" s="950"/>
      <c r="I53" s="950"/>
      <c r="J53" s="958"/>
      <c r="K53" s="965">
        <v>2522</v>
      </c>
      <c r="L53" s="973">
        <v>2598</v>
      </c>
      <c r="M53" s="973">
        <v>2347</v>
      </c>
      <c r="N53" s="973">
        <v>2291</v>
      </c>
      <c r="O53" s="981">
        <v>2171</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533</v>
      </c>
      <c r="P55" s="761"/>
      <c r="Q55" s="761"/>
      <c r="R55" s="761"/>
      <c r="S55" s="761"/>
      <c r="T55" s="761"/>
      <c r="U55" s="761"/>
    </row>
    <row r="56" spans="1:21" ht="31.5" customHeight="1">
      <c r="A56" s="761"/>
      <c r="B56" s="925"/>
      <c r="C56" s="937"/>
      <c r="D56" s="937"/>
      <c r="E56" s="951"/>
      <c r="F56" s="951"/>
      <c r="G56" s="951"/>
      <c r="H56" s="951"/>
      <c r="I56" s="951"/>
      <c r="J56" s="959" t="s">
        <v>14</v>
      </c>
      <c r="K56" s="967" t="s">
        <v>535</v>
      </c>
      <c r="L56" s="974" t="s">
        <v>534</v>
      </c>
      <c r="M56" s="974" t="s">
        <v>536</v>
      </c>
      <c r="N56" s="974" t="s">
        <v>537</v>
      </c>
      <c r="O56" s="983" t="s">
        <v>538</v>
      </c>
      <c r="P56" s="761"/>
      <c r="Q56" s="761"/>
      <c r="R56" s="761"/>
      <c r="S56" s="761"/>
      <c r="T56" s="761"/>
      <c r="U56" s="761"/>
    </row>
    <row r="57" spans="1:21" ht="31.5" customHeight="1">
      <c r="B57" s="926" t="s">
        <v>51</v>
      </c>
      <c r="C57" s="938"/>
      <c r="D57" s="944" t="s">
        <v>57</v>
      </c>
      <c r="E57" s="952"/>
      <c r="F57" s="952"/>
      <c r="G57" s="952"/>
      <c r="H57" s="952"/>
      <c r="I57" s="952"/>
      <c r="J57" s="960"/>
      <c r="K57" s="968">
        <v>425</v>
      </c>
      <c r="L57" s="975">
        <v>350</v>
      </c>
      <c r="M57" s="975">
        <v>250</v>
      </c>
      <c r="N57" s="975">
        <v>250</v>
      </c>
      <c r="O57" s="984">
        <v>225</v>
      </c>
    </row>
    <row r="58" spans="1:21" ht="31.5" customHeight="1">
      <c r="B58" s="927"/>
      <c r="C58" s="939"/>
      <c r="D58" s="945" t="s">
        <v>59</v>
      </c>
      <c r="E58" s="953"/>
      <c r="F58" s="953"/>
      <c r="G58" s="953"/>
      <c r="H58" s="953"/>
      <c r="I58" s="953"/>
      <c r="J58" s="961"/>
      <c r="K58" s="969">
        <v>283</v>
      </c>
      <c r="L58" s="976">
        <v>233</v>
      </c>
      <c r="M58" s="976">
        <v>167</v>
      </c>
      <c r="N58" s="976">
        <v>167</v>
      </c>
      <c r="O58" s="985">
        <v>150</v>
      </c>
    </row>
    <row r="59" spans="1:21" ht="24" customHeight="1">
      <c r="B59" s="928"/>
      <c r="C59" s="928"/>
      <c r="D59" s="946" t="s">
        <v>48</v>
      </c>
      <c r="E59" s="954"/>
      <c r="F59" s="954"/>
      <c r="G59" s="954"/>
      <c r="H59" s="954"/>
      <c r="I59" s="954"/>
      <c r="J59" s="954"/>
      <c r="K59" s="954"/>
      <c r="L59" s="954"/>
      <c r="M59" s="954"/>
      <c r="N59" s="954"/>
      <c r="O59" s="954"/>
    </row>
    <row r="60" spans="1:21" ht="24" customHeight="1">
      <c r="B60" s="929"/>
      <c r="C60" s="929"/>
      <c r="D60" s="946" t="s">
        <v>42</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dQEj5UjmBRiq4pOa8otnXx5MHWkEoQb1fCkcjho9Grrx6NLpiEvDFFmaZAwr2cgFbgHGxzKwuma+q/whJmvsUA==" saltValue="6OpIxddKT6iigQU9mtUIE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2"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G37" zoomScaleSheetLayoutView="100" workbookViewId="0">
      <selection activeCell="E44" sqref="E44:H44"/>
    </sheetView>
  </sheetViews>
  <sheetFormatPr defaultColWidth="0" defaultRowHeight="13.5" customHeight="1" zeroHeight="1"/>
  <cols>
    <col min="1" max="1" width="6.5703125" style="368" customWidth="1"/>
    <col min="2" max="3" width="12.5703125" style="368" customWidth="1"/>
    <col min="4" max="4" width="11.5703125" style="368" customWidth="1"/>
    <col min="5" max="8" width="10.42578125" style="368" customWidth="1"/>
    <col min="9" max="13" width="16.42578125" style="368" customWidth="1"/>
    <col min="14" max="19" width="12.57031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25</v>
      </c>
      <c r="C40" s="930"/>
      <c r="D40" s="930"/>
      <c r="E40" s="947"/>
      <c r="F40" s="947"/>
      <c r="G40" s="947"/>
      <c r="H40" s="955" t="s">
        <v>14</v>
      </c>
      <c r="I40" s="962" t="s">
        <v>525</v>
      </c>
      <c r="J40" s="970" t="s">
        <v>526</v>
      </c>
      <c r="K40" s="970" t="s">
        <v>443</v>
      </c>
      <c r="L40" s="970" t="s">
        <v>527</v>
      </c>
      <c r="M40" s="1002" t="s">
        <v>528</v>
      </c>
    </row>
    <row r="41" spans="2:13" ht="27.75" customHeight="1">
      <c r="B41" s="918" t="s">
        <v>37</v>
      </c>
      <c r="C41" s="931"/>
      <c r="D41" s="940"/>
      <c r="E41" s="991" t="s">
        <v>60</v>
      </c>
      <c r="F41" s="991"/>
      <c r="G41" s="991"/>
      <c r="H41" s="997"/>
      <c r="I41" s="963">
        <v>73249</v>
      </c>
      <c r="J41" s="971">
        <v>73000</v>
      </c>
      <c r="K41" s="971">
        <v>69041</v>
      </c>
      <c r="L41" s="971">
        <v>65140</v>
      </c>
      <c r="M41" s="979">
        <v>60833</v>
      </c>
    </row>
    <row r="42" spans="2:13" ht="27.75" customHeight="1">
      <c r="B42" s="919"/>
      <c r="C42" s="932"/>
      <c r="D42" s="941"/>
      <c r="E42" s="992" t="s">
        <v>67</v>
      </c>
      <c r="F42" s="992"/>
      <c r="G42" s="992"/>
      <c r="H42" s="998"/>
      <c r="I42" s="964">
        <v>300</v>
      </c>
      <c r="J42" s="972">
        <v>249</v>
      </c>
      <c r="K42" s="972">
        <v>531</v>
      </c>
      <c r="L42" s="972">
        <v>489</v>
      </c>
      <c r="M42" s="980">
        <v>458</v>
      </c>
    </row>
    <row r="43" spans="2:13" ht="27.75" customHeight="1">
      <c r="B43" s="919"/>
      <c r="C43" s="932"/>
      <c r="D43" s="941"/>
      <c r="E43" s="992" t="s">
        <v>68</v>
      </c>
      <c r="F43" s="992"/>
      <c r="G43" s="992"/>
      <c r="H43" s="998"/>
      <c r="I43" s="964">
        <v>25384</v>
      </c>
      <c r="J43" s="972">
        <v>26191</v>
      </c>
      <c r="K43" s="972">
        <v>22394</v>
      </c>
      <c r="L43" s="972">
        <v>20451</v>
      </c>
      <c r="M43" s="980">
        <v>18381</v>
      </c>
    </row>
    <row r="44" spans="2:13" ht="27.75" customHeight="1">
      <c r="B44" s="919"/>
      <c r="C44" s="932"/>
      <c r="D44" s="941"/>
      <c r="E44" s="992" t="s">
        <v>70</v>
      </c>
      <c r="F44" s="992"/>
      <c r="G44" s="992"/>
      <c r="H44" s="998"/>
      <c r="I44" s="964">
        <v>335</v>
      </c>
      <c r="J44" s="972">
        <v>225</v>
      </c>
      <c r="K44" s="972">
        <v>113</v>
      </c>
      <c r="L44" s="972">
        <v>629</v>
      </c>
      <c r="M44" s="980">
        <v>1763</v>
      </c>
    </row>
    <row r="45" spans="2:13" ht="27.75" customHeight="1">
      <c r="B45" s="919"/>
      <c r="C45" s="932"/>
      <c r="D45" s="941"/>
      <c r="E45" s="992" t="s">
        <v>72</v>
      </c>
      <c r="F45" s="992"/>
      <c r="G45" s="992"/>
      <c r="H45" s="998"/>
      <c r="I45" s="964">
        <v>12040</v>
      </c>
      <c r="J45" s="972">
        <v>12178</v>
      </c>
      <c r="K45" s="972">
        <v>11599</v>
      </c>
      <c r="L45" s="972">
        <v>11488</v>
      </c>
      <c r="M45" s="980">
        <v>11518</v>
      </c>
    </row>
    <row r="46" spans="2:13" ht="27.75" customHeight="1">
      <c r="B46" s="919"/>
      <c r="C46" s="932"/>
      <c r="D46" s="942"/>
      <c r="E46" s="992" t="s">
        <v>71</v>
      </c>
      <c r="F46" s="992"/>
      <c r="G46" s="992"/>
      <c r="H46" s="998"/>
      <c r="I46" s="964">
        <v>173</v>
      </c>
      <c r="J46" s="972">
        <v>105</v>
      </c>
      <c r="K46" s="972">
        <v>90</v>
      </c>
      <c r="L46" s="972">
        <v>96</v>
      </c>
      <c r="M46" s="980">
        <v>38</v>
      </c>
    </row>
    <row r="47" spans="2:13" ht="27.75" customHeight="1">
      <c r="B47" s="919"/>
      <c r="C47" s="932"/>
      <c r="D47" s="989"/>
      <c r="E47" s="993" t="s">
        <v>75</v>
      </c>
      <c r="F47" s="996"/>
      <c r="G47" s="996"/>
      <c r="H47" s="999"/>
      <c r="I47" s="964" t="s">
        <v>204</v>
      </c>
      <c r="J47" s="972" t="s">
        <v>204</v>
      </c>
      <c r="K47" s="972" t="s">
        <v>204</v>
      </c>
      <c r="L47" s="972" t="s">
        <v>204</v>
      </c>
      <c r="M47" s="980" t="s">
        <v>204</v>
      </c>
    </row>
    <row r="48" spans="2:13" ht="27.75" customHeight="1">
      <c r="B48" s="919"/>
      <c r="C48" s="932"/>
      <c r="D48" s="941"/>
      <c r="E48" s="992" t="s">
        <v>80</v>
      </c>
      <c r="F48" s="992"/>
      <c r="G48" s="992"/>
      <c r="H48" s="998"/>
      <c r="I48" s="964" t="s">
        <v>204</v>
      </c>
      <c r="J48" s="972" t="s">
        <v>204</v>
      </c>
      <c r="K48" s="972" t="s">
        <v>204</v>
      </c>
      <c r="L48" s="972" t="s">
        <v>204</v>
      </c>
      <c r="M48" s="980" t="s">
        <v>204</v>
      </c>
    </row>
    <row r="49" spans="2:13" ht="27.75" customHeight="1">
      <c r="B49" s="920"/>
      <c r="C49" s="933"/>
      <c r="D49" s="941"/>
      <c r="E49" s="992" t="s">
        <v>86</v>
      </c>
      <c r="F49" s="992"/>
      <c r="G49" s="992"/>
      <c r="H49" s="998"/>
      <c r="I49" s="964" t="s">
        <v>204</v>
      </c>
      <c r="J49" s="972" t="s">
        <v>204</v>
      </c>
      <c r="K49" s="972" t="s">
        <v>204</v>
      </c>
      <c r="L49" s="972" t="s">
        <v>204</v>
      </c>
      <c r="M49" s="980" t="s">
        <v>204</v>
      </c>
    </row>
    <row r="50" spans="2:13" ht="27.75" customHeight="1">
      <c r="B50" s="986" t="s">
        <v>88</v>
      </c>
      <c r="C50" s="988"/>
      <c r="D50" s="990"/>
      <c r="E50" s="992" t="s">
        <v>91</v>
      </c>
      <c r="F50" s="992"/>
      <c r="G50" s="992"/>
      <c r="H50" s="998"/>
      <c r="I50" s="964">
        <v>11053</v>
      </c>
      <c r="J50" s="972">
        <v>13246</v>
      </c>
      <c r="K50" s="972">
        <v>12798</v>
      </c>
      <c r="L50" s="972">
        <v>14608</v>
      </c>
      <c r="M50" s="980">
        <v>12507</v>
      </c>
    </row>
    <row r="51" spans="2:13" ht="27.75" customHeight="1">
      <c r="B51" s="919"/>
      <c r="C51" s="932"/>
      <c r="D51" s="941"/>
      <c r="E51" s="992" t="s">
        <v>94</v>
      </c>
      <c r="F51" s="992"/>
      <c r="G51" s="992"/>
      <c r="H51" s="998"/>
      <c r="I51" s="964">
        <v>12547</v>
      </c>
      <c r="J51" s="972">
        <v>12503</v>
      </c>
      <c r="K51" s="972">
        <v>10058</v>
      </c>
      <c r="L51" s="972">
        <v>9962</v>
      </c>
      <c r="M51" s="980">
        <v>10426</v>
      </c>
    </row>
    <row r="52" spans="2:13" ht="27.75" customHeight="1">
      <c r="B52" s="920"/>
      <c r="C52" s="933"/>
      <c r="D52" s="941"/>
      <c r="E52" s="992" t="s">
        <v>45</v>
      </c>
      <c r="F52" s="992"/>
      <c r="G52" s="992"/>
      <c r="H52" s="998"/>
      <c r="I52" s="964">
        <v>65366</v>
      </c>
      <c r="J52" s="972">
        <v>65142</v>
      </c>
      <c r="K52" s="972">
        <v>62148</v>
      </c>
      <c r="L52" s="972">
        <v>59821</v>
      </c>
      <c r="M52" s="980">
        <v>60653</v>
      </c>
    </row>
    <row r="53" spans="2:13" ht="27.75" customHeight="1">
      <c r="B53" s="922" t="s">
        <v>15</v>
      </c>
      <c r="C53" s="935"/>
      <c r="D53" s="943"/>
      <c r="E53" s="994" t="s">
        <v>96</v>
      </c>
      <c r="F53" s="994"/>
      <c r="G53" s="994"/>
      <c r="H53" s="1000"/>
      <c r="I53" s="965">
        <v>22516</v>
      </c>
      <c r="J53" s="973">
        <v>21057</v>
      </c>
      <c r="K53" s="973">
        <v>18766</v>
      </c>
      <c r="L53" s="973">
        <v>13902</v>
      </c>
      <c r="M53" s="981">
        <v>9406</v>
      </c>
    </row>
    <row r="54" spans="2:13" ht="27.75" customHeight="1">
      <c r="B54" s="987" t="s">
        <v>32</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oZLxSZGtl7F/Mb2TJc9BMZS+59ih2nWuOC/jmEMnvovJ/ILX8NUpPlQ/rKkq5wNLIHZzH/4x95+dqPw50KmrQ==" saltValue="FdYUUpAbkua1fKfsfeA/x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57"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SheetLayoutView="100" workbookViewId="0"/>
  </sheetViews>
  <sheetFormatPr defaultColWidth="0" defaultRowHeight="0" customHeight="1" zeroHeight="1"/>
  <cols>
    <col min="1" max="1" width="8.28515625" style="368" customWidth="1"/>
    <col min="2" max="2" width="16.42578125" style="368" customWidth="1"/>
    <col min="3" max="5" width="26.28515625" style="368" customWidth="1"/>
    <col min="6" max="8" width="24.28515625" style="368" customWidth="1"/>
    <col min="9" max="14" width="26" style="368" customWidth="1"/>
    <col min="15" max="15" width="6.1406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92</v>
      </c>
    </row>
    <row r="54" spans="2:8" ht="29.25" customHeight="1">
      <c r="B54" s="1003" t="s">
        <v>9</v>
      </c>
      <c r="C54" s="1009"/>
      <c r="D54" s="1009"/>
      <c r="E54" s="1018" t="s">
        <v>14</v>
      </c>
      <c r="F54" s="1025" t="s">
        <v>443</v>
      </c>
      <c r="G54" s="1025" t="s">
        <v>527</v>
      </c>
      <c r="H54" s="1033" t="s">
        <v>528</v>
      </c>
    </row>
    <row r="55" spans="2:8" ht="52.5" customHeight="1">
      <c r="B55" s="1004"/>
      <c r="C55" s="1010" t="s">
        <v>100</v>
      </c>
      <c r="D55" s="1010"/>
      <c r="E55" s="1019"/>
      <c r="F55" s="1026">
        <v>9644</v>
      </c>
      <c r="G55" s="1026">
        <v>11784</v>
      </c>
      <c r="H55" s="1034">
        <v>9947</v>
      </c>
    </row>
    <row r="56" spans="2:8" ht="52.5" customHeight="1">
      <c r="B56" s="1005"/>
      <c r="C56" s="1011" t="s">
        <v>103</v>
      </c>
      <c r="D56" s="1011"/>
      <c r="E56" s="1020"/>
      <c r="F56" s="1027">
        <v>1782</v>
      </c>
      <c r="G56" s="1027">
        <v>1382</v>
      </c>
      <c r="H56" s="1035">
        <v>1183</v>
      </c>
    </row>
    <row r="57" spans="2:8" ht="53.25" customHeight="1">
      <c r="B57" s="1005"/>
      <c r="C57" s="1012" t="s">
        <v>64</v>
      </c>
      <c r="D57" s="1012"/>
      <c r="E57" s="1021"/>
      <c r="F57" s="1028">
        <v>316</v>
      </c>
      <c r="G57" s="1028">
        <v>312</v>
      </c>
      <c r="H57" s="1036">
        <v>314</v>
      </c>
    </row>
    <row r="58" spans="2:8" ht="45.75" customHeight="1">
      <c r="B58" s="1006"/>
      <c r="C58" s="1013" t="s">
        <v>549</v>
      </c>
      <c r="D58" s="1016"/>
      <c r="E58" s="1022"/>
      <c r="F58" s="1029">
        <v>64</v>
      </c>
      <c r="G58" s="1029">
        <v>64</v>
      </c>
      <c r="H58" s="1037">
        <v>72</v>
      </c>
    </row>
    <row r="59" spans="2:8" ht="45.75" customHeight="1">
      <c r="B59" s="1006"/>
      <c r="C59" s="1013" t="s">
        <v>550</v>
      </c>
      <c r="D59" s="1016"/>
      <c r="E59" s="1022"/>
      <c r="F59" s="1029">
        <v>73</v>
      </c>
      <c r="G59" s="1029">
        <v>69</v>
      </c>
      <c r="H59" s="1037">
        <v>69</v>
      </c>
    </row>
    <row r="60" spans="2:8" ht="45.75" customHeight="1">
      <c r="B60" s="1006"/>
      <c r="C60" s="1013" t="s">
        <v>436</v>
      </c>
      <c r="D60" s="1016"/>
      <c r="E60" s="1022"/>
      <c r="F60" s="1029">
        <v>52</v>
      </c>
      <c r="G60" s="1029">
        <v>52</v>
      </c>
      <c r="H60" s="1037">
        <v>51</v>
      </c>
    </row>
    <row r="61" spans="2:8" ht="45.75" customHeight="1">
      <c r="B61" s="1006"/>
      <c r="C61" s="1013" t="s">
        <v>409</v>
      </c>
      <c r="D61" s="1016"/>
      <c r="E61" s="1022"/>
      <c r="F61" s="1029">
        <v>39</v>
      </c>
      <c r="G61" s="1029">
        <v>39</v>
      </c>
      <c r="H61" s="1037">
        <v>39</v>
      </c>
    </row>
    <row r="62" spans="2:8" ht="45.75" customHeight="1">
      <c r="B62" s="1007"/>
      <c r="C62" s="1014" t="s">
        <v>551</v>
      </c>
      <c r="D62" s="1017"/>
      <c r="E62" s="1023"/>
      <c r="F62" s="1030">
        <v>38</v>
      </c>
      <c r="G62" s="1030">
        <v>38</v>
      </c>
      <c r="H62" s="1038">
        <v>38</v>
      </c>
    </row>
    <row r="63" spans="2:8" ht="52.5" customHeight="1">
      <c r="B63" s="1008"/>
      <c r="C63" s="1015" t="s">
        <v>108</v>
      </c>
      <c r="D63" s="1015"/>
      <c r="E63" s="1024"/>
      <c r="F63" s="1031">
        <v>11743</v>
      </c>
      <c r="G63" s="1031">
        <v>13478</v>
      </c>
      <c r="H63" s="1039">
        <v>11444</v>
      </c>
    </row>
    <row r="64" spans="2:8" ht="15" customHeight="1"/>
  </sheetData>
  <sheetProtection algorithmName="SHA-512" hashValue="Z+0LRD1ysg+WbDjdCvRT/1sJ0e4IpX4chQCi8OeAXd5YFgMJrcwd3JTcu2JU+/nCORePL4IEUba6ROy5m4DnbA==" saltValue="4LC3MKZiR5sP07y9KSr/Y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1"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40625" defaultRowHeight="13.5"/>
  <cols>
    <col min="1" max="1" width="45.85546875" style="1040" customWidth="1"/>
    <col min="2" max="8" width="13.42578125" style="1040" customWidth="1"/>
    <col min="9" max="16384" width="11.140625" style="1040"/>
  </cols>
  <sheetData>
    <row r="1" spans="1:8">
      <c r="A1" s="778"/>
      <c r="B1" s="790"/>
      <c r="C1" s="794"/>
      <c r="D1" s="807"/>
      <c r="E1" s="819"/>
      <c r="F1" s="819"/>
      <c r="G1" s="819"/>
      <c r="H1" s="853"/>
    </row>
    <row r="2" spans="1:8">
      <c r="A2" s="779"/>
      <c r="B2" s="791"/>
      <c r="C2" s="1047"/>
      <c r="D2" s="808" t="s">
        <v>78</v>
      </c>
      <c r="E2" s="820"/>
      <c r="F2" s="1055" t="s">
        <v>524</v>
      </c>
      <c r="G2" s="844"/>
      <c r="H2" s="854"/>
    </row>
    <row r="3" spans="1:8">
      <c r="A3" s="808" t="s">
        <v>243</v>
      </c>
      <c r="B3" s="793"/>
      <c r="C3" s="1048"/>
      <c r="D3" s="1051">
        <v>58273</v>
      </c>
      <c r="E3" s="1053"/>
      <c r="F3" s="1056">
        <v>43554</v>
      </c>
      <c r="G3" s="1058"/>
      <c r="H3" s="1061"/>
    </row>
    <row r="4" spans="1:8">
      <c r="A4" s="780"/>
      <c r="B4" s="792"/>
      <c r="C4" s="1049"/>
      <c r="D4" s="1052">
        <v>22605</v>
      </c>
      <c r="E4" s="1054"/>
      <c r="F4" s="1057">
        <v>24811</v>
      </c>
      <c r="G4" s="1059"/>
      <c r="H4" s="1062"/>
    </row>
    <row r="5" spans="1:8">
      <c r="A5" s="808" t="s">
        <v>132</v>
      </c>
      <c r="B5" s="793"/>
      <c r="C5" s="1048"/>
      <c r="D5" s="1051">
        <v>61210</v>
      </c>
      <c r="E5" s="1053"/>
      <c r="F5" s="1056">
        <v>42581</v>
      </c>
      <c r="G5" s="1058"/>
      <c r="H5" s="1061"/>
    </row>
    <row r="6" spans="1:8">
      <c r="A6" s="780"/>
      <c r="B6" s="792"/>
      <c r="C6" s="1049"/>
      <c r="D6" s="1052">
        <v>41976</v>
      </c>
      <c r="E6" s="1054"/>
      <c r="F6" s="1057">
        <v>24354</v>
      </c>
      <c r="G6" s="1059"/>
      <c r="H6" s="1062"/>
    </row>
    <row r="7" spans="1:8">
      <c r="A7" s="808" t="s">
        <v>241</v>
      </c>
      <c r="B7" s="793"/>
      <c r="C7" s="1048"/>
      <c r="D7" s="1051">
        <v>45597</v>
      </c>
      <c r="E7" s="1053"/>
      <c r="F7" s="1056">
        <v>45426</v>
      </c>
      <c r="G7" s="1058"/>
      <c r="H7" s="1061"/>
    </row>
    <row r="8" spans="1:8">
      <c r="A8" s="780"/>
      <c r="B8" s="792"/>
      <c r="C8" s="1049"/>
      <c r="D8" s="1052">
        <v>25237</v>
      </c>
      <c r="E8" s="1054"/>
      <c r="F8" s="1057">
        <v>24508</v>
      </c>
      <c r="G8" s="1059"/>
      <c r="H8" s="1062"/>
    </row>
    <row r="9" spans="1:8">
      <c r="A9" s="808" t="s">
        <v>506</v>
      </c>
      <c r="B9" s="793"/>
      <c r="C9" s="1048"/>
      <c r="D9" s="1051">
        <v>32809</v>
      </c>
      <c r="E9" s="1053"/>
      <c r="F9" s="1056">
        <v>45022</v>
      </c>
      <c r="G9" s="1058"/>
      <c r="H9" s="1061"/>
    </row>
    <row r="10" spans="1:8">
      <c r="A10" s="780"/>
      <c r="B10" s="792"/>
      <c r="C10" s="1049"/>
      <c r="D10" s="1052">
        <v>21196</v>
      </c>
      <c r="E10" s="1054"/>
      <c r="F10" s="1057">
        <v>25247</v>
      </c>
      <c r="G10" s="1059"/>
      <c r="H10" s="1062"/>
    </row>
    <row r="11" spans="1:8">
      <c r="A11" s="808" t="s">
        <v>522</v>
      </c>
      <c r="B11" s="793"/>
      <c r="C11" s="1048"/>
      <c r="D11" s="1051">
        <v>31846</v>
      </c>
      <c r="E11" s="1053"/>
      <c r="F11" s="1056">
        <v>46035</v>
      </c>
      <c r="G11" s="1058"/>
      <c r="H11" s="1061"/>
    </row>
    <row r="12" spans="1:8">
      <c r="A12" s="780"/>
      <c r="B12" s="792"/>
      <c r="C12" s="1050"/>
      <c r="D12" s="1052">
        <v>21513</v>
      </c>
      <c r="E12" s="1054"/>
      <c r="F12" s="1057">
        <v>25158</v>
      </c>
      <c r="G12" s="1059"/>
      <c r="H12" s="1062"/>
    </row>
    <row r="13" spans="1:8">
      <c r="A13" s="808"/>
      <c r="B13" s="793"/>
      <c r="C13" s="1048"/>
      <c r="D13" s="1051">
        <v>45947</v>
      </c>
      <c r="E13" s="1053"/>
      <c r="F13" s="1056">
        <v>44524</v>
      </c>
      <c r="G13" s="1060"/>
      <c r="H13" s="1061"/>
    </row>
    <row r="14" spans="1:8">
      <c r="A14" s="780"/>
      <c r="B14" s="792"/>
      <c r="C14" s="1049"/>
      <c r="D14" s="1052">
        <v>26505</v>
      </c>
      <c r="E14" s="1054"/>
      <c r="F14" s="1057">
        <v>24816</v>
      </c>
      <c r="G14" s="1059"/>
      <c r="H14" s="1062"/>
    </row>
    <row r="17" spans="1:11">
      <c r="A17" s="1040" t="s">
        <v>22</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85</v>
      </c>
      <c r="B19" s="1041">
        <f>ROUND(VALUE(SUBSTITUTE(実質収支比率等に係る経年分析!F$48,"▲","-")),2)</f>
        <v>5.03</v>
      </c>
      <c r="C19" s="1041">
        <f>ROUND(VALUE(SUBSTITUTE(実質収支比率等に係る経年分析!G$48,"▲","-")),2)</f>
        <v>6.78</v>
      </c>
      <c r="D19" s="1041">
        <f>ROUND(VALUE(SUBSTITUTE(実質収支比率等に係る経年分析!H$48,"▲","-")),2)</f>
        <v>4.8499999999999996</v>
      </c>
      <c r="E19" s="1041">
        <f>ROUND(VALUE(SUBSTITUTE(実質収支比率等に係る経年分析!I$48,"▲","-")),2)</f>
        <v>4.1900000000000004</v>
      </c>
      <c r="F19" s="1041">
        <f>ROUND(VALUE(SUBSTITUTE(実質収支比率等に係る経年分析!J$48,"▲","-")),2)</f>
        <v>4.2699999999999996</v>
      </c>
    </row>
    <row r="20" spans="1:11">
      <c r="A20" s="1041" t="s">
        <v>36</v>
      </c>
      <c r="B20" s="1041">
        <f>ROUND(VALUE(SUBSTITUTE(実質収支比率等に係る経年分析!F$47,"▲","-")),2)</f>
        <v>17.8</v>
      </c>
      <c r="C20" s="1041">
        <f>ROUND(VALUE(SUBSTITUTE(実質収支比率等に係る経年分析!G$47,"▲","-")),2)</f>
        <v>19.12</v>
      </c>
      <c r="D20" s="1041">
        <f>ROUND(VALUE(SUBSTITUTE(実質収支比率等に係る経年分析!H$47,"▲","-")),2)</f>
        <v>18.989999999999998</v>
      </c>
      <c r="E20" s="1041">
        <f>ROUND(VALUE(SUBSTITUTE(実質収支比率等に係る経年分析!I$47,"▲","-")),2)</f>
        <v>25.98</v>
      </c>
      <c r="F20" s="1041">
        <f>ROUND(VALUE(SUBSTITUTE(実質収支比率等に係る経年分析!J$47,"▲","-")),2)</f>
        <v>21.81</v>
      </c>
    </row>
    <row r="21" spans="1:11">
      <c r="A21" s="1041" t="s">
        <v>111</v>
      </c>
      <c r="B21" s="1041">
        <f>IF(ISNUMBER(VALUE(SUBSTITUTE(実質収支比率等に係る経年分析!F$49,"▲","-"))),ROUND(VALUE(SUBSTITUTE(実質収支比率等に係る経年分析!F$49,"▲","-")),2),NA())</f>
        <v>-2.2000000000000002</v>
      </c>
      <c r="C21" s="1041">
        <f>IF(ISNUMBER(VALUE(SUBSTITUTE(実質収支比率等に係る経年分析!G$49,"▲","-"))),ROUND(VALUE(SUBSTITUTE(実質収支比率等に係る経年分析!G$49,"▲","-")),2),NA())</f>
        <v>-2.67</v>
      </c>
      <c r="D21" s="1041">
        <f>IF(ISNUMBER(VALUE(SUBSTITUTE(実質収支比率等に係る経年分析!H$49,"▲","-"))),ROUND(VALUE(SUBSTITUTE(実質収支比率等に係る経年分析!H$49,"▲","-")),2),NA())</f>
        <v>-6.23</v>
      </c>
      <c r="E21" s="1041">
        <f>IF(ISNUMBER(VALUE(SUBSTITUTE(実質収支比率等に係る経年分析!I$49,"▲","-"))),ROUND(VALUE(SUBSTITUTE(実質収支比率等に係る経年分析!I$49,"▲","-")),2),NA())</f>
        <v>-1.6</v>
      </c>
      <c r="F21" s="1041">
        <f>IF(ISNUMBER(VALUE(SUBSTITUTE(実質収支比率等に係る経年分析!J$49,"▲","-"))),ROUND(VALUE(SUBSTITUTE(実質収支比率等に係る経年分析!J$49,"▲","-")),2),NA())</f>
        <v>-7.62</v>
      </c>
    </row>
    <row r="24" spans="1:11">
      <c r="A24" s="1040" t="s">
        <v>98</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113</v>
      </c>
      <c r="C26" s="1042" t="s">
        <v>62</v>
      </c>
      <c r="D26" s="1042" t="s">
        <v>113</v>
      </c>
      <c r="E26" s="1042" t="s">
        <v>62</v>
      </c>
      <c r="F26" s="1042" t="s">
        <v>113</v>
      </c>
      <c r="G26" s="1042" t="s">
        <v>62</v>
      </c>
      <c r="H26" s="1042" t="s">
        <v>113</v>
      </c>
      <c r="I26" s="1042" t="s">
        <v>62</v>
      </c>
      <c r="J26" s="1042" t="s">
        <v>113</v>
      </c>
      <c r="K26" s="1042" t="s">
        <v>62</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4.2</v>
      </c>
      <c r="D27" s="1042" t="e">
        <f>IF(ROUND(VALUE(SUBSTITUTE('連結実質赤字比率に係る赤字・黒字の構成分析'!G$43,"▲","-")),2)&lt;0,ABS(ROUND(VALUE(SUBSTITUTE('連結実質赤字比率に係る赤字・黒字の構成分析'!G$43,"▲","-")),2)),NA())</f>
        <v>#VALUE!</v>
      </c>
      <c r="E27" s="1042" t="e">
        <f>IF(ROUND(VALUE(SUBSTITUTE('連結実質赤字比率に係る赤字・黒字の構成分析'!G$43,"▲","-")),2)&gt;=0,ABS(ROUND(VALUE(SUBSTITUTE('連結実質赤字比率に係る赤字・黒字の構成分析'!G$43,"▲","-")),2)),NA())</f>
        <v>#VALUE!</v>
      </c>
      <c r="F27" s="1042" t="e">
        <f>IF(ROUND(VALUE(SUBSTITUTE('連結実質赤字比率に係る赤字・黒字の構成分析'!H$43,"▲","-")),2)&lt;0,ABS(ROUND(VALUE(SUBSTITUTE('連結実質赤字比率に係る赤字・黒字の構成分析'!H$43,"▲","-")),2)),NA())</f>
        <v>#VALUE!</v>
      </c>
      <c r="G27" s="1042" t="e">
        <f>IF(ROUND(VALUE(SUBSTITUTE('連結実質赤字比率に係る赤字・黒字の構成分析'!H$43,"▲","-")),2)&gt;=0,ABS(ROUND(VALUE(SUBSTITUTE('連結実質赤字比率に係る赤字・黒字の構成分析'!H$43,"▲","-")),2)),NA())</f>
        <v>#VALUE!</v>
      </c>
      <c r="H27" s="1042" t="e">
        <f>IF(ROUND(VALUE(SUBSTITUTE('連結実質赤字比率に係る赤字・黒字の構成分析'!I$43,"▲","-")),2)&lt;0,ABS(ROUND(VALUE(SUBSTITUTE('連結実質赤字比率に係る赤字・黒字の構成分析'!I$43,"▲","-")),2)),NA())</f>
        <v>#VALUE!</v>
      </c>
      <c r="I27" s="1042" t="e">
        <f>IF(ROUND(VALUE(SUBSTITUTE('連結実質赤字比率に係る赤字・黒字の構成分析'!I$43,"▲","-")),2)&gt;=0,ABS(ROUND(VALUE(SUBSTITUTE('連結実質赤字比率に係る赤字・黒字の構成分析'!I$43,"▲","-")),2)),NA())</f>
        <v>#VALUE!</v>
      </c>
      <c r="J27" s="1042" t="e">
        <f>IF(ROUND(VALUE(SUBSTITUTE('連結実質赤字比率に係る赤字・黒字の構成分析'!J$43,"▲","-")),2)&lt;0,ABS(ROUND(VALUE(SUBSTITUTE('連結実質赤字比率に係る赤字・黒字の構成分析'!J$43,"▲","-")),2)),NA())</f>
        <v>#VALUE!</v>
      </c>
      <c r="K27" s="1042" t="e">
        <f>IF(ROUND(VALUE(SUBSTITUTE('連結実質赤字比率に係る赤字・黒字の構成分析'!J$43,"▲","-")),2)&gt;=0,ABS(ROUND(VALUE(SUBSTITUTE('連結実質赤字比率に係る赤字・黒字の構成分析'!J$43,"▲","-")),2)),NA())</f>
        <v>#VALUE!</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str">
        <f>IF('連結実質赤字比率に係る赤字・黒字の構成分析'!C$41="",NA(),'連結実質赤字比率に係る赤字・黒字の構成分析'!C$41)</f>
        <v>住宅新築資金等貸付特別会計</v>
      </c>
      <c r="B29" s="1042" t="e">
        <f>IF(ROUND(VALUE(SUBSTITUTE('連結実質赤字比率に係る赤字・黒字の構成分析'!F$41,"▲","-")),2)&lt;0,ABS(ROUND(VALUE(SUBSTITUTE('連結実質赤字比率に係る赤字・黒字の構成分析'!F$41,"▲","-")),2)),NA())</f>
        <v>#N/A</v>
      </c>
      <c r="C29" s="1042">
        <f>IF(ROUND(VALUE(SUBSTITUTE('連結実質赤字比率に係る赤字・黒字の構成分析'!F$41,"▲","-")),2)&gt;=0,ABS(ROUND(VALUE(SUBSTITUTE('連結実質赤字比率に係る赤字・黒字の構成分析'!F$41,"▲","-")),2)),NA())</f>
        <v>3.e-002</v>
      </c>
      <c r="D29" s="1042" t="e">
        <f>IF(ROUND(VALUE(SUBSTITUTE('連結実質赤字比率に係る赤字・黒字の構成分析'!G$41,"▲","-")),2)&lt;0,ABS(ROUND(VALUE(SUBSTITUTE('連結実質赤字比率に係る赤字・黒字の構成分析'!G$41,"▲","-")),2)),NA())</f>
        <v>#N/A</v>
      </c>
      <c r="E29" s="1042">
        <f>IF(ROUND(VALUE(SUBSTITUTE('連結実質赤字比率に係る赤字・黒字の構成分析'!G$41,"▲","-")),2)&gt;=0,ABS(ROUND(VALUE(SUBSTITUTE('連結実質赤字比率に係る赤字・黒字の構成分析'!G$41,"▲","-")),2)),NA())</f>
        <v>1.e-002</v>
      </c>
      <c r="F29" s="1042" t="e">
        <f>IF(ROUND(VALUE(SUBSTITUTE('連結実質赤字比率に係る赤字・黒字の構成分析'!H$41,"▲","-")),2)&lt;0,ABS(ROUND(VALUE(SUBSTITUTE('連結実質赤字比率に係る赤字・黒字の構成分析'!H$41,"▲","-")),2)),NA())</f>
        <v>#N/A</v>
      </c>
      <c r="G29" s="1042">
        <f>IF(ROUND(VALUE(SUBSTITUTE('連結実質赤字比率に係る赤字・黒字の構成分析'!H$41,"▲","-")),2)&gt;=0,ABS(ROUND(VALUE(SUBSTITUTE('連結実質赤字比率に係る赤字・黒字の構成分析'!H$41,"▲","-")),2)),NA())</f>
        <v>0</v>
      </c>
      <c r="H29" s="1042" t="e">
        <f>IF(ROUND(VALUE(SUBSTITUTE('連結実質赤字比率に係る赤字・黒字の構成分析'!I$41,"▲","-")),2)&lt;0,ABS(ROUND(VALUE(SUBSTITUTE('連結実質赤字比率に係る赤字・黒字の構成分析'!I$41,"▲","-")),2)),NA())</f>
        <v>#N/A</v>
      </c>
      <c r="I29" s="1042">
        <f>IF(ROUND(VALUE(SUBSTITUTE('連結実質赤字比率に係る赤字・黒字の構成分析'!I$41,"▲","-")),2)&gt;=0,ABS(ROUND(VALUE(SUBSTITUTE('連結実質赤字比率に係る赤字・黒字の構成分析'!I$41,"▲","-")),2)),NA())</f>
        <v>0</v>
      </c>
      <c r="J29" s="1042" t="e">
        <f>IF(ROUND(VALUE(SUBSTITUTE('連結実質赤字比率に係る赤字・黒字の構成分析'!J$41,"▲","-")),2)&lt;0,ABS(ROUND(VALUE(SUBSTITUTE('連結実質赤字比率に係る赤字・黒字の構成分析'!J$41,"▲","-")),2)),NA())</f>
        <v>#N/A</v>
      </c>
      <c r="K29" s="1042">
        <f>IF(ROUND(VALUE(SUBSTITUTE('連結実質赤字比率に係る赤字・黒字の構成分析'!J$41,"▲","-")),2)&gt;=0,ABS(ROUND(VALUE(SUBSTITUTE('連結実質赤字比率に係る赤字・黒字の構成分析'!J$41,"▲","-")),2)),NA())</f>
        <v>0</v>
      </c>
    </row>
    <row r="30" spans="1:11">
      <c r="A30" s="1042" t="str">
        <f>IF('連結実質赤字比率に係る赤字・黒字の構成分析'!C$40="",NA(),'連結実質赤字比率に係る赤字・黒字の構成分析'!C$40)</f>
        <v>八王子山墓園特別会計</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1.e-002</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2.e-002</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1.e-002</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1.e-002</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1.e-002</v>
      </c>
    </row>
    <row r="31" spans="1:11">
      <c r="A31" s="1042" t="str">
        <f>IF('連結実質赤字比率に係る赤字・黒字の構成分析'!C$39="",NA(),'連結実質赤字比率に係る赤字・黒字の構成分析'!C$39)</f>
        <v>後期高齢者医療特別会計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1.e-002</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1.e-002</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1.e-002</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1.e-002</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2.e-002</v>
      </c>
    </row>
    <row r="32" spans="1:11">
      <c r="A32" s="1042" t="str">
        <f>IF('連結実質赤字比率に係る赤字・黒字の構成分析'!C$38="",NA(),'連結実質赤字比率に係る赤字・黒字の構成分析'!C$38)</f>
        <v>太陽光発電事業特別会計</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4.e-002</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4.e-002</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5.e-002</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4.e-002</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4.e-002</v>
      </c>
    </row>
    <row r="33" spans="1:16">
      <c r="A33" s="1042" t="str">
        <f>IF('連結実質赤字比率に係る赤字・黒字の構成分析'!C$37="",NA(),'連結実質赤字比率に係る赤字・黒字の構成分析'!C$37)</f>
        <v>国民健康保険特別会計</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1.e-002</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0</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0.15</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0.2</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0.47</v>
      </c>
    </row>
    <row r="34" spans="1:16">
      <c r="A34" s="1042" t="str">
        <f>IF('連結実質赤字比率に係る赤字・黒字の構成分析'!C$36="",NA(),'連結実質赤字比率に係る赤字・黒字の構成分析'!C$36)</f>
        <v>介護保険特別会計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0.71</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0.81</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0.9</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0.83</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0.78</v>
      </c>
    </row>
    <row r="35" spans="1:16">
      <c r="A35" s="1042" t="str">
        <f>IF('連結実質赤字比率に係る赤字・黒字の構成分析'!C$35="",NA(),'連結実質赤字比率に係る赤字・黒字の構成分析'!C$35)</f>
        <v>下水道事業等会計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1.52</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1.77</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1.52</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2.09</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1.9300000000000002</v>
      </c>
    </row>
    <row r="36" spans="1:16">
      <c r="A36" s="1042" t="str">
        <f>IF('連結実質赤字比率に係る赤字・黒字の構成分析'!C$34="",NA(),'連結実質赤字比率に係る赤字・黒字の構成分析'!C$34)</f>
        <v>一般会計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4.9800000000000004</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6.74</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4.83</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4.16</v>
      </c>
      <c r="J36" s="1042" t="e">
        <f>IF(ROUND(VALUE(SUBSTITUTE('連結実質赤字比率に係る赤字・黒字の構成分析'!J$34,"▲","-")),2)&lt;0,ABS(ROUND(VALUE(SUBSTITUTE('連結実質赤字比率に係る赤字・黒字の構成分析'!J$34,"▲","-")),2)),NA())</f>
        <v>#N/A</v>
      </c>
      <c r="K36" s="1042">
        <f>IF(ROUND(VALUE(SUBSTITUTE('連結実質赤字比率に係る赤字・黒字の構成分析'!J$34,"▲","-")),2)&gt;=0,ABS(ROUND(VALUE(SUBSTITUTE('連結実質赤字比率に係る赤字・黒字の構成分析'!J$34,"▲","-")),2)),NA())</f>
        <v>4.24</v>
      </c>
    </row>
    <row r="39" spans="1:16">
      <c r="A39" s="1040" t="s">
        <v>11</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114</v>
      </c>
      <c r="C41" s="1043"/>
      <c r="D41" s="1043" t="s">
        <v>116</v>
      </c>
      <c r="E41" s="1043" t="s">
        <v>114</v>
      </c>
      <c r="F41" s="1043"/>
      <c r="G41" s="1043" t="s">
        <v>116</v>
      </c>
      <c r="H41" s="1043" t="s">
        <v>114</v>
      </c>
      <c r="I41" s="1043"/>
      <c r="J41" s="1043" t="s">
        <v>116</v>
      </c>
      <c r="K41" s="1043" t="s">
        <v>114</v>
      </c>
      <c r="L41" s="1043"/>
      <c r="M41" s="1043" t="s">
        <v>116</v>
      </c>
      <c r="N41" s="1043" t="s">
        <v>114</v>
      </c>
      <c r="O41" s="1043"/>
      <c r="P41" s="1043" t="s">
        <v>116</v>
      </c>
    </row>
    <row r="42" spans="1:16">
      <c r="A42" s="1043" t="s">
        <v>118</v>
      </c>
      <c r="B42" s="1043"/>
      <c r="C42" s="1043"/>
      <c r="D42" s="1043">
        <f>'実質公債費比率（分子）の構造'!K$52</f>
        <v>6997</v>
      </c>
      <c r="E42" s="1043"/>
      <c r="F42" s="1043"/>
      <c r="G42" s="1043">
        <f>'実質公債費比率（分子）の構造'!L$52</f>
        <v>7127</v>
      </c>
      <c r="H42" s="1043"/>
      <c r="I42" s="1043"/>
      <c r="J42" s="1043">
        <f>'実質公債費比率（分子）の構造'!M$52</f>
        <v>7066</v>
      </c>
      <c r="K42" s="1043"/>
      <c r="L42" s="1043"/>
      <c r="M42" s="1043">
        <f>'実質公債費比率（分子）の構造'!N$52</f>
        <v>6999</v>
      </c>
      <c r="N42" s="1043"/>
      <c r="O42" s="1043"/>
      <c r="P42" s="1043">
        <f>'実質公債費比率（分子）の構造'!O$52</f>
        <v>6716</v>
      </c>
    </row>
    <row r="43" spans="1:16">
      <c r="A43" s="1043" t="s">
        <v>50</v>
      </c>
      <c r="B43" s="1043" t="str">
        <f>'実質公債費比率（分子）の構造'!K$51</f>
        <v>-</v>
      </c>
      <c r="C43" s="1043"/>
      <c r="D43" s="1043"/>
      <c r="E43" s="1043">
        <f>'実質公債費比率（分子）の構造'!L$51</f>
        <v>0</v>
      </c>
      <c r="F43" s="1043"/>
      <c r="G43" s="1043"/>
      <c r="H43" s="1043" t="str">
        <f>'実質公債費比率（分子）の構造'!M$51</f>
        <v>-</v>
      </c>
      <c r="I43" s="1043"/>
      <c r="J43" s="1043"/>
      <c r="K43" s="1043" t="str">
        <f>'実質公債費比率（分子）の構造'!N$51</f>
        <v>-</v>
      </c>
      <c r="L43" s="1043"/>
      <c r="M43" s="1043"/>
      <c r="N43" s="1043" t="str">
        <f>'実質公債費比率（分子）の構造'!O$51</f>
        <v>-</v>
      </c>
      <c r="O43" s="1043"/>
      <c r="P43" s="1043"/>
    </row>
    <row r="44" spans="1:16">
      <c r="A44" s="1043" t="s">
        <v>43</v>
      </c>
      <c r="B44" s="1043">
        <f>'実質公債費比率（分子）の構造'!K$50</f>
        <v>62</v>
      </c>
      <c r="C44" s="1043"/>
      <c r="D44" s="1043"/>
      <c r="E44" s="1043">
        <f>'実質公債費比率（分子）の構造'!L$50</f>
        <v>51</v>
      </c>
      <c r="F44" s="1043"/>
      <c r="G44" s="1043"/>
      <c r="H44" s="1043">
        <f>'実質公債費比率（分子）の構造'!M$50</f>
        <v>47</v>
      </c>
      <c r="I44" s="1043"/>
      <c r="J44" s="1043"/>
      <c r="K44" s="1043">
        <f>'実質公債費比率（分子）の構造'!N$50</f>
        <v>38</v>
      </c>
      <c r="L44" s="1043"/>
      <c r="M44" s="1043"/>
      <c r="N44" s="1043">
        <f>'実質公債費比率（分子）の構造'!O$50</f>
        <v>32</v>
      </c>
      <c r="O44" s="1043"/>
      <c r="P44" s="1043"/>
    </row>
    <row r="45" spans="1:16">
      <c r="A45" s="1043" t="s">
        <v>0</v>
      </c>
      <c r="B45" s="1043">
        <f>'実質公債費比率（分子）の構造'!K$49</f>
        <v>114</v>
      </c>
      <c r="C45" s="1043"/>
      <c r="D45" s="1043"/>
      <c r="E45" s="1043">
        <f>'実質公債費比率（分子）の構造'!L$49</f>
        <v>114</v>
      </c>
      <c r="F45" s="1043"/>
      <c r="G45" s="1043"/>
      <c r="H45" s="1043">
        <f>'実質公債費比率（分子）の構造'!M$49</f>
        <v>114</v>
      </c>
      <c r="I45" s="1043"/>
      <c r="J45" s="1043"/>
      <c r="K45" s="1043">
        <f>'実質公債費比率（分子）の構造'!N$49</f>
        <v>114</v>
      </c>
      <c r="L45" s="1043"/>
      <c r="M45" s="1043"/>
      <c r="N45" s="1043">
        <f>'実質公債費比率（分子）の構造'!O$49</f>
        <v>1</v>
      </c>
      <c r="O45" s="1043"/>
      <c r="P45" s="1043"/>
    </row>
    <row r="46" spans="1:16">
      <c r="A46" s="1043" t="s">
        <v>41</v>
      </c>
      <c r="B46" s="1043">
        <f>'実質公債費比率（分子）の構造'!K$48</f>
        <v>2040</v>
      </c>
      <c r="C46" s="1043"/>
      <c r="D46" s="1043"/>
      <c r="E46" s="1043">
        <f>'実質公債費比率（分子）の構造'!L$48</f>
        <v>2008</v>
      </c>
      <c r="F46" s="1043"/>
      <c r="G46" s="1043"/>
      <c r="H46" s="1043">
        <f>'実質公債費比率（分子）の構造'!M$48</f>
        <v>1708</v>
      </c>
      <c r="I46" s="1043"/>
      <c r="J46" s="1043"/>
      <c r="K46" s="1043">
        <f>'実質公債費比率（分子）の構造'!N$48</f>
        <v>1661</v>
      </c>
      <c r="L46" s="1043"/>
      <c r="M46" s="1043"/>
      <c r="N46" s="1043">
        <f>'実質公債費比率（分子）の構造'!O$48</f>
        <v>1444</v>
      </c>
      <c r="O46" s="1043"/>
      <c r="P46" s="1043"/>
    </row>
    <row r="47" spans="1:16">
      <c r="A47" s="1043" t="s">
        <v>35</v>
      </c>
      <c r="B47" s="1043">
        <f>'実質公債費比率（分子）の構造'!K$47</f>
        <v>221</v>
      </c>
      <c r="C47" s="1043"/>
      <c r="D47" s="1043"/>
      <c r="E47" s="1043">
        <f>'実質公債費比率（分子）の構造'!L$47</f>
        <v>235</v>
      </c>
      <c r="F47" s="1043"/>
      <c r="G47" s="1043"/>
      <c r="H47" s="1043">
        <f>'実質公債費比率（分子）の構造'!M$47</f>
        <v>83</v>
      </c>
      <c r="I47" s="1043"/>
      <c r="J47" s="1043"/>
      <c r="K47" s="1043">
        <f>'実質公債費比率（分子）の構造'!N$47</f>
        <v>67</v>
      </c>
      <c r="L47" s="1043"/>
      <c r="M47" s="1043"/>
      <c r="N47" s="1043">
        <f>'実質公債費比率（分子）の構造'!O$47</f>
        <v>50</v>
      </c>
      <c r="O47" s="1043"/>
      <c r="P47" s="1043"/>
    </row>
    <row r="48" spans="1:16">
      <c r="A48" s="1043" t="s">
        <v>28</v>
      </c>
      <c r="B48" s="1043">
        <f>'実質公債費比率（分子）の構造'!K$46</f>
        <v>37</v>
      </c>
      <c r="C48" s="1043"/>
      <c r="D48" s="1043"/>
      <c r="E48" s="1043">
        <f>'実質公債費比率（分子）の構造'!L$46</f>
        <v>67</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24</v>
      </c>
      <c r="B49" s="1043">
        <f>'実質公債費比率（分子）の構造'!K$45</f>
        <v>7045</v>
      </c>
      <c r="C49" s="1043"/>
      <c r="D49" s="1043"/>
      <c r="E49" s="1043">
        <f>'実質公債費比率（分子）の構造'!L$45</f>
        <v>7250</v>
      </c>
      <c r="F49" s="1043"/>
      <c r="G49" s="1043"/>
      <c r="H49" s="1043">
        <f>'実質公債費比率（分子）の構造'!M$45</f>
        <v>7461</v>
      </c>
      <c r="I49" s="1043"/>
      <c r="J49" s="1043"/>
      <c r="K49" s="1043">
        <f>'実質公債費比率（分子）の構造'!N$45</f>
        <v>7410</v>
      </c>
      <c r="L49" s="1043"/>
      <c r="M49" s="1043"/>
      <c r="N49" s="1043">
        <f>'実質公債費比率（分子）の構造'!O$45</f>
        <v>7360</v>
      </c>
      <c r="O49" s="1043"/>
      <c r="P49" s="1043"/>
    </row>
    <row r="50" spans="1:16">
      <c r="A50" s="1043" t="s">
        <v>55</v>
      </c>
      <c r="B50" s="1043" t="e">
        <f>NA()</f>
        <v>#N/A</v>
      </c>
      <c r="C50" s="1043">
        <f>IF(ISNUMBER('実質公債費比率（分子）の構造'!K$53),'実質公債費比率（分子）の構造'!K$53,NA())</f>
        <v>2522</v>
      </c>
      <c r="D50" s="1043" t="e">
        <f>NA()</f>
        <v>#N/A</v>
      </c>
      <c r="E50" s="1043" t="e">
        <f>NA()</f>
        <v>#N/A</v>
      </c>
      <c r="F50" s="1043">
        <f>IF(ISNUMBER('実質公債費比率（分子）の構造'!L$53),'実質公債費比率（分子）の構造'!L$53,NA())</f>
        <v>2598</v>
      </c>
      <c r="G50" s="1043" t="e">
        <f>NA()</f>
        <v>#N/A</v>
      </c>
      <c r="H50" s="1043" t="e">
        <f>NA()</f>
        <v>#N/A</v>
      </c>
      <c r="I50" s="1043">
        <f>IF(ISNUMBER('実質公債費比率（分子）の構造'!M$53),'実質公債費比率（分子）の構造'!M$53,NA())</f>
        <v>2347</v>
      </c>
      <c r="J50" s="1043" t="e">
        <f>NA()</f>
        <v>#N/A</v>
      </c>
      <c r="K50" s="1043" t="e">
        <f>NA()</f>
        <v>#N/A</v>
      </c>
      <c r="L50" s="1043">
        <f>IF(ISNUMBER('実質公債費比率（分子）の構造'!N$53),'実質公債費比率（分子）の構造'!N$53,NA())</f>
        <v>2291</v>
      </c>
      <c r="M50" s="1043" t="e">
        <f>NA()</f>
        <v>#N/A</v>
      </c>
      <c r="N50" s="1043" t="e">
        <f>NA()</f>
        <v>#N/A</v>
      </c>
      <c r="O50" s="1043">
        <f>IF(ISNUMBER('実質公債費比率（分子）の構造'!O$53),'実質公債費比率（分子）の構造'!O$53,NA())</f>
        <v>2171</v>
      </c>
      <c r="P50" s="1043" t="e">
        <f>NA()</f>
        <v>#N/A</v>
      </c>
    </row>
    <row r="53" spans="1:16">
      <c r="A53" s="1040" t="s">
        <v>119</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105</v>
      </c>
      <c r="C55" s="1042"/>
      <c r="D55" s="1042" t="s">
        <v>123</v>
      </c>
      <c r="E55" s="1042" t="s">
        <v>105</v>
      </c>
      <c r="F55" s="1042"/>
      <c r="G55" s="1042" t="s">
        <v>123</v>
      </c>
      <c r="H55" s="1042" t="s">
        <v>105</v>
      </c>
      <c r="I55" s="1042"/>
      <c r="J55" s="1042" t="s">
        <v>123</v>
      </c>
      <c r="K55" s="1042" t="s">
        <v>105</v>
      </c>
      <c r="L55" s="1042"/>
      <c r="M55" s="1042" t="s">
        <v>123</v>
      </c>
      <c r="N55" s="1042" t="s">
        <v>105</v>
      </c>
      <c r="O55" s="1042"/>
      <c r="P55" s="1042" t="s">
        <v>123</v>
      </c>
    </row>
    <row r="56" spans="1:16">
      <c r="A56" s="1042" t="s">
        <v>45</v>
      </c>
      <c r="B56" s="1042"/>
      <c r="C56" s="1042"/>
      <c r="D56" s="1042">
        <f>'将来負担比率（分子）の構造'!I$52</f>
        <v>65366</v>
      </c>
      <c r="E56" s="1042"/>
      <c r="F56" s="1042"/>
      <c r="G56" s="1042">
        <f>'将来負担比率（分子）の構造'!J$52</f>
        <v>65142</v>
      </c>
      <c r="H56" s="1042"/>
      <c r="I56" s="1042"/>
      <c r="J56" s="1042">
        <f>'将来負担比率（分子）の構造'!K$52</f>
        <v>62148</v>
      </c>
      <c r="K56" s="1042"/>
      <c r="L56" s="1042"/>
      <c r="M56" s="1042">
        <f>'将来負担比率（分子）の構造'!L$52</f>
        <v>59821</v>
      </c>
      <c r="N56" s="1042"/>
      <c r="O56" s="1042"/>
      <c r="P56" s="1042">
        <f>'将来負担比率（分子）の構造'!M$52</f>
        <v>60653</v>
      </c>
    </row>
    <row r="57" spans="1:16">
      <c r="A57" s="1042" t="s">
        <v>94</v>
      </c>
      <c r="B57" s="1042"/>
      <c r="C57" s="1042"/>
      <c r="D57" s="1042">
        <f>'将来負担比率（分子）の構造'!I$51</f>
        <v>12547</v>
      </c>
      <c r="E57" s="1042"/>
      <c r="F57" s="1042"/>
      <c r="G57" s="1042">
        <f>'将来負担比率（分子）の構造'!J$51</f>
        <v>12503</v>
      </c>
      <c r="H57" s="1042"/>
      <c r="I57" s="1042"/>
      <c r="J57" s="1042">
        <f>'将来負担比率（分子）の構造'!K$51</f>
        <v>10058</v>
      </c>
      <c r="K57" s="1042"/>
      <c r="L57" s="1042"/>
      <c r="M57" s="1042">
        <f>'将来負担比率（分子）の構造'!L$51</f>
        <v>9962</v>
      </c>
      <c r="N57" s="1042"/>
      <c r="O57" s="1042"/>
      <c r="P57" s="1042">
        <f>'将来負担比率（分子）の構造'!M$51</f>
        <v>10426</v>
      </c>
    </row>
    <row r="58" spans="1:16">
      <c r="A58" s="1042" t="s">
        <v>91</v>
      </c>
      <c r="B58" s="1042"/>
      <c r="C58" s="1042"/>
      <c r="D58" s="1042">
        <f>'将来負担比率（分子）の構造'!I$50</f>
        <v>11053</v>
      </c>
      <c r="E58" s="1042"/>
      <c r="F58" s="1042"/>
      <c r="G58" s="1042">
        <f>'将来負担比率（分子）の構造'!J$50</f>
        <v>13246</v>
      </c>
      <c r="H58" s="1042"/>
      <c r="I58" s="1042"/>
      <c r="J58" s="1042">
        <f>'将来負担比率（分子）の構造'!K$50</f>
        <v>12798</v>
      </c>
      <c r="K58" s="1042"/>
      <c r="L58" s="1042"/>
      <c r="M58" s="1042">
        <f>'将来負担比率（分子）の構造'!L$50</f>
        <v>14608</v>
      </c>
      <c r="N58" s="1042"/>
      <c r="O58" s="1042"/>
      <c r="P58" s="1042">
        <f>'将来負担比率（分子）の構造'!M$50</f>
        <v>12507</v>
      </c>
    </row>
    <row r="59" spans="1:16">
      <c r="A59" s="1042" t="s">
        <v>86</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80</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71</v>
      </c>
      <c r="B61" s="1042">
        <f>'将来負担比率（分子）の構造'!I$46</f>
        <v>173</v>
      </c>
      <c r="C61" s="1042"/>
      <c r="D61" s="1042"/>
      <c r="E61" s="1042">
        <f>'将来負担比率（分子）の構造'!J$46</f>
        <v>105</v>
      </c>
      <c r="F61" s="1042"/>
      <c r="G61" s="1042"/>
      <c r="H61" s="1042">
        <f>'将来負担比率（分子）の構造'!K$46</f>
        <v>90</v>
      </c>
      <c r="I61" s="1042"/>
      <c r="J61" s="1042"/>
      <c r="K61" s="1042">
        <f>'将来負担比率（分子）の構造'!L$46</f>
        <v>96</v>
      </c>
      <c r="L61" s="1042"/>
      <c r="M61" s="1042"/>
      <c r="N61" s="1042">
        <f>'将来負担比率（分子）の構造'!M$46</f>
        <v>38</v>
      </c>
      <c r="O61" s="1042"/>
      <c r="P61" s="1042"/>
    </row>
    <row r="62" spans="1:16">
      <c r="A62" s="1042" t="s">
        <v>72</v>
      </c>
      <c r="B62" s="1042">
        <f>'将来負担比率（分子）の構造'!I$45</f>
        <v>12040</v>
      </c>
      <c r="C62" s="1042"/>
      <c r="D62" s="1042"/>
      <c r="E62" s="1042">
        <f>'将来負担比率（分子）の構造'!J$45</f>
        <v>12178</v>
      </c>
      <c r="F62" s="1042"/>
      <c r="G62" s="1042"/>
      <c r="H62" s="1042">
        <f>'将来負担比率（分子）の構造'!K$45</f>
        <v>11599</v>
      </c>
      <c r="I62" s="1042"/>
      <c r="J62" s="1042"/>
      <c r="K62" s="1042">
        <f>'将来負担比率（分子）の構造'!L$45</f>
        <v>11488</v>
      </c>
      <c r="L62" s="1042"/>
      <c r="M62" s="1042"/>
      <c r="N62" s="1042">
        <f>'将来負担比率（分子）の構造'!M$45</f>
        <v>11518</v>
      </c>
      <c r="O62" s="1042"/>
      <c r="P62" s="1042"/>
    </row>
    <row r="63" spans="1:16">
      <c r="A63" s="1042" t="s">
        <v>70</v>
      </c>
      <c r="B63" s="1042">
        <f>'将来負担比率（分子）の構造'!I$44</f>
        <v>335</v>
      </c>
      <c r="C63" s="1042"/>
      <c r="D63" s="1042"/>
      <c r="E63" s="1042">
        <f>'将来負担比率（分子）の構造'!J$44</f>
        <v>225</v>
      </c>
      <c r="F63" s="1042"/>
      <c r="G63" s="1042"/>
      <c r="H63" s="1042">
        <f>'将来負担比率（分子）の構造'!K$44</f>
        <v>113</v>
      </c>
      <c r="I63" s="1042"/>
      <c r="J63" s="1042"/>
      <c r="K63" s="1042">
        <f>'将来負担比率（分子）の構造'!L$44</f>
        <v>629</v>
      </c>
      <c r="L63" s="1042"/>
      <c r="M63" s="1042"/>
      <c r="N63" s="1042">
        <f>'将来負担比率（分子）の構造'!M$44</f>
        <v>1763</v>
      </c>
      <c r="O63" s="1042"/>
      <c r="P63" s="1042"/>
    </row>
    <row r="64" spans="1:16">
      <c r="A64" s="1042" t="s">
        <v>68</v>
      </c>
      <c r="B64" s="1042">
        <f>'将来負担比率（分子）の構造'!I$43</f>
        <v>25384</v>
      </c>
      <c r="C64" s="1042"/>
      <c r="D64" s="1042"/>
      <c r="E64" s="1042">
        <f>'将来負担比率（分子）の構造'!J$43</f>
        <v>26191</v>
      </c>
      <c r="F64" s="1042"/>
      <c r="G64" s="1042"/>
      <c r="H64" s="1042">
        <f>'将来負担比率（分子）の構造'!K$43</f>
        <v>22394</v>
      </c>
      <c r="I64" s="1042"/>
      <c r="J64" s="1042"/>
      <c r="K64" s="1042">
        <f>'将来負担比率（分子）の構造'!L$43</f>
        <v>20451</v>
      </c>
      <c r="L64" s="1042"/>
      <c r="M64" s="1042"/>
      <c r="N64" s="1042">
        <f>'将来負担比率（分子）の構造'!M$43</f>
        <v>18381</v>
      </c>
      <c r="O64" s="1042"/>
      <c r="P64" s="1042"/>
    </row>
    <row r="65" spans="1:16">
      <c r="A65" s="1042" t="s">
        <v>67</v>
      </c>
      <c r="B65" s="1042">
        <f>'将来負担比率（分子）の構造'!I$42</f>
        <v>300</v>
      </c>
      <c r="C65" s="1042"/>
      <c r="D65" s="1042"/>
      <c r="E65" s="1042">
        <f>'将来負担比率（分子）の構造'!J$42</f>
        <v>249</v>
      </c>
      <c r="F65" s="1042"/>
      <c r="G65" s="1042"/>
      <c r="H65" s="1042">
        <f>'将来負担比率（分子）の構造'!K$42</f>
        <v>531</v>
      </c>
      <c r="I65" s="1042"/>
      <c r="J65" s="1042"/>
      <c r="K65" s="1042">
        <f>'将来負担比率（分子）の構造'!L$42</f>
        <v>489</v>
      </c>
      <c r="L65" s="1042"/>
      <c r="M65" s="1042"/>
      <c r="N65" s="1042">
        <f>'将来負担比率（分子）の構造'!M$42</f>
        <v>458</v>
      </c>
      <c r="O65" s="1042"/>
      <c r="P65" s="1042"/>
    </row>
    <row r="66" spans="1:16">
      <c r="A66" s="1042" t="s">
        <v>60</v>
      </c>
      <c r="B66" s="1042">
        <f>'将来負担比率（分子）の構造'!I$41</f>
        <v>73249</v>
      </c>
      <c r="C66" s="1042"/>
      <c r="D66" s="1042"/>
      <c r="E66" s="1042">
        <f>'将来負担比率（分子）の構造'!J$41</f>
        <v>73000</v>
      </c>
      <c r="F66" s="1042"/>
      <c r="G66" s="1042"/>
      <c r="H66" s="1042">
        <f>'将来負担比率（分子）の構造'!K$41</f>
        <v>69041</v>
      </c>
      <c r="I66" s="1042"/>
      <c r="J66" s="1042"/>
      <c r="K66" s="1042">
        <f>'将来負担比率（分子）の構造'!L$41</f>
        <v>65140</v>
      </c>
      <c r="L66" s="1042"/>
      <c r="M66" s="1042"/>
      <c r="N66" s="1042">
        <f>'将来負担比率（分子）の構造'!M$41</f>
        <v>60833</v>
      </c>
      <c r="O66" s="1042"/>
      <c r="P66" s="1042"/>
    </row>
    <row r="67" spans="1:16">
      <c r="A67" s="1042" t="s">
        <v>96</v>
      </c>
      <c r="B67" s="1042" t="e">
        <f>NA()</f>
        <v>#N/A</v>
      </c>
      <c r="C67" s="1042">
        <f>IF(ISNUMBER('将来負担比率（分子）の構造'!I$53),IF('将来負担比率（分子）の構造'!I$53&lt;0,0,'将来負担比率（分子）の構造'!I$53),NA())</f>
        <v>22516</v>
      </c>
      <c r="D67" s="1042" t="e">
        <f>NA()</f>
        <v>#N/A</v>
      </c>
      <c r="E67" s="1042" t="e">
        <f>NA()</f>
        <v>#N/A</v>
      </c>
      <c r="F67" s="1042">
        <f>IF(ISNUMBER('将来負担比率（分子）の構造'!J$53),IF('将来負担比率（分子）の構造'!J$53&lt;0,0,'将来負担比率（分子）の構造'!J$53),NA())</f>
        <v>21057</v>
      </c>
      <c r="G67" s="1042" t="e">
        <f>NA()</f>
        <v>#N/A</v>
      </c>
      <c r="H67" s="1042" t="e">
        <f>NA()</f>
        <v>#N/A</v>
      </c>
      <c r="I67" s="1042">
        <f>IF(ISNUMBER('将来負担比率（分子）の構造'!K$53),IF('将来負担比率（分子）の構造'!K$53&lt;0,0,'将来負担比率（分子）の構造'!K$53),NA())</f>
        <v>18766</v>
      </c>
      <c r="J67" s="1042" t="e">
        <f>NA()</f>
        <v>#N/A</v>
      </c>
      <c r="K67" s="1042" t="e">
        <f>NA()</f>
        <v>#N/A</v>
      </c>
      <c r="L67" s="1042">
        <f>IF(ISNUMBER('将来負担比率（分子）の構造'!L$53),IF('将来負担比率（分子）の構造'!L$53&lt;0,0,'将来負担比率（分子）の構造'!L$53),NA())</f>
        <v>13902</v>
      </c>
      <c r="M67" s="1042" t="e">
        <f>NA()</f>
        <v>#N/A</v>
      </c>
      <c r="N67" s="1042" t="e">
        <f>NA()</f>
        <v>#N/A</v>
      </c>
      <c r="O67" s="1042">
        <f>IF(ISNUMBER('将来負担比率（分子）の構造'!M$53),IF('将来負担比率（分子）の構造'!M$53&lt;0,0,'将来負担比率（分子）の構造'!M$53),NA())</f>
        <v>9406</v>
      </c>
      <c r="P67" s="1042" t="e">
        <f>NA()</f>
        <v>#N/A</v>
      </c>
    </row>
    <row r="70" spans="1:16">
      <c r="A70" s="1045" t="s">
        <v>124</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125</v>
      </c>
      <c r="B72" s="1046">
        <f>基金残高に係る経年分析!F55</f>
        <v>9644</v>
      </c>
      <c r="C72" s="1046">
        <f>基金残高に係る経年分析!G55</f>
        <v>11784</v>
      </c>
      <c r="D72" s="1046">
        <f>基金残高に係る経年分析!H55</f>
        <v>9947</v>
      </c>
    </row>
    <row r="73" spans="1:16">
      <c r="A73" s="1044" t="s">
        <v>126</v>
      </c>
      <c r="B73" s="1046">
        <f>基金残高に係る経年分析!F56</f>
        <v>1782</v>
      </c>
      <c r="C73" s="1046">
        <f>基金残高に係る経年分析!G56</f>
        <v>1382</v>
      </c>
      <c r="D73" s="1046">
        <f>基金残高に係る経年分析!H56</f>
        <v>1183</v>
      </c>
    </row>
    <row r="74" spans="1:16">
      <c r="A74" s="1044" t="s">
        <v>128</v>
      </c>
      <c r="B74" s="1046">
        <f>基金残高に係る経年分析!F57</f>
        <v>316</v>
      </c>
      <c r="C74" s="1046">
        <f>基金残高に係る経年分析!G57</f>
        <v>312</v>
      </c>
      <c r="D74" s="1046">
        <f>基金残高に係る経年分析!H57</f>
        <v>314</v>
      </c>
    </row>
  </sheetData>
  <sheetProtection algorithmName="SHA-512" hashValue="YaZDnP1AM68NBtBVMkfJjJHyqVg1FilAyjAxuGOsdG5AJ9/aNZFtKMn/6kaSUZtZDMWdbAraMjnaVLECoCmsiw==" saltValue="gOUnX1WAi4yYFavPqd2OoQ=="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5703125" style="1" customWidth="1"/>
    <col min="96" max="133" width="1.5703125" style="259" customWidth="1"/>
    <col min="134" max="143" width="1.57031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112</v>
      </c>
      <c r="DI1" s="349"/>
      <c r="DJ1" s="349"/>
      <c r="DK1" s="349"/>
      <c r="DL1" s="349"/>
      <c r="DM1" s="349"/>
      <c r="DN1" s="356"/>
      <c r="DO1" s="1"/>
      <c r="DP1" s="348" t="s">
        <v>306</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308</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150</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312</v>
      </c>
      <c r="S4" s="139"/>
      <c r="T4" s="139"/>
      <c r="U4" s="139"/>
      <c r="V4" s="139"/>
      <c r="W4" s="139"/>
      <c r="X4" s="139"/>
      <c r="Y4" s="144"/>
      <c r="Z4" s="183" t="s">
        <v>315</v>
      </c>
      <c r="AA4" s="139"/>
      <c r="AB4" s="139"/>
      <c r="AC4" s="144"/>
      <c r="AD4" s="183" t="s">
        <v>264</v>
      </c>
      <c r="AE4" s="139"/>
      <c r="AF4" s="139"/>
      <c r="AG4" s="139"/>
      <c r="AH4" s="139"/>
      <c r="AI4" s="139"/>
      <c r="AJ4" s="139"/>
      <c r="AK4" s="144"/>
      <c r="AL4" s="183" t="s">
        <v>315</v>
      </c>
      <c r="AM4" s="139"/>
      <c r="AN4" s="139"/>
      <c r="AO4" s="144"/>
      <c r="AP4" s="301" t="s">
        <v>318</v>
      </c>
      <c r="AQ4" s="301"/>
      <c r="AR4" s="301"/>
      <c r="AS4" s="301"/>
      <c r="AT4" s="301"/>
      <c r="AU4" s="301"/>
      <c r="AV4" s="301"/>
      <c r="AW4" s="301"/>
      <c r="AX4" s="301"/>
      <c r="AY4" s="301"/>
      <c r="AZ4" s="301"/>
      <c r="BA4" s="301"/>
      <c r="BB4" s="301"/>
      <c r="BC4" s="301"/>
      <c r="BD4" s="301"/>
      <c r="BE4" s="301"/>
      <c r="BF4" s="301"/>
      <c r="BG4" s="301" t="s">
        <v>296</v>
      </c>
      <c r="BH4" s="301"/>
      <c r="BI4" s="301"/>
      <c r="BJ4" s="301"/>
      <c r="BK4" s="301"/>
      <c r="BL4" s="301"/>
      <c r="BM4" s="301"/>
      <c r="BN4" s="301"/>
      <c r="BO4" s="301" t="s">
        <v>315</v>
      </c>
      <c r="BP4" s="301"/>
      <c r="BQ4" s="301"/>
      <c r="BR4" s="301"/>
      <c r="BS4" s="301" t="s">
        <v>320</v>
      </c>
      <c r="BT4" s="301"/>
      <c r="BU4" s="301"/>
      <c r="BV4" s="301"/>
      <c r="BW4" s="301"/>
      <c r="BX4" s="301"/>
      <c r="BY4" s="301"/>
      <c r="BZ4" s="301"/>
      <c r="CA4" s="301"/>
      <c r="CB4" s="301"/>
      <c r="CD4" s="183" t="s">
        <v>321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314</v>
      </c>
      <c r="C5" s="268"/>
      <c r="D5" s="268"/>
      <c r="E5" s="268"/>
      <c r="F5" s="268"/>
      <c r="G5" s="268"/>
      <c r="H5" s="268"/>
      <c r="I5" s="268"/>
      <c r="J5" s="268"/>
      <c r="K5" s="268"/>
      <c r="L5" s="268"/>
      <c r="M5" s="268"/>
      <c r="N5" s="268"/>
      <c r="O5" s="268"/>
      <c r="P5" s="268"/>
      <c r="Q5" s="271"/>
      <c r="R5" s="276">
        <v>39721337</v>
      </c>
      <c r="S5" s="279"/>
      <c r="T5" s="279"/>
      <c r="U5" s="279"/>
      <c r="V5" s="279"/>
      <c r="W5" s="279"/>
      <c r="X5" s="279"/>
      <c r="Y5" s="281"/>
      <c r="Z5" s="284">
        <v>50.4</v>
      </c>
      <c r="AA5" s="284"/>
      <c r="AB5" s="284"/>
      <c r="AC5" s="284"/>
      <c r="AD5" s="289">
        <v>38268278</v>
      </c>
      <c r="AE5" s="289"/>
      <c r="AF5" s="289"/>
      <c r="AG5" s="289"/>
      <c r="AH5" s="289"/>
      <c r="AI5" s="289"/>
      <c r="AJ5" s="289"/>
      <c r="AK5" s="289"/>
      <c r="AL5" s="294">
        <v>85.8</v>
      </c>
      <c r="AM5" s="296"/>
      <c r="AN5" s="296"/>
      <c r="AO5" s="298"/>
      <c r="AP5" s="262" t="s">
        <v>322</v>
      </c>
      <c r="AQ5" s="268"/>
      <c r="AR5" s="268"/>
      <c r="AS5" s="268"/>
      <c r="AT5" s="268"/>
      <c r="AU5" s="268"/>
      <c r="AV5" s="268"/>
      <c r="AW5" s="268"/>
      <c r="AX5" s="268"/>
      <c r="AY5" s="268"/>
      <c r="AZ5" s="268"/>
      <c r="BA5" s="268"/>
      <c r="BB5" s="268"/>
      <c r="BC5" s="268"/>
      <c r="BD5" s="268"/>
      <c r="BE5" s="268"/>
      <c r="BF5" s="271"/>
      <c r="BG5" s="277">
        <v>38263367</v>
      </c>
      <c r="BH5" s="219"/>
      <c r="BI5" s="219"/>
      <c r="BJ5" s="219"/>
      <c r="BK5" s="219"/>
      <c r="BL5" s="219"/>
      <c r="BM5" s="219"/>
      <c r="BN5" s="282"/>
      <c r="BO5" s="285">
        <v>96.3</v>
      </c>
      <c r="BP5" s="285"/>
      <c r="BQ5" s="285"/>
      <c r="BR5" s="285"/>
      <c r="BS5" s="290">
        <v>914511</v>
      </c>
      <c r="BT5" s="290"/>
      <c r="BU5" s="290"/>
      <c r="BV5" s="290"/>
      <c r="BW5" s="290"/>
      <c r="BX5" s="290"/>
      <c r="BY5" s="290"/>
      <c r="BZ5" s="290"/>
      <c r="CA5" s="290"/>
      <c r="CB5" s="331"/>
      <c r="CC5" s="36"/>
      <c r="CD5" s="183" t="s">
        <v>318</v>
      </c>
      <c r="CE5" s="139"/>
      <c r="CF5" s="139"/>
      <c r="CG5" s="139"/>
      <c r="CH5" s="139"/>
      <c r="CI5" s="139"/>
      <c r="CJ5" s="139"/>
      <c r="CK5" s="139"/>
      <c r="CL5" s="139"/>
      <c r="CM5" s="139"/>
      <c r="CN5" s="139"/>
      <c r="CO5" s="139"/>
      <c r="CP5" s="139"/>
      <c r="CQ5" s="144"/>
      <c r="CR5" s="183" t="s">
        <v>325</v>
      </c>
      <c r="CS5" s="139"/>
      <c r="CT5" s="139"/>
      <c r="CU5" s="139"/>
      <c r="CV5" s="139"/>
      <c r="CW5" s="139"/>
      <c r="CX5" s="139"/>
      <c r="CY5" s="144"/>
      <c r="CZ5" s="183" t="s">
        <v>315</v>
      </c>
      <c r="DA5" s="139"/>
      <c r="DB5" s="139"/>
      <c r="DC5" s="144"/>
      <c r="DD5" s="183" t="s">
        <v>326</v>
      </c>
      <c r="DE5" s="139"/>
      <c r="DF5" s="139"/>
      <c r="DG5" s="139"/>
      <c r="DH5" s="139"/>
      <c r="DI5" s="139"/>
      <c r="DJ5" s="139"/>
      <c r="DK5" s="139"/>
      <c r="DL5" s="139"/>
      <c r="DM5" s="139"/>
      <c r="DN5" s="139"/>
      <c r="DO5" s="139"/>
      <c r="DP5" s="144"/>
      <c r="DQ5" s="183" t="s">
        <v>328</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329</v>
      </c>
      <c r="C6" s="36"/>
      <c r="D6" s="36"/>
      <c r="E6" s="36"/>
      <c r="F6" s="36"/>
      <c r="G6" s="36"/>
      <c r="H6" s="36"/>
      <c r="I6" s="36"/>
      <c r="J6" s="36"/>
      <c r="K6" s="36"/>
      <c r="L6" s="36"/>
      <c r="M6" s="36"/>
      <c r="N6" s="36"/>
      <c r="O6" s="36"/>
      <c r="P6" s="36"/>
      <c r="Q6" s="272"/>
      <c r="R6" s="277">
        <v>768365</v>
      </c>
      <c r="S6" s="219"/>
      <c r="T6" s="219"/>
      <c r="U6" s="219"/>
      <c r="V6" s="219"/>
      <c r="W6" s="219"/>
      <c r="X6" s="219"/>
      <c r="Y6" s="282"/>
      <c r="Z6" s="285">
        <v>1</v>
      </c>
      <c r="AA6" s="285"/>
      <c r="AB6" s="285"/>
      <c r="AC6" s="285"/>
      <c r="AD6" s="290">
        <v>768365</v>
      </c>
      <c r="AE6" s="290"/>
      <c r="AF6" s="290"/>
      <c r="AG6" s="290"/>
      <c r="AH6" s="290"/>
      <c r="AI6" s="290"/>
      <c r="AJ6" s="290"/>
      <c r="AK6" s="290"/>
      <c r="AL6" s="286">
        <v>1.7</v>
      </c>
      <c r="AM6" s="240"/>
      <c r="AN6" s="240"/>
      <c r="AO6" s="299"/>
      <c r="AP6" s="263" t="s">
        <v>104</v>
      </c>
      <c r="AQ6" s="36"/>
      <c r="AR6" s="36"/>
      <c r="AS6" s="36"/>
      <c r="AT6" s="36"/>
      <c r="AU6" s="36"/>
      <c r="AV6" s="36"/>
      <c r="AW6" s="36"/>
      <c r="AX6" s="36"/>
      <c r="AY6" s="36"/>
      <c r="AZ6" s="36"/>
      <c r="BA6" s="36"/>
      <c r="BB6" s="36"/>
      <c r="BC6" s="36"/>
      <c r="BD6" s="36"/>
      <c r="BE6" s="36"/>
      <c r="BF6" s="272"/>
      <c r="BG6" s="277">
        <v>38263367</v>
      </c>
      <c r="BH6" s="219"/>
      <c r="BI6" s="219"/>
      <c r="BJ6" s="219"/>
      <c r="BK6" s="219"/>
      <c r="BL6" s="219"/>
      <c r="BM6" s="219"/>
      <c r="BN6" s="282"/>
      <c r="BO6" s="285">
        <v>96.3</v>
      </c>
      <c r="BP6" s="285"/>
      <c r="BQ6" s="285"/>
      <c r="BR6" s="285"/>
      <c r="BS6" s="290">
        <v>914511</v>
      </c>
      <c r="BT6" s="290"/>
      <c r="BU6" s="290"/>
      <c r="BV6" s="290"/>
      <c r="BW6" s="290"/>
      <c r="BX6" s="290"/>
      <c r="BY6" s="290"/>
      <c r="BZ6" s="290"/>
      <c r="CA6" s="290"/>
      <c r="CB6" s="331"/>
      <c r="CD6" s="262" t="s">
        <v>330</v>
      </c>
      <c r="CE6" s="268"/>
      <c r="CF6" s="268"/>
      <c r="CG6" s="268"/>
      <c r="CH6" s="268"/>
      <c r="CI6" s="268"/>
      <c r="CJ6" s="268"/>
      <c r="CK6" s="268"/>
      <c r="CL6" s="268"/>
      <c r="CM6" s="268"/>
      <c r="CN6" s="268"/>
      <c r="CO6" s="268"/>
      <c r="CP6" s="268"/>
      <c r="CQ6" s="271"/>
      <c r="CR6" s="277">
        <v>438998</v>
      </c>
      <c r="CS6" s="219"/>
      <c r="CT6" s="219"/>
      <c r="CU6" s="219"/>
      <c r="CV6" s="219"/>
      <c r="CW6" s="219"/>
      <c r="CX6" s="219"/>
      <c r="CY6" s="282"/>
      <c r="CZ6" s="294">
        <v>0.6</v>
      </c>
      <c r="DA6" s="296"/>
      <c r="DB6" s="296"/>
      <c r="DC6" s="342"/>
      <c r="DD6" s="291" t="s">
        <v>204</v>
      </c>
      <c r="DE6" s="219"/>
      <c r="DF6" s="219"/>
      <c r="DG6" s="219"/>
      <c r="DH6" s="219"/>
      <c r="DI6" s="219"/>
      <c r="DJ6" s="219"/>
      <c r="DK6" s="219"/>
      <c r="DL6" s="219"/>
      <c r="DM6" s="219"/>
      <c r="DN6" s="219"/>
      <c r="DO6" s="219"/>
      <c r="DP6" s="282"/>
      <c r="DQ6" s="291">
        <v>438998</v>
      </c>
      <c r="DR6" s="219"/>
      <c r="DS6" s="219"/>
      <c r="DT6" s="219"/>
      <c r="DU6" s="219"/>
      <c r="DV6" s="219"/>
      <c r="DW6" s="219"/>
      <c r="DX6" s="219"/>
      <c r="DY6" s="219"/>
      <c r="DZ6" s="219"/>
      <c r="EA6" s="219"/>
      <c r="EB6" s="219"/>
      <c r="EC6" s="332"/>
    </row>
    <row r="7" spans="2:143" ht="11.25" customHeight="1">
      <c r="B7" s="263" t="s">
        <v>46</v>
      </c>
      <c r="C7" s="36"/>
      <c r="D7" s="36"/>
      <c r="E7" s="36"/>
      <c r="F7" s="36"/>
      <c r="G7" s="36"/>
      <c r="H7" s="36"/>
      <c r="I7" s="36"/>
      <c r="J7" s="36"/>
      <c r="K7" s="36"/>
      <c r="L7" s="36"/>
      <c r="M7" s="36"/>
      <c r="N7" s="36"/>
      <c r="O7" s="36"/>
      <c r="P7" s="36"/>
      <c r="Q7" s="272"/>
      <c r="R7" s="277">
        <v>26268</v>
      </c>
      <c r="S7" s="219"/>
      <c r="T7" s="219"/>
      <c r="U7" s="219"/>
      <c r="V7" s="219"/>
      <c r="W7" s="219"/>
      <c r="X7" s="219"/>
      <c r="Y7" s="282"/>
      <c r="Z7" s="285">
        <v>0</v>
      </c>
      <c r="AA7" s="285"/>
      <c r="AB7" s="285"/>
      <c r="AC7" s="285"/>
      <c r="AD7" s="290">
        <v>26268</v>
      </c>
      <c r="AE7" s="290"/>
      <c r="AF7" s="290"/>
      <c r="AG7" s="290"/>
      <c r="AH7" s="290"/>
      <c r="AI7" s="290"/>
      <c r="AJ7" s="290"/>
      <c r="AK7" s="290"/>
      <c r="AL7" s="286">
        <v>0.1</v>
      </c>
      <c r="AM7" s="240"/>
      <c r="AN7" s="240"/>
      <c r="AO7" s="299"/>
      <c r="AP7" s="263" t="s">
        <v>331</v>
      </c>
      <c r="AQ7" s="36"/>
      <c r="AR7" s="36"/>
      <c r="AS7" s="36"/>
      <c r="AT7" s="36"/>
      <c r="AU7" s="36"/>
      <c r="AV7" s="36"/>
      <c r="AW7" s="36"/>
      <c r="AX7" s="36"/>
      <c r="AY7" s="36"/>
      <c r="AZ7" s="36"/>
      <c r="BA7" s="36"/>
      <c r="BB7" s="36"/>
      <c r="BC7" s="36"/>
      <c r="BD7" s="36"/>
      <c r="BE7" s="36"/>
      <c r="BF7" s="272"/>
      <c r="BG7" s="277">
        <v>17542054</v>
      </c>
      <c r="BH7" s="219"/>
      <c r="BI7" s="219"/>
      <c r="BJ7" s="219"/>
      <c r="BK7" s="219"/>
      <c r="BL7" s="219"/>
      <c r="BM7" s="219"/>
      <c r="BN7" s="282"/>
      <c r="BO7" s="285">
        <v>44.2</v>
      </c>
      <c r="BP7" s="285"/>
      <c r="BQ7" s="285"/>
      <c r="BR7" s="285"/>
      <c r="BS7" s="290">
        <v>914511</v>
      </c>
      <c r="BT7" s="290"/>
      <c r="BU7" s="290"/>
      <c r="BV7" s="290"/>
      <c r="BW7" s="290"/>
      <c r="BX7" s="290"/>
      <c r="BY7" s="290"/>
      <c r="BZ7" s="290"/>
      <c r="CA7" s="290"/>
      <c r="CB7" s="331"/>
      <c r="CD7" s="263" t="s">
        <v>333</v>
      </c>
      <c r="CE7" s="36"/>
      <c r="CF7" s="36"/>
      <c r="CG7" s="36"/>
      <c r="CH7" s="36"/>
      <c r="CI7" s="36"/>
      <c r="CJ7" s="36"/>
      <c r="CK7" s="36"/>
      <c r="CL7" s="36"/>
      <c r="CM7" s="36"/>
      <c r="CN7" s="36"/>
      <c r="CO7" s="36"/>
      <c r="CP7" s="36"/>
      <c r="CQ7" s="272"/>
      <c r="CR7" s="277">
        <v>7609197</v>
      </c>
      <c r="CS7" s="219"/>
      <c r="CT7" s="219"/>
      <c r="CU7" s="219"/>
      <c r="CV7" s="219"/>
      <c r="CW7" s="219"/>
      <c r="CX7" s="219"/>
      <c r="CY7" s="282"/>
      <c r="CZ7" s="285">
        <v>10</v>
      </c>
      <c r="DA7" s="285"/>
      <c r="DB7" s="285"/>
      <c r="DC7" s="285"/>
      <c r="DD7" s="291">
        <v>378752</v>
      </c>
      <c r="DE7" s="219"/>
      <c r="DF7" s="219"/>
      <c r="DG7" s="219"/>
      <c r="DH7" s="219"/>
      <c r="DI7" s="219"/>
      <c r="DJ7" s="219"/>
      <c r="DK7" s="219"/>
      <c r="DL7" s="219"/>
      <c r="DM7" s="219"/>
      <c r="DN7" s="219"/>
      <c r="DO7" s="219"/>
      <c r="DP7" s="282"/>
      <c r="DQ7" s="291">
        <v>6579678</v>
      </c>
      <c r="DR7" s="219"/>
      <c r="DS7" s="219"/>
      <c r="DT7" s="219"/>
      <c r="DU7" s="219"/>
      <c r="DV7" s="219"/>
      <c r="DW7" s="219"/>
      <c r="DX7" s="219"/>
      <c r="DY7" s="219"/>
      <c r="DZ7" s="219"/>
      <c r="EA7" s="219"/>
      <c r="EB7" s="219"/>
      <c r="EC7" s="332"/>
    </row>
    <row r="8" spans="2:143" ht="11.25" customHeight="1">
      <c r="B8" s="263" t="s">
        <v>334</v>
      </c>
      <c r="C8" s="36"/>
      <c r="D8" s="36"/>
      <c r="E8" s="36"/>
      <c r="F8" s="36"/>
      <c r="G8" s="36"/>
      <c r="H8" s="36"/>
      <c r="I8" s="36"/>
      <c r="J8" s="36"/>
      <c r="K8" s="36"/>
      <c r="L8" s="36"/>
      <c r="M8" s="36"/>
      <c r="N8" s="36"/>
      <c r="O8" s="36"/>
      <c r="P8" s="36"/>
      <c r="Q8" s="272"/>
      <c r="R8" s="277">
        <v>129203</v>
      </c>
      <c r="S8" s="219"/>
      <c r="T8" s="219"/>
      <c r="U8" s="219"/>
      <c r="V8" s="219"/>
      <c r="W8" s="219"/>
      <c r="X8" s="219"/>
      <c r="Y8" s="282"/>
      <c r="Z8" s="285">
        <v>0.2</v>
      </c>
      <c r="AA8" s="285"/>
      <c r="AB8" s="285"/>
      <c r="AC8" s="285"/>
      <c r="AD8" s="290">
        <v>129203</v>
      </c>
      <c r="AE8" s="290"/>
      <c r="AF8" s="290"/>
      <c r="AG8" s="290"/>
      <c r="AH8" s="290"/>
      <c r="AI8" s="290"/>
      <c r="AJ8" s="290"/>
      <c r="AK8" s="290"/>
      <c r="AL8" s="286">
        <v>0.3</v>
      </c>
      <c r="AM8" s="240"/>
      <c r="AN8" s="240"/>
      <c r="AO8" s="299"/>
      <c r="AP8" s="263" t="s">
        <v>106</v>
      </c>
      <c r="AQ8" s="36"/>
      <c r="AR8" s="36"/>
      <c r="AS8" s="36"/>
      <c r="AT8" s="36"/>
      <c r="AU8" s="36"/>
      <c r="AV8" s="36"/>
      <c r="AW8" s="36"/>
      <c r="AX8" s="36"/>
      <c r="AY8" s="36"/>
      <c r="AZ8" s="36"/>
      <c r="BA8" s="36"/>
      <c r="BB8" s="36"/>
      <c r="BC8" s="36"/>
      <c r="BD8" s="36"/>
      <c r="BE8" s="36"/>
      <c r="BF8" s="272"/>
      <c r="BG8" s="277">
        <v>404416</v>
      </c>
      <c r="BH8" s="219"/>
      <c r="BI8" s="219"/>
      <c r="BJ8" s="219"/>
      <c r="BK8" s="219"/>
      <c r="BL8" s="219"/>
      <c r="BM8" s="219"/>
      <c r="BN8" s="282"/>
      <c r="BO8" s="285">
        <v>1</v>
      </c>
      <c r="BP8" s="285"/>
      <c r="BQ8" s="285"/>
      <c r="BR8" s="285"/>
      <c r="BS8" s="291" t="s">
        <v>204</v>
      </c>
      <c r="BT8" s="219"/>
      <c r="BU8" s="219"/>
      <c r="BV8" s="219"/>
      <c r="BW8" s="219"/>
      <c r="BX8" s="219"/>
      <c r="BY8" s="219"/>
      <c r="BZ8" s="219"/>
      <c r="CA8" s="219"/>
      <c r="CB8" s="332"/>
      <c r="CD8" s="263" t="s">
        <v>337</v>
      </c>
      <c r="CE8" s="36"/>
      <c r="CF8" s="36"/>
      <c r="CG8" s="36"/>
      <c r="CH8" s="36"/>
      <c r="CI8" s="36"/>
      <c r="CJ8" s="36"/>
      <c r="CK8" s="36"/>
      <c r="CL8" s="36"/>
      <c r="CM8" s="36"/>
      <c r="CN8" s="36"/>
      <c r="CO8" s="36"/>
      <c r="CP8" s="36"/>
      <c r="CQ8" s="272"/>
      <c r="CR8" s="277">
        <v>31187934</v>
      </c>
      <c r="CS8" s="219"/>
      <c r="CT8" s="219"/>
      <c r="CU8" s="219"/>
      <c r="CV8" s="219"/>
      <c r="CW8" s="219"/>
      <c r="CX8" s="219"/>
      <c r="CY8" s="282"/>
      <c r="CZ8" s="285">
        <v>40.9</v>
      </c>
      <c r="DA8" s="285"/>
      <c r="DB8" s="285"/>
      <c r="DC8" s="285"/>
      <c r="DD8" s="291">
        <v>293087</v>
      </c>
      <c r="DE8" s="219"/>
      <c r="DF8" s="219"/>
      <c r="DG8" s="219"/>
      <c r="DH8" s="219"/>
      <c r="DI8" s="219"/>
      <c r="DJ8" s="219"/>
      <c r="DK8" s="219"/>
      <c r="DL8" s="219"/>
      <c r="DM8" s="219"/>
      <c r="DN8" s="219"/>
      <c r="DO8" s="219"/>
      <c r="DP8" s="282"/>
      <c r="DQ8" s="291">
        <v>14806678</v>
      </c>
      <c r="DR8" s="219"/>
      <c r="DS8" s="219"/>
      <c r="DT8" s="219"/>
      <c r="DU8" s="219"/>
      <c r="DV8" s="219"/>
      <c r="DW8" s="219"/>
      <c r="DX8" s="219"/>
      <c r="DY8" s="219"/>
      <c r="DZ8" s="219"/>
      <c r="EA8" s="219"/>
      <c r="EB8" s="219"/>
      <c r="EC8" s="332"/>
    </row>
    <row r="9" spans="2:143" ht="11.25" customHeight="1">
      <c r="B9" s="263" t="s">
        <v>336</v>
      </c>
      <c r="C9" s="36"/>
      <c r="D9" s="36"/>
      <c r="E9" s="36"/>
      <c r="F9" s="36"/>
      <c r="G9" s="36"/>
      <c r="H9" s="36"/>
      <c r="I9" s="36"/>
      <c r="J9" s="36"/>
      <c r="K9" s="36"/>
      <c r="L9" s="36"/>
      <c r="M9" s="36"/>
      <c r="N9" s="36"/>
      <c r="O9" s="36"/>
      <c r="P9" s="36"/>
      <c r="Q9" s="272"/>
      <c r="R9" s="277">
        <v>77317</v>
      </c>
      <c r="S9" s="219"/>
      <c r="T9" s="219"/>
      <c r="U9" s="219"/>
      <c r="V9" s="219"/>
      <c r="W9" s="219"/>
      <c r="X9" s="219"/>
      <c r="Y9" s="282"/>
      <c r="Z9" s="285">
        <v>0.1</v>
      </c>
      <c r="AA9" s="285"/>
      <c r="AB9" s="285"/>
      <c r="AC9" s="285"/>
      <c r="AD9" s="290">
        <v>77317</v>
      </c>
      <c r="AE9" s="290"/>
      <c r="AF9" s="290"/>
      <c r="AG9" s="290"/>
      <c r="AH9" s="290"/>
      <c r="AI9" s="290"/>
      <c r="AJ9" s="290"/>
      <c r="AK9" s="290"/>
      <c r="AL9" s="286">
        <v>0.2</v>
      </c>
      <c r="AM9" s="240"/>
      <c r="AN9" s="240"/>
      <c r="AO9" s="299"/>
      <c r="AP9" s="263" t="s">
        <v>338</v>
      </c>
      <c r="AQ9" s="36"/>
      <c r="AR9" s="36"/>
      <c r="AS9" s="36"/>
      <c r="AT9" s="36"/>
      <c r="AU9" s="36"/>
      <c r="AV9" s="36"/>
      <c r="AW9" s="36"/>
      <c r="AX9" s="36"/>
      <c r="AY9" s="36"/>
      <c r="AZ9" s="36"/>
      <c r="BA9" s="36"/>
      <c r="BB9" s="36"/>
      <c r="BC9" s="36"/>
      <c r="BD9" s="36"/>
      <c r="BE9" s="36"/>
      <c r="BF9" s="272"/>
      <c r="BG9" s="277">
        <v>12328169</v>
      </c>
      <c r="BH9" s="219"/>
      <c r="BI9" s="219"/>
      <c r="BJ9" s="219"/>
      <c r="BK9" s="219"/>
      <c r="BL9" s="219"/>
      <c r="BM9" s="219"/>
      <c r="BN9" s="282"/>
      <c r="BO9" s="285">
        <v>31</v>
      </c>
      <c r="BP9" s="285"/>
      <c r="BQ9" s="285"/>
      <c r="BR9" s="285"/>
      <c r="BS9" s="291" t="s">
        <v>204</v>
      </c>
      <c r="BT9" s="219"/>
      <c r="BU9" s="219"/>
      <c r="BV9" s="219"/>
      <c r="BW9" s="219"/>
      <c r="BX9" s="219"/>
      <c r="BY9" s="219"/>
      <c r="BZ9" s="219"/>
      <c r="CA9" s="219"/>
      <c r="CB9" s="332"/>
      <c r="CD9" s="263" t="s">
        <v>341</v>
      </c>
      <c r="CE9" s="36"/>
      <c r="CF9" s="36"/>
      <c r="CG9" s="36"/>
      <c r="CH9" s="36"/>
      <c r="CI9" s="36"/>
      <c r="CJ9" s="36"/>
      <c r="CK9" s="36"/>
      <c r="CL9" s="36"/>
      <c r="CM9" s="36"/>
      <c r="CN9" s="36"/>
      <c r="CO9" s="36"/>
      <c r="CP9" s="36"/>
      <c r="CQ9" s="272"/>
      <c r="CR9" s="277">
        <v>5239056</v>
      </c>
      <c r="CS9" s="219"/>
      <c r="CT9" s="219"/>
      <c r="CU9" s="219"/>
      <c r="CV9" s="219"/>
      <c r="CW9" s="219"/>
      <c r="CX9" s="219"/>
      <c r="CY9" s="282"/>
      <c r="CZ9" s="285">
        <v>6.9</v>
      </c>
      <c r="DA9" s="285"/>
      <c r="DB9" s="285"/>
      <c r="DC9" s="285"/>
      <c r="DD9" s="291">
        <v>228434</v>
      </c>
      <c r="DE9" s="219"/>
      <c r="DF9" s="219"/>
      <c r="DG9" s="219"/>
      <c r="DH9" s="219"/>
      <c r="DI9" s="219"/>
      <c r="DJ9" s="219"/>
      <c r="DK9" s="219"/>
      <c r="DL9" s="219"/>
      <c r="DM9" s="219"/>
      <c r="DN9" s="219"/>
      <c r="DO9" s="219"/>
      <c r="DP9" s="282"/>
      <c r="DQ9" s="291">
        <v>4313771</v>
      </c>
      <c r="DR9" s="219"/>
      <c r="DS9" s="219"/>
      <c r="DT9" s="219"/>
      <c r="DU9" s="219"/>
      <c r="DV9" s="219"/>
      <c r="DW9" s="219"/>
      <c r="DX9" s="219"/>
      <c r="DY9" s="219"/>
      <c r="DZ9" s="219"/>
      <c r="EA9" s="219"/>
      <c r="EB9" s="219"/>
      <c r="EC9" s="332"/>
    </row>
    <row r="10" spans="2:143" ht="11.25" customHeight="1">
      <c r="B10" s="263" t="s">
        <v>127</v>
      </c>
      <c r="C10" s="36"/>
      <c r="D10" s="36"/>
      <c r="E10" s="36"/>
      <c r="F10" s="36"/>
      <c r="G10" s="36"/>
      <c r="H10" s="36"/>
      <c r="I10" s="36"/>
      <c r="J10" s="36"/>
      <c r="K10" s="36"/>
      <c r="L10" s="36"/>
      <c r="M10" s="36"/>
      <c r="N10" s="36"/>
      <c r="O10" s="36"/>
      <c r="P10" s="36"/>
      <c r="Q10" s="272"/>
      <c r="R10" s="277" t="s">
        <v>204</v>
      </c>
      <c r="S10" s="219"/>
      <c r="T10" s="219"/>
      <c r="U10" s="219"/>
      <c r="V10" s="219"/>
      <c r="W10" s="219"/>
      <c r="X10" s="219"/>
      <c r="Y10" s="282"/>
      <c r="Z10" s="285" t="s">
        <v>204</v>
      </c>
      <c r="AA10" s="285"/>
      <c r="AB10" s="285"/>
      <c r="AC10" s="285"/>
      <c r="AD10" s="290" t="s">
        <v>204</v>
      </c>
      <c r="AE10" s="290"/>
      <c r="AF10" s="290"/>
      <c r="AG10" s="290"/>
      <c r="AH10" s="290"/>
      <c r="AI10" s="290"/>
      <c r="AJ10" s="290"/>
      <c r="AK10" s="290"/>
      <c r="AL10" s="286" t="s">
        <v>204</v>
      </c>
      <c r="AM10" s="240"/>
      <c r="AN10" s="240"/>
      <c r="AO10" s="299"/>
      <c r="AP10" s="263" t="s">
        <v>195</v>
      </c>
      <c r="AQ10" s="36"/>
      <c r="AR10" s="36"/>
      <c r="AS10" s="36"/>
      <c r="AT10" s="36"/>
      <c r="AU10" s="36"/>
      <c r="AV10" s="36"/>
      <c r="AW10" s="36"/>
      <c r="AX10" s="36"/>
      <c r="AY10" s="36"/>
      <c r="AZ10" s="36"/>
      <c r="BA10" s="36"/>
      <c r="BB10" s="36"/>
      <c r="BC10" s="36"/>
      <c r="BD10" s="36"/>
      <c r="BE10" s="36"/>
      <c r="BF10" s="272"/>
      <c r="BG10" s="277">
        <v>931444</v>
      </c>
      <c r="BH10" s="219"/>
      <c r="BI10" s="219"/>
      <c r="BJ10" s="219"/>
      <c r="BK10" s="219"/>
      <c r="BL10" s="219"/>
      <c r="BM10" s="219"/>
      <c r="BN10" s="282"/>
      <c r="BO10" s="285">
        <v>2.2999999999999998</v>
      </c>
      <c r="BP10" s="285"/>
      <c r="BQ10" s="285"/>
      <c r="BR10" s="285"/>
      <c r="BS10" s="291">
        <v>155045</v>
      </c>
      <c r="BT10" s="219"/>
      <c r="BU10" s="219"/>
      <c r="BV10" s="219"/>
      <c r="BW10" s="219"/>
      <c r="BX10" s="219"/>
      <c r="BY10" s="219"/>
      <c r="BZ10" s="219"/>
      <c r="CA10" s="219"/>
      <c r="CB10" s="332"/>
      <c r="CD10" s="263" t="s">
        <v>47</v>
      </c>
      <c r="CE10" s="36"/>
      <c r="CF10" s="36"/>
      <c r="CG10" s="36"/>
      <c r="CH10" s="36"/>
      <c r="CI10" s="36"/>
      <c r="CJ10" s="36"/>
      <c r="CK10" s="36"/>
      <c r="CL10" s="36"/>
      <c r="CM10" s="36"/>
      <c r="CN10" s="36"/>
      <c r="CO10" s="36"/>
      <c r="CP10" s="36"/>
      <c r="CQ10" s="272"/>
      <c r="CR10" s="277">
        <v>98938</v>
      </c>
      <c r="CS10" s="219"/>
      <c r="CT10" s="219"/>
      <c r="CU10" s="219"/>
      <c r="CV10" s="219"/>
      <c r="CW10" s="219"/>
      <c r="CX10" s="219"/>
      <c r="CY10" s="282"/>
      <c r="CZ10" s="285">
        <v>0.1</v>
      </c>
      <c r="DA10" s="285"/>
      <c r="DB10" s="285"/>
      <c r="DC10" s="285"/>
      <c r="DD10" s="291" t="s">
        <v>204</v>
      </c>
      <c r="DE10" s="219"/>
      <c r="DF10" s="219"/>
      <c r="DG10" s="219"/>
      <c r="DH10" s="219"/>
      <c r="DI10" s="219"/>
      <c r="DJ10" s="219"/>
      <c r="DK10" s="219"/>
      <c r="DL10" s="219"/>
      <c r="DM10" s="219"/>
      <c r="DN10" s="219"/>
      <c r="DO10" s="219"/>
      <c r="DP10" s="282"/>
      <c r="DQ10" s="291">
        <v>64538</v>
      </c>
      <c r="DR10" s="219"/>
      <c r="DS10" s="219"/>
      <c r="DT10" s="219"/>
      <c r="DU10" s="219"/>
      <c r="DV10" s="219"/>
      <c r="DW10" s="219"/>
      <c r="DX10" s="219"/>
      <c r="DY10" s="219"/>
      <c r="DZ10" s="219"/>
      <c r="EA10" s="219"/>
      <c r="EB10" s="219"/>
      <c r="EC10" s="332"/>
    </row>
    <row r="11" spans="2:143" ht="11.25" customHeight="1">
      <c r="B11" s="263" t="s">
        <v>102</v>
      </c>
      <c r="C11" s="36"/>
      <c r="D11" s="36"/>
      <c r="E11" s="36"/>
      <c r="F11" s="36"/>
      <c r="G11" s="36"/>
      <c r="H11" s="36"/>
      <c r="I11" s="36"/>
      <c r="J11" s="36"/>
      <c r="K11" s="36"/>
      <c r="L11" s="36"/>
      <c r="M11" s="36"/>
      <c r="N11" s="36"/>
      <c r="O11" s="36"/>
      <c r="P11" s="36"/>
      <c r="Q11" s="272"/>
      <c r="R11" s="277">
        <v>4243723</v>
      </c>
      <c r="S11" s="219"/>
      <c r="T11" s="219"/>
      <c r="U11" s="219"/>
      <c r="V11" s="219"/>
      <c r="W11" s="219"/>
      <c r="X11" s="219"/>
      <c r="Y11" s="282"/>
      <c r="Z11" s="286">
        <v>5.4</v>
      </c>
      <c r="AA11" s="240"/>
      <c r="AB11" s="240"/>
      <c r="AC11" s="288"/>
      <c r="AD11" s="291">
        <v>4243723</v>
      </c>
      <c r="AE11" s="219"/>
      <c r="AF11" s="219"/>
      <c r="AG11" s="219"/>
      <c r="AH11" s="219"/>
      <c r="AI11" s="219"/>
      <c r="AJ11" s="219"/>
      <c r="AK11" s="282"/>
      <c r="AL11" s="286">
        <v>9.5</v>
      </c>
      <c r="AM11" s="240"/>
      <c r="AN11" s="240"/>
      <c r="AO11" s="299"/>
      <c r="AP11" s="263" t="s">
        <v>343</v>
      </c>
      <c r="AQ11" s="36"/>
      <c r="AR11" s="36"/>
      <c r="AS11" s="36"/>
      <c r="AT11" s="36"/>
      <c r="AU11" s="36"/>
      <c r="AV11" s="36"/>
      <c r="AW11" s="36"/>
      <c r="AX11" s="36"/>
      <c r="AY11" s="36"/>
      <c r="AZ11" s="36"/>
      <c r="BA11" s="36"/>
      <c r="BB11" s="36"/>
      <c r="BC11" s="36"/>
      <c r="BD11" s="36"/>
      <c r="BE11" s="36"/>
      <c r="BF11" s="272"/>
      <c r="BG11" s="277">
        <v>3878025</v>
      </c>
      <c r="BH11" s="219"/>
      <c r="BI11" s="219"/>
      <c r="BJ11" s="219"/>
      <c r="BK11" s="219"/>
      <c r="BL11" s="219"/>
      <c r="BM11" s="219"/>
      <c r="BN11" s="282"/>
      <c r="BO11" s="285">
        <v>9.8000000000000007</v>
      </c>
      <c r="BP11" s="285"/>
      <c r="BQ11" s="285"/>
      <c r="BR11" s="285"/>
      <c r="BS11" s="291">
        <v>759466</v>
      </c>
      <c r="BT11" s="219"/>
      <c r="BU11" s="219"/>
      <c r="BV11" s="219"/>
      <c r="BW11" s="219"/>
      <c r="BX11" s="219"/>
      <c r="BY11" s="219"/>
      <c r="BZ11" s="219"/>
      <c r="CA11" s="219"/>
      <c r="CB11" s="332"/>
      <c r="CD11" s="263" t="s">
        <v>346</v>
      </c>
      <c r="CE11" s="36"/>
      <c r="CF11" s="36"/>
      <c r="CG11" s="36"/>
      <c r="CH11" s="36"/>
      <c r="CI11" s="36"/>
      <c r="CJ11" s="36"/>
      <c r="CK11" s="36"/>
      <c r="CL11" s="36"/>
      <c r="CM11" s="36"/>
      <c r="CN11" s="36"/>
      <c r="CO11" s="36"/>
      <c r="CP11" s="36"/>
      <c r="CQ11" s="272"/>
      <c r="CR11" s="277">
        <v>933168</v>
      </c>
      <c r="CS11" s="219"/>
      <c r="CT11" s="219"/>
      <c r="CU11" s="219"/>
      <c r="CV11" s="219"/>
      <c r="CW11" s="219"/>
      <c r="CX11" s="219"/>
      <c r="CY11" s="282"/>
      <c r="CZ11" s="285">
        <v>1.2</v>
      </c>
      <c r="DA11" s="285"/>
      <c r="DB11" s="285"/>
      <c r="DC11" s="285"/>
      <c r="DD11" s="291">
        <v>267962</v>
      </c>
      <c r="DE11" s="219"/>
      <c r="DF11" s="219"/>
      <c r="DG11" s="219"/>
      <c r="DH11" s="219"/>
      <c r="DI11" s="219"/>
      <c r="DJ11" s="219"/>
      <c r="DK11" s="219"/>
      <c r="DL11" s="219"/>
      <c r="DM11" s="219"/>
      <c r="DN11" s="219"/>
      <c r="DO11" s="219"/>
      <c r="DP11" s="282"/>
      <c r="DQ11" s="291">
        <v>698175</v>
      </c>
      <c r="DR11" s="219"/>
      <c r="DS11" s="219"/>
      <c r="DT11" s="219"/>
      <c r="DU11" s="219"/>
      <c r="DV11" s="219"/>
      <c r="DW11" s="219"/>
      <c r="DX11" s="219"/>
      <c r="DY11" s="219"/>
      <c r="DZ11" s="219"/>
      <c r="EA11" s="219"/>
      <c r="EB11" s="219"/>
      <c r="EC11" s="332"/>
    </row>
    <row r="12" spans="2:143" ht="11.25" customHeight="1">
      <c r="B12" s="263" t="s">
        <v>145</v>
      </c>
      <c r="C12" s="36"/>
      <c r="D12" s="36"/>
      <c r="E12" s="36"/>
      <c r="F12" s="36"/>
      <c r="G12" s="36"/>
      <c r="H12" s="36"/>
      <c r="I12" s="36"/>
      <c r="J12" s="36"/>
      <c r="K12" s="36"/>
      <c r="L12" s="36"/>
      <c r="M12" s="36"/>
      <c r="N12" s="36"/>
      <c r="O12" s="36"/>
      <c r="P12" s="36"/>
      <c r="Q12" s="272"/>
      <c r="R12" s="277">
        <v>36727</v>
      </c>
      <c r="S12" s="219"/>
      <c r="T12" s="219"/>
      <c r="U12" s="219"/>
      <c r="V12" s="219"/>
      <c r="W12" s="219"/>
      <c r="X12" s="219"/>
      <c r="Y12" s="282"/>
      <c r="Z12" s="285">
        <v>0</v>
      </c>
      <c r="AA12" s="285"/>
      <c r="AB12" s="285"/>
      <c r="AC12" s="285"/>
      <c r="AD12" s="290">
        <v>36727</v>
      </c>
      <c r="AE12" s="290"/>
      <c r="AF12" s="290"/>
      <c r="AG12" s="290"/>
      <c r="AH12" s="290"/>
      <c r="AI12" s="290"/>
      <c r="AJ12" s="290"/>
      <c r="AK12" s="290"/>
      <c r="AL12" s="286">
        <v>0.1</v>
      </c>
      <c r="AM12" s="240"/>
      <c r="AN12" s="240"/>
      <c r="AO12" s="299"/>
      <c r="AP12" s="263" t="s">
        <v>347</v>
      </c>
      <c r="AQ12" s="36"/>
      <c r="AR12" s="36"/>
      <c r="AS12" s="36"/>
      <c r="AT12" s="36"/>
      <c r="AU12" s="36"/>
      <c r="AV12" s="36"/>
      <c r="AW12" s="36"/>
      <c r="AX12" s="36"/>
      <c r="AY12" s="36"/>
      <c r="AZ12" s="36"/>
      <c r="BA12" s="36"/>
      <c r="BB12" s="36"/>
      <c r="BC12" s="36"/>
      <c r="BD12" s="36"/>
      <c r="BE12" s="36"/>
      <c r="BF12" s="272"/>
      <c r="BG12" s="277">
        <v>18326260</v>
      </c>
      <c r="BH12" s="219"/>
      <c r="BI12" s="219"/>
      <c r="BJ12" s="219"/>
      <c r="BK12" s="219"/>
      <c r="BL12" s="219"/>
      <c r="BM12" s="219"/>
      <c r="BN12" s="282"/>
      <c r="BO12" s="285">
        <v>46.1</v>
      </c>
      <c r="BP12" s="285"/>
      <c r="BQ12" s="285"/>
      <c r="BR12" s="285"/>
      <c r="BS12" s="291" t="s">
        <v>204</v>
      </c>
      <c r="BT12" s="219"/>
      <c r="BU12" s="219"/>
      <c r="BV12" s="219"/>
      <c r="BW12" s="219"/>
      <c r="BX12" s="219"/>
      <c r="BY12" s="219"/>
      <c r="BZ12" s="219"/>
      <c r="CA12" s="219"/>
      <c r="CB12" s="332"/>
      <c r="CD12" s="263" t="s">
        <v>87</v>
      </c>
      <c r="CE12" s="36"/>
      <c r="CF12" s="36"/>
      <c r="CG12" s="36"/>
      <c r="CH12" s="36"/>
      <c r="CI12" s="36"/>
      <c r="CJ12" s="36"/>
      <c r="CK12" s="36"/>
      <c r="CL12" s="36"/>
      <c r="CM12" s="36"/>
      <c r="CN12" s="36"/>
      <c r="CO12" s="36"/>
      <c r="CP12" s="36"/>
      <c r="CQ12" s="272"/>
      <c r="CR12" s="277">
        <v>1351538</v>
      </c>
      <c r="CS12" s="219"/>
      <c r="CT12" s="219"/>
      <c r="CU12" s="219"/>
      <c r="CV12" s="219"/>
      <c r="CW12" s="219"/>
      <c r="CX12" s="219"/>
      <c r="CY12" s="282"/>
      <c r="CZ12" s="285">
        <v>1.8</v>
      </c>
      <c r="DA12" s="285"/>
      <c r="DB12" s="285"/>
      <c r="DC12" s="285"/>
      <c r="DD12" s="291">
        <v>103474</v>
      </c>
      <c r="DE12" s="219"/>
      <c r="DF12" s="219"/>
      <c r="DG12" s="219"/>
      <c r="DH12" s="219"/>
      <c r="DI12" s="219"/>
      <c r="DJ12" s="219"/>
      <c r="DK12" s="219"/>
      <c r="DL12" s="219"/>
      <c r="DM12" s="219"/>
      <c r="DN12" s="219"/>
      <c r="DO12" s="219"/>
      <c r="DP12" s="282"/>
      <c r="DQ12" s="291">
        <v>463853</v>
      </c>
      <c r="DR12" s="219"/>
      <c r="DS12" s="219"/>
      <c r="DT12" s="219"/>
      <c r="DU12" s="219"/>
      <c r="DV12" s="219"/>
      <c r="DW12" s="219"/>
      <c r="DX12" s="219"/>
      <c r="DY12" s="219"/>
      <c r="DZ12" s="219"/>
      <c r="EA12" s="219"/>
      <c r="EB12" s="219"/>
      <c r="EC12" s="332"/>
    </row>
    <row r="13" spans="2:143" ht="11.25" customHeight="1">
      <c r="B13" s="263" t="s">
        <v>348</v>
      </c>
      <c r="C13" s="36"/>
      <c r="D13" s="36"/>
      <c r="E13" s="36"/>
      <c r="F13" s="36"/>
      <c r="G13" s="36"/>
      <c r="H13" s="36"/>
      <c r="I13" s="36"/>
      <c r="J13" s="36"/>
      <c r="K13" s="36"/>
      <c r="L13" s="36"/>
      <c r="M13" s="36"/>
      <c r="N13" s="36"/>
      <c r="O13" s="36"/>
      <c r="P13" s="36"/>
      <c r="Q13" s="272"/>
      <c r="R13" s="277" t="s">
        <v>204</v>
      </c>
      <c r="S13" s="219"/>
      <c r="T13" s="219"/>
      <c r="U13" s="219"/>
      <c r="V13" s="219"/>
      <c r="W13" s="219"/>
      <c r="X13" s="219"/>
      <c r="Y13" s="282"/>
      <c r="Z13" s="285" t="s">
        <v>204</v>
      </c>
      <c r="AA13" s="285"/>
      <c r="AB13" s="285"/>
      <c r="AC13" s="285"/>
      <c r="AD13" s="290" t="s">
        <v>204</v>
      </c>
      <c r="AE13" s="290"/>
      <c r="AF13" s="290"/>
      <c r="AG13" s="290"/>
      <c r="AH13" s="290"/>
      <c r="AI13" s="290"/>
      <c r="AJ13" s="290"/>
      <c r="AK13" s="290"/>
      <c r="AL13" s="286" t="s">
        <v>204</v>
      </c>
      <c r="AM13" s="240"/>
      <c r="AN13" s="240"/>
      <c r="AO13" s="299"/>
      <c r="AP13" s="263" t="s">
        <v>350</v>
      </c>
      <c r="AQ13" s="36"/>
      <c r="AR13" s="36"/>
      <c r="AS13" s="36"/>
      <c r="AT13" s="36"/>
      <c r="AU13" s="36"/>
      <c r="AV13" s="36"/>
      <c r="AW13" s="36"/>
      <c r="AX13" s="36"/>
      <c r="AY13" s="36"/>
      <c r="AZ13" s="36"/>
      <c r="BA13" s="36"/>
      <c r="BB13" s="36"/>
      <c r="BC13" s="36"/>
      <c r="BD13" s="36"/>
      <c r="BE13" s="36"/>
      <c r="BF13" s="272"/>
      <c r="BG13" s="277">
        <v>18293471</v>
      </c>
      <c r="BH13" s="219"/>
      <c r="BI13" s="219"/>
      <c r="BJ13" s="219"/>
      <c r="BK13" s="219"/>
      <c r="BL13" s="219"/>
      <c r="BM13" s="219"/>
      <c r="BN13" s="282"/>
      <c r="BO13" s="285">
        <v>46.1</v>
      </c>
      <c r="BP13" s="285"/>
      <c r="BQ13" s="285"/>
      <c r="BR13" s="285"/>
      <c r="BS13" s="291" t="s">
        <v>204</v>
      </c>
      <c r="BT13" s="219"/>
      <c r="BU13" s="219"/>
      <c r="BV13" s="219"/>
      <c r="BW13" s="219"/>
      <c r="BX13" s="219"/>
      <c r="BY13" s="219"/>
      <c r="BZ13" s="219"/>
      <c r="CA13" s="219"/>
      <c r="CB13" s="332"/>
      <c r="CD13" s="263" t="s">
        <v>351</v>
      </c>
      <c r="CE13" s="36"/>
      <c r="CF13" s="36"/>
      <c r="CG13" s="36"/>
      <c r="CH13" s="36"/>
      <c r="CI13" s="36"/>
      <c r="CJ13" s="36"/>
      <c r="CK13" s="36"/>
      <c r="CL13" s="36"/>
      <c r="CM13" s="36"/>
      <c r="CN13" s="36"/>
      <c r="CO13" s="36"/>
      <c r="CP13" s="36"/>
      <c r="CQ13" s="272"/>
      <c r="CR13" s="277">
        <v>6913832</v>
      </c>
      <c r="CS13" s="219"/>
      <c r="CT13" s="219"/>
      <c r="CU13" s="219"/>
      <c r="CV13" s="219"/>
      <c r="CW13" s="219"/>
      <c r="CX13" s="219"/>
      <c r="CY13" s="282"/>
      <c r="CZ13" s="285">
        <v>9.1</v>
      </c>
      <c r="DA13" s="285"/>
      <c r="DB13" s="285"/>
      <c r="DC13" s="285"/>
      <c r="DD13" s="291">
        <v>2925404</v>
      </c>
      <c r="DE13" s="219"/>
      <c r="DF13" s="219"/>
      <c r="DG13" s="219"/>
      <c r="DH13" s="219"/>
      <c r="DI13" s="219"/>
      <c r="DJ13" s="219"/>
      <c r="DK13" s="219"/>
      <c r="DL13" s="219"/>
      <c r="DM13" s="219"/>
      <c r="DN13" s="219"/>
      <c r="DO13" s="219"/>
      <c r="DP13" s="282"/>
      <c r="DQ13" s="291">
        <v>4795372</v>
      </c>
      <c r="DR13" s="219"/>
      <c r="DS13" s="219"/>
      <c r="DT13" s="219"/>
      <c r="DU13" s="219"/>
      <c r="DV13" s="219"/>
      <c r="DW13" s="219"/>
      <c r="DX13" s="219"/>
      <c r="DY13" s="219"/>
      <c r="DZ13" s="219"/>
      <c r="EA13" s="219"/>
      <c r="EB13" s="219"/>
      <c r="EC13" s="332"/>
    </row>
    <row r="14" spans="2:143" ht="11.25" customHeight="1">
      <c r="B14" s="263" t="s">
        <v>353</v>
      </c>
      <c r="C14" s="36"/>
      <c r="D14" s="36"/>
      <c r="E14" s="36"/>
      <c r="F14" s="36"/>
      <c r="G14" s="36"/>
      <c r="H14" s="36"/>
      <c r="I14" s="36"/>
      <c r="J14" s="36"/>
      <c r="K14" s="36"/>
      <c r="L14" s="36"/>
      <c r="M14" s="36"/>
      <c r="N14" s="36"/>
      <c r="O14" s="36"/>
      <c r="P14" s="36"/>
      <c r="Q14" s="272"/>
      <c r="R14" s="277">
        <v>117663</v>
      </c>
      <c r="S14" s="219"/>
      <c r="T14" s="219"/>
      <c r="U14" s="219"/>
      <c r="V14" s="219"/>
      <c r="W14" s="219"/>
      <c r="X14" s="219"/>
      <c r="Y14" s="282"/>
      <c r="Z14" s="285">
        <v>0.1</v>
      </c>
      <c r="AA14" s="285"/>
      <c r="AB14" s="285"/>
      <c r="AC14" s="285"/>
      <c r="AD14" s="290">
        <v>117663</v>
      </c>
      <c r="AE14" s="290"/>
      <c r="AF14" s="290"/>
      <c r="AG14" s="290"/>
      <c r="AH14" s="290"/>
      <c r="AI14" s="290"/>
      <c r="AJ14" s="290"/>
      <c r="AK14" s="290"/>
      <c r="AL14" s="286">
        <v>0.3</v>
      </c>
      <c r="AM14" s="240"/>
      <c r="AN14" s="240"/>
      <c r="AO14" s="299"/>
      <c r="AP14" s="263" t="s">
        <v>223</v>
      </c>
      <c r="AQ14" s="36"/>
      <c r="AR14" s="36"/>
      <c r="AS14" s="36"/>
      <c r="AT14" s="36"/>
      <c r="AU14" s="36"/>
      <c r="AV14" s="36"/>
      <c r="AW14" s="36"/>
      <c r="AX14" s="36"/>
      <c r="AY14" s="36"/>
      <c r="AZ14" s="36"/>
      <c r="BA14" s="36"/>
      <c r="BB14" s="36"/>
      <c r="BC14" s="36"/>
      <c r="BD14" s="36"/>
      <c r="BE14" s="36"/>
      <c r="BF14" s="272"/>
      <c r="BG14" s="277">
        <v>649799</v>
      </c>
      <c r="BH14" s="219"/>
      <c r="BI14" s="219"/>
      <c r="BJ14" s="219"/>
      <c r="BK14" s="219"/>
      <c r="BL14" s="219"/>
      <c r="BM14" s="219"/>
      <c r="BN14" s="282"/>
      <c r="BO14" s="285">
        <v>1.6</v>
      </c>
      <c r="BP14" s="285"/>
      <c r="BQ14" s="285"/>
      <c r="BR14" s="285"/>
      <c r="BS14" s="291" t="s">
        <v>204</v>
      </c>
      <c r="BT14" s="219"/>
      <c r="BU14" s="219"/>
      <c r="BV14" s="219"/>
      <c r="BW14" s="219"/>
      <c r="BX14" s="219"/>
      <c r="BY14" s="219"/>
      <c r="BZ14" s="219"/>
      <c r="CA14" s="219"/>
      <c r="CB14" s="332"/>
      <c r="CD14" s="263" t="s">
        <v>354</v>
      </c>
      <c r="CE14" s="36"/>
      <c r="CF14" s="36"/>
      <c r="CG14" s="36"/>
      <c r="CH14" s="36"/>
      <c r="CI14" s="36"/>
      <c r="CJ14" s="36"/>
      <c r="CK14" s="36"/>
      <c r="CL14" s="36"/>
      <c r="CM14" s="36"/>
      <c r="CN14" s="36"/>
      <c r="CO14" s="36"/>
      <c r="CP14" s="36"/>
      <c r="CQ14" s="272"/>
      <c r="CR14" s="277">
        <v>3609564</v>
      </c>
      <c r="CS14" s="219"/>
      <c r="CT14" s="219"/>
      <c r="CU14" s="219"/>
      <c r="CV14" s="219"/>
      <c r="CW14" s="219"/>
      <c r="CX14" s="219"/>
      <c r="CY14" s="282"/>
      <c r="CZ14" s="285">
        <v>4.7</v>
      </c>
      <c r="DA14" s="285"/>
      <c r="DB14" s="285"/>
      <c r="DC14" s="285"/>
      <c r="DD14" s="291">
        <v>339643</v>
      </c>
      <c r="DE14" s="219"/>
      <c r="DF14" s="219"/>
      <c r="DG14" s="219"/>
      <c r="DH14" s="219"/>
      <c r="DI14" s="219"/>
      <c r="DJ14" s="219"/>
      <c r="DK14" s="219"/>
      <c r="DL14" s="219"/>
      <c r="DM14" s="219"/>
      <c r="DN14" s="219"/>
      <c r="DO14" s="219"/>
      <c r="DP14" s="282"/>
      <c r="DQ14" s="291">
        <v>2710298</v>
      </c>
      <c r="DR14" s="219"/>
      <c r="DS14" s="219"/>
      <c r="DT14" s="219"/>
      <c r="DU14" s="219"/>
      <c r="DV14" s="219"/>
      <c r="DW14" s="219"/>
      <c r="DX14" s="219"/>
      <c r="DY14" s="219"/>
      <c r="DZ14" s="219"/>
      <c r="EA14" s="219"/>
      <c r="EB14" s="219"/>
      <c r="EC14" s="332"/>
    </row>
    <row r="15" spans="2:143" ht="11.25" customHeight="1">
      <c r="B15" s="263" t="s">
        <v>323</v>
      </c>
      <c r="C15" s="36"/>
      <c r="D15" s="36"/>
      <c r="E15" s="36"/>
      <c r="F15" s="36"/>
      <c r="G15" s="36"/>
      <c r="H15" s="36"/>
      <c r="I15" s="36"/>
      <c r="J15" s="36"/>
      <c r="K15" s="36"/>
      <c r="L15" s="36"/>
      <c r="M15" s="36"/>
      <c r="N15" s="36"/>
      <c r="O15" s="36"/>
      <c r="P15" s="36"/>
      <c r="Q15" s="272"/>
      <c r="R15" s="277" t="s">
        <v>204</v>
      </c>
      <c r="S15" s="219"/>
      <c r="T15" s="219"/>
      <c r="U15" s="219"/>
      <c r="V15" s="219"/>
      <c r="W15" s="219"/>
      <c r="X15" s="219"/>
      <c r="Y15" s="282"/>
      <c r="Z15" s="285" t="s">
        <v>204</v>
      </c>
      <c r="AA15" s="285"/>
      <c r="AB15" s="285"/>
      <c r="AC15" s="285"/>
      <c r="AD15" s="290" t="s">
        <v>204</v>
      </c>
      <c r="AE15" s="290"/>
      <c r="AF15" s="290"/>
      <c r="AG15" s="290"/>
      <c r="AH15" s="290"/>
      <c r="AI15" s="290"/>
      <c r="AJ15" s="290"/>
      <c r="AK15" s="290"/>
      <c r="AL15" s="286" t="s">
        <v>204</v>
      </c>
      <c r="AM15" s="240"/>
      <c r="AN15" s="240"/>
      <c r="AO15" s="299"/>
      <c r="AP15" s="263" t="s">
        <v>355</v>
      </c>
      <c r="AQ15" s="36"/>
      <c r="AR15" s="36"/>
      <c r="AS15" s="36"/>
      <c r="AT15" s="36"/>
      <c r="AU15" s="36"/>
      <c r="AV15" s="36"/>
      <c r="AW15" s="36"/>
      <c r="AX15" s="36"/>
      <c r="AY15" s="36"/>
      <c r="AZ15" s="36"/>
      <c r="BA15" s="36"/>
      <c r="BB15" s="36"/>
      <c r="BC15" s="36"/>
      <c r="BD15" s="36"/>
      <c r="BE15" s="36"/>
      <c r="BF15" s="272"/>
      <c r="BG15" s="277">
        <v>1745254</v>
      </c>
      <c r="BH15" s="219"/>
      <c r="BI15" s="219"/>
      <c r="BJ15" s="219"/>
      <c r="BK15" s="219"/>
      <c r="BL15" s="219"/>
      <c r="BM15" s="219"/>
      <c r="BN15" s="282"/>
      <c r="BO15" s="285">
        <v>4.4000000000000004</v>
      </c>
      <c r="BP15" s="285"/>
      <c r="BQ15" s="285"/>
      <c r="BR15" s="285"/>
      <c r="BS15" s="291" t="s">
        <v>204</v>
      </c>
      <c r="BT15" s="219"/>
      <c r="BU15" s="219"/>
      <c r="BV15" s="219"/>
      <c r="BW15" s="219"/>
      <c r="BX15" s="219"/>
      <c r="BY15" s="219"/>
      <c r="BZ15" s="219"/>
      <c r="CA15" s="219"/>
      <c r="CB15" s="332"/>
      <c r="CD15" s="263" t="s">
        <v>356</v>
      </c>
      <c r="CE15" s="36"/>
      <c r="CF15" s="36"/>
      <c r="CG15" s="36"/>
      <c r="CH15" s="36"/>
      <c r="CI15" s="36"/>
      <c r="CJ15" s="36"/>
      <c r="CK15" s="36"/>
      <c r="CL15" s="36"/>
      <c r="CM15" s="36"/>
      <c r="CN15" s="36"/>
      <c r="CO15" s="36"/>
      <c r="CP15" s="36"/>
      <c r="CQ15" s="272"/>
      <c r="CR15" s="277">
        <v>11388443</v>
      </c>
      <c r="CS15" s="219"/>
      <c r="CT15" s="219"/>
      <c r="CU15" s="219"/>
      <c r="CV15" s="219"/>
      <c r="CW15" s="219"/>
      <c r="CX15" s="219"/>
      <c r="CY15" s="282"/>
      <c r="CZ15" s="285">
        <v>14.9</v>
      </c>
      <c r="DA15" s="285"/>
      <c r="DB15" s="285"/>
      <c r="DC15" s="285"/>
      <c r="DD15" s="291">
        <v>2610048</v>
      </c>
      <c r="DE15" s="219"/>
      <c r="DF15" s="219"/>
      <c r="DG15" s="219"/>
      <c r="DH15" s="219"/>
      <c r="DI15" s="219"/>
      <c r="DJ15" s="219"/>
      <c r="DK15" s="219"/>
      <c r="DL15" s="219"/>
      <c r="DM15" s="219"/>
      <c r="DN15" s="219"/>
      <c r="DO15" s="219"/>
      <c r="DP15" s="282"/>
      <c r="DQ15" s="291">
        <v>7153867</v>
      </c>
      <c r="DR15" s="219"/>
      <c r="DS15" s="219"/>
      <c r="DT15" s="219"/>
      <c r="DU15" s="219"/>
      <c r="DV15" s="219"/>
      <c r="DW15" s="219"/>
      <c r="DX15" s="219"/>
      <c r="DY15" s="219"/>
      <c r="DZ15" s="219"/>
      <c r="EA15" s="219"/>
      <c r="EB15" s="219"/>
      <c r="EC15" s="332"/>
    </row>
    <row r="16" spans="2:143" ht="11.25" customHeight="1">
      <c r="B16" s="263" t="s">
        <v>357</v>
      </c>
      <c r="C16" s="36"/>
      <c r="D16" s="36"/>
      <c r="E16" s="36"/>
      <c r="F16" s="36"/>
      <c r="G16" s="36"/>
      <c r="H16" s="36"/>
      <c r="I16" s="36"/>
      <c r="J16" s="36"/>
      <c r="K16" s="36"/>
      <c r="L16" s="36"/>
      <c r="M16" s="36"/>
      <c r="N16" s="36"/>
      <c r="O16" s="36"/>
      <c r="P16" s="36"/>
      <c r="Q16" s="272"/>
      <c r="R16" s="277">
        <v>34565</v>
      </c>
      <c r="S16" s="219"/>
      <c r="T16" s="219"/>
      <c r="U16" s="219"/>
      <c r="V16" s="219"/>
      <c r="W16" s="219"/>
      <c r="X16" s="219"/>
      <c r="Y16" s="282"/>
      <c r="Z16" s="285">
        <v>0</v>
      </c>
      <c r="AA16" s="285"/>
      <c r="AB16" s="285"/>
      <c r="AC16" s="285"/>
      <c r="AD16" s="290">
        <v>34565</v>
      </c>
      <c r="AE16" s="290"/>
      <c r="AF16" s="290"/>
      <c r="AG16" s="290"/>
      <c r="AH16" s="290"/>
      <c r="AI16" s="290"/>
      <c r="AJ16" s="290"/>
      <c r="AK16" s="290"/>
      <c r="AL16" s="286">
        <v>0.1</v>
      </c>
      <c r="AM16" s="240"/>
      <c r="AN16" s="240"/>
      <c r="AO16" s="299"/>
      <c r="AP16" s="263" t="s">
        <v>358</v>
      </c>
      <c r="AQ16" s="36"/>
      <c r="AR16" s="36"/>
      <c r="AS16" s="36"/>
      <c r="AT16" s="36"/>
      <c r="AU16" s="36"/>
      <c r="AV16" s="36"/>
      <c r="AW16" s="36"/>
      <c r="AX16" s="36"/>
      <c r="AY16" s="36"/>
      <c r="AZ16" s="36"/>
      <c r="BA16" s="36"/>
      <c r="BB16" s="36"/>
      <c r="BC16" s="36"/>
      <c r="BD16" s="36"/>
      <c r="BE16" s="36"/>
      <c r="BF16" s="272"/>
      <c r="BG16" s="277" t="s">
        <v>204</v>
      </c>
      <c r="BH16" s="219"/>
      <c r="BI16" s="219"/>
      <c r="BJ16" s="219"/>
      <c r="BK16" s="219"/>
      <c r="BL16" s="219"/>
      <c r="BM16" s="219"/>
      <c r="BN16" s="282"/>
      <c r="BO16" s="285" t="s">
        <v>204</v>
      </c>
      <c r="BP16" s="285"/>
      <c r="BQ16" s="285"/>
      <c r="BR16" s="285"/>
      <c r="BS16" s="291" t="s">
        <v>204</v>
      </c>
      <c r="BT16" s="219"/>
      <c r="BU16" s="219"/>
      <c r="BV16" s="219"/>
      <c r="BW16" s="219"/>
      <c r="BX16" s="219"/>
      <c r="BY16" s="219"/>
      <c r="BZ16" s="219"/>
      <c r="CA16" s="219"/>
      <c r="CB16" s="332"/>
      <c r="CD16" s="263" t="s">
        <v>359</v>
      </c>
      <c r="CE16" s="36"/>
      <c r="CF16" s="36"/>
      <c r="CG16" s="36"/>
      <c r="CH16" s="36"/>
      <c r="CI16" s="36"/>
      <c r="CJ16" s="36"/>
      <c r="CK16" s="36"/>
      <c r="CL16" s="36"/>
      <c r="CM16" s="36"/>
      <c r="CN16" s="36"/>
      <c r="CO16" s="36"/>
      <c r="CP16" s="36"/>
      <c r="CQ16" s="272"/>
      <c r="CR16" s="277" t="s">
        <v>204</v>
      </c>
      <c r="CS16" s="219"/>
      <c r="CT16" s="219"/>
      <c r="CU16" s="219"/>
      <c r="CV16" s="219"/>
      <c r="CW16" s="219"/>
      <c r="CX16" s="219"/>
      <c r="CY16" s="282"/>
      <c r="CZ16" s="285" t="s">
        <v>204</v>
      </c>
      <c r="DA16" s="285"/>
      <c r="DB16" s="285"/>
      <c r="DC16" s="285"/>
      <c r="DD16" s="291" t="s">
        <v>204</v>
      </c>
      <c r="DE16" s="219"/>
      <c r="DF16" s="219"/>
      <c r="DG16" s="219"/>
      <c r="DH16" s="219"/>
      <c r="DI16" s="219"/>
      <c r="DJ16" s="219"/>
      <c r="DK16" s="219"/>
      <c r="DL16" s="219"/>
      <c r="DM16" s="219"/>
      <c r="DN16" s="219"/>
      <c r="DO16" s="219"/>
      <c r="DP16" s="282"/>
      <c r="DQ16" s="291" t="s">
        <v>204</v>
      </c>
      <c r="DR16" s="219"/>
      <c r="DS16" s="219"/>
      <c r="DT16" s="219"/>
      <c r="DU16" s="219"/>
      <c r="DV16" s="219"/>
      <c r="DW16" s="219"/>
      <c r="DX16" s="219"/>
      <c r="DY16" s="219"/>
      <c r="DZ16" s="219"/>
      <c r="EA16" s="219"/>
      <c r="EB16" s="219"/>
      <c r="EC16" s="332"/>
    </row>
    <row r="17" spans="2:133" ht="11.25" customHeight="1">
      <c r="B17" s="263" t="s">
        <v>360</v>
      </c>
      <c r="C17" s="36"/>
      <c r="D17" s="36"/>
      <c r="E17" s="36"/>
      <c r="F17" s="36"/>
      <c r="G17" s="36"/>
      <c r="H17" s="36"/>
      <c r="I17" s="36"/>
      <c r="J17" s="36"/>
      <c r="K17" s="36"/>
      <c r="L17" s="36"/>
      <c r="M17" s="36"/>
      <c r="N17" s="36"/>
      <c r="O17" s="36"/>
      <c r="P17" s="36"/>
      <c r="Q17" s="272"/>
      <c r="R17" s="277">
        <v>505858</v>
      </c>
      <c r="S17" s="219"/>
      <c r="T17" s="219"/>
      <c r="U17" s="219"/>
      <c r="V17" s="219"/>
      <c r="W17" s="219"/>
      <c r="X17" s="219"/>
      <c r="Y17" s="282"/>
      <c r="Z17" s="285">
        <v>0.6</v>
      </c>
      <c r="AA17" s="285"/>
      <c r="AB17" s="285"/>
      <c r="AC17" s="285"/>
      <c r="AD17" s="290">
        <v>505858</v>
      </c>
      <c r="AE17" s="290"/>
      <c r="AF17" s="290"/>
      <c r="AG17" s="290"/>
      <c r="AH17" s="290"/>
      <c r="AI17" s="290"/>
      <c r="AJ17" s="290"/>
      <c r="AK17" s="290"/>
      <c r="AL17" s="286">
        <v>1.1000000000000001</v>
      </c>
      <c r="AM17" s="240"/>
      <c r="AN17" s="240"/>
      <c r="AO17" s="299"/>
      <c r="AP17" s="263" t="s">
        <v>361</v>
      </c>
      <c r="AQ17" s="36"/>
      <c r="AR17" s="36"/>
      <c r="AS17" s="36"/>
      <c r="AT17" s="36"/>
      <c r="AU17" s="36"/>
      <c r="AV17" s="36"/>
      <c r="AW17" s="36"/>
      <c r="AX17" s="36"/>
      <c r="AY17" s="36"/>
      <c r="AZ17" s="36"/>
      <c r="BA17" s="36"/>
      <c r="BB17" s="36"/>
      <c r="BC17" s="36"/>
      <c r="BD17" s="36"/>
      <c r="BE17" s="36"/>
      <c r="BF17" s="272"/>
      <c r="BG17" s="277" t="s">
        <v>204</v>
      </c>
      <c r="BH17" s="219"/>
      <c r="BI17" s="219"/>
      <c r="BJ17" s="219"/>
      <c r="BK17" s="219"/>
      <c r="BL17" s="219"/>
      <c r="BM17" s="219"/>
      <c r="BN17" s="282"/>
      <c r="BO17" s="285" t="s">
        <v>204</v>
      </c>
      <c r="BP17" s="285"/>
      <c r="BQ17" s="285"/>
      <c r="BR17" s="285"/>
      <c r="BS17" s="291" t="s">
        <v>204</v>
      </c>
      <c r="BT17" s="219"/>
      <c r="BU17" s="219"/>
      <c r="BV17" s="219"/>
      <c r="BW17" s="219"/>
      <c r="BX17" s="219"/>
      <c r="BY17" s="219"/>
      <c r="BZ17" s="219"/>
      <c r="CA17" s="219"/>
      <c r="CB17" s="332"/>
      <c r="CD17" s="263" t="s">
        <v>363</v>
      </c>
      <c r="CE17" s="36"/>
      <c r="CF17" s="36"/>
      <c r="CG17" s="36"/>
      <c r="CH17" s="36"/>
      <c r="CI17" s="36"/>
      <c r="CJ17" s="36"/>
      <c r="CK17" s="36"/>
      <c r="CL17" s="36"/>
      <c r="CM17" s="36"/>
      <c r="CN17" s="36"/>
      <c r="CO17" s="36"/>
      <c r="CP17" s="36"/>
      <c r="CQ17" s="272"/>
      <c r="CR17" s="277">
        <v>7450873</v>
      </c>
      <c r="CS17" s="219"/>
      <c r="CT17" s="219"/>
      <c r="CU17" s="219"/>
      <c r="CV17" s="219"/>
      <c r="CW17" s="219"/>
      <c r="CX17" s="219"/>
      <c r="CY17" s="282"/>
      <c r="CZ17" s="285">
        <v>9.8000000000000007</v>
      </c>
      <c r="DA17" s="285"/>
      <c r="DB17" s="285"/>
      <c r="DC17" s="285"/>
      <c r="DD17" s="291" t="s">
        <v>204</v>
      </c>
      <c r="DE17" s="219"/>
      <c r="DF17" s="219"/>
      <c r="DG17" s="219"/>
      <c r="DH17" s="219"/>
      <c r="DI17" s="219"/>
      <c r="DJ17" s="219"/>
      <c r="DK17" s="219"/>
      <c r="DL17" s="219"/>
      <c r="DM17" s="219"/>
      <c r="DN17" s="219"/>
      <c r="DO17" s="219"/>
      <c r="DP17" s="282"/>
      <c r="DQ17" s="291">
        <v>7213068</v>
      </c>
      <c r="DR17" s="219"/>
      <c r="DS17" s="219"/>
      <c r="DT17" s="219"/>
      <c r="DU17" s="219"/>
      <c r="DV17" s="219"/>
      <c r="DW17" s="219"/>
      <c r="DX17" s="219"/>
      <c r="DY17" s="219"/>
      <c r="DZ17" s="219"/>
      <c r="EA17" s="219"/>
      <c r="EB17" s="219"/>
      <c r="EC17" s="332"/>
    </row>
    <row r="18" spans="2:133" ht="11.25" customHeight="1">
      <c r="B18" s="263" t="s">
        <v>364</v>
      </c>
      <c r="C18" s="36"/>
      <c r="D18" s="36"/>
      <c r="E18" s="36"/>
      <c r="F18" s="36"/>
      <c r="G18" s="36"/>
      <c r="H18" s="36"/>
      <c r="I18" s="36"/>
      <c r="J18" s="36"/>
      <c r="K18" s="36"/>
      <c r="L18" s="36"/>
      <c r="M18" s="36"/>
      <c r="N18" s="36"/>
      <c r="O18" s="36"/>
      <c r="P18" s="36"/>
      <c r="Q18" s="272"/>
      <c r="R18" s="277">
        <v>243559</v>
      </c>
      <c r="S18" s="219"/>
      <c r="T18" s="219"/>
      <c r="U18" s="219"/>
      <c r="V18" s="219"/>
      <c r="W18" s="219"/>
      <c r="X18" s="219"/>
      <c r="Y18" s="282"/>
      <c r="Z18" s="285">
        <v>0.3</v>
      </c>
      <c r="AA18" s="285"/>
      <c r="AB18" s="285"/>
      <c r="AC18" s="285"/>
      <c r="AD18" s="290">
        <v>243559</v>
      </c>
      <c r="AE18" s="290"/>
      <c r="AF18" s="290"/>
      <c r="AG18" s="290"/>
      <c r="AH18" s="290"/>
      <c r="AI18" s="290"/>
      <c r="AJ18" s="290"/>
      <c r="AK18" s="290"/>
      <c r="AL18" s="286">
        <v>0.5</v>
      </c>
      <c r="AM18" s="240"/>
      <c r="AN18" s="240"/>
      <c r="AO18" s="299"/>
      <c r="AP18" s="263" t="s">
        <v>99</v>
      </c>
      <c r="AQ18" s="36"/>
      <c r="AR18" s="36"/>
      <c r="AS18" s="36"/>
      <c r="AT18" s="36"/>
      <c r="AU18" s="36"/>
      <c r="AV18" s="36"/>
      <c r="AW18" s="36"/>
      <c r="AX18" s="36"/>
      <c r="AY18" s="36"/>
      <c r="AZ18" s="36"/>
      <c r="BA18" s="36"/>
      <c r="BB18" s="36"/>
      <c r="BC18" s="36"/>
      <c r="BD18" s="36"/>
      <c r="BE18" s="36"/>
      <c r="BF18" s="272"/>
      <c r="BG18" s="277" t="s">
        <v>204</v>
      </c>
      <c r="BH18" s="219"/>
      <c r="BI18" s="219"/>
      <c r="BJ18" s="219"/>
      <c r="BK18" s="219"/>
      <c r="BL18" s="219"/>
      <c r="BM18" s="219"/>
      <c r="BN18" s="282"/>
      <c r="BO18" s="285" t="s">
        <v>204</v>
      </c>
      <c r="BP18" s="285"/>
      <c r="BQ18" s="285"/>
      <c r="BR18" s="285"/>
      <c r="BS18" s="291" t="s">
        <v>204</v>
      </c>
      <c r="BT18" s="219"/>
      <c r="BU18" s="219"/>
      <c r="BV18" s="219"/>
      <c r="BW18" s="219"/>
      <c r="BX18" s="219"/>
      <c r="BY18" s="219"/>
      <c r="BZ18" s="219"/>
      <c r="CA18" s="219"/>
      <c r="CB18" s="332"/>
      <c r="CD18" s="263" t="s">
        <v>365</v>
      </c>
      <c r="CE18" s="36"/>
      <c r="CF18" s="36"/>
      <c r="CG18" s="36"/>
      <c r="CH18" s="36"/>
      <c r="CI18" s="36"/>
      <c r="CJ18" s="36"/>
      <c r="CK18" s="36"/>
      <c r="CL18" s="36"/>
      <c r="CM18" s="36"/>
      <c r="CN18" s="36"/>
      <c r="CO18" s="36"/>
      <c r="CP18" s="36"/>
      <c r="CQ18" s="272"/>
      <c r="CR18" s="277" t="s">
        <v>204</v>
      </c>
      <c r="CS18" s="219"/>
      <c r="CT18" s="219"/>
      <c r="CU18" s="219"/>
      <c r="CV18" s="219"/>
      <c r="CW18" s="219"/>
      <c r="CX18" s="219"/>
      <c r="CY18" s="282"/>
      <c r="CZ18" s="285" t="s">
        <v>204</v>
      </c>
      <c r="DA18" s="285"/>
      <c r="DB18" s="285"/>
      <c r="DC18" s="285"/>
      <c r="DD18" s="291" t="s">
        <v>204</v>
      </c>
      <c r="DE18" s="219"/>
      <c r="DF18" s="219"/>
      <c r="DG18" s="219"/>
      <c r="DH18" s="219"/>
      <c r="DI18" s="219"/>
      <c r="DJ18" s="219"/>
      <c r="DK18" s="219"/>
      <c r="DL18" s="219"/>
      <c r="DM18" s="219"/>
      <c r="DN18" s="219"/>
      <c r="DO18" s="219"/>
      <c r="DP18" s="282"/>
      <c r="DQ18" s="291" t="s">
        <v>204</v>
      </c>
      <c r="DR18" s="219"/>
      <c r="DS18" s="219"/>
      <c r="DT18" s="219"/>
      <c r="DU18" s="219"/>
      <c r="DV18" s="219"/>
      <c r="DW18" s="219"/>
      <c r="DX18" s="219"/>
      <c r="DY18" s="219"/>
      <c r="DZ18" s="219"/>
      <c r="EA18" s="219"/>
      <c r="EB18" s="219"/>
      <c r="EC18" s="332"/>
    </row>
    <row r="19" spans="2:133" ht="11.25" customHeight="1">
      <c r="B19" s="263" t="s">
        <v>73</v>
      </c>
      <c r="C19" s="36"/>
      <c r="D19" s="36"/>
      <c r="E19" s="36"/>
      <c r="F19" s="36"/>
      <c r="G19" s="36"/>
      <c r="H19" s="36"/>
      <c r="I19" s="36"/>
      <c r="J19" s="36"/>
      <c r="K19" s="36"/>
      <c r="L19" s="36"/>
      <c r="M19" s="36"/>
      <c r="N19" s="36"/>
      <c r="O19" s="36"/>
      <c r="P19" s="36"/>
      <c r="Q19" s="272"/>
      <c r="R19" s="277">
        <v>18233</v>
      </c>
      <c r="S19" s="219"/>
      <c r="T19" s="219"/>
      <c r="U19" s="219"/>
      <c r="V19" s="219"/>
      <c r="W19" s="219"/>
      <c r="X19" s="219"/>
      <c r="Y19" s="282"/>
      <c r="Z19" s="285">
        <v>0</v>
      </c>
      <c r="AA19" s="285"/>
      <c r="AB19" s="285"/>
      <c r="AC19" s="285"/>
      <c r="AD19" s="290">
        <v>18233</v>
      </c>
      <c r="AE19" s="290"/>
      <c r="AF19" s="290"/>
      <c r="AG19" s="290"/>
      <c r="AH19" s="290"/>
      <c r="AI19" s="290"/>
      <c r="AJ19" s="290"/>
      <c r="AK19" s="290"/>
      <c r="AL19" s="286">
        <v>0</v>
      </c>
      <c r="AM19" s="240"/>
      <c r="AN19" s="240"/>
      <c r="AO19" s="299"/>
      <c r="AP19" s="263" t="s">
        <v>366</v>
      </c>
      <c r="AQ19" s="36"/>
      <c r="AR19" s="36"/>
      <c r="AS19" s="36"/>
      <c r="AT19" s="36"/>
      <c r="AU19" s="36"/>
      <c r="AV19" s="36"/>
      <c r="AW19" s="36"/>
      <c r="AX19" s="36"/>
      <c r="AY19" s="36"/>
      <c r="AZ19" s="36"/>
      <c r="BA19" s="36"/>
      <c r="BB19" s="36"/>
      <c r="BC19" s="36"/>
      <c r="BD19" s="36"/>
      <c r="BE19" s="36"/>
      <c r="BF19" s="272"/>
      <c r="BG19" s="277">
        <v>1457970</v>
      </c>
      <c r="BH19" s="219"/>
      <c r="BI19" s="219"/>
      <c r="BJ19" s="219"/>
      <c r="BK19" s="219"/>
      <c r="BL19" s="219"/>
      <c r="BM19" s="219"/>
      <c r="BN19" s="282"/>
      <c r="BO19" s="285">
        <v>3.7</v>
      </c>
      <c r="BP19" s="285"/>
      <c r="BQ19" s="285"/>
      <c r="BR19" s="285"/>
      <c r="BS19" s="291" t="s">
        <v>204</v>
      </c>
      <c r="BT19" s="219"/>
      <c r="BU19" s="219"/>
      <c r="BV19" s="219"/>
      <c r="BW19" s="219"/>
      <c r="BX19" s="219"/>
      <c r="BY19" s="219"/>
      <c r="BZ19" s="219"/>
      <c r="CA19" s="219"/>
      <c r="CB19" s="332"/>
      <c r="CD19" s="263" t="s">
        <v>367</v>
      </c>
      <c r="CE19" s="36"/>
      <c r="CF19" s="36"/>
      <c r="CG19" s="36"/>
      <c r="CH19" s="36"/>
      <c r="CI19" s="36"/>
      <c r="CJ19" s="36"/>
      <c r="CK19" s="36"/>
      <c r="CL19" s="36"/>
      <c r="CM19" s="36"/>
      <c r="CN19" s="36"/>
      <c r="CO19" s="36"/>
      <c r="CP19" s="36"/>
      <c r="CQ19" s="272"/>
      <c r="CR19" s="277" t="s">
        <v>204</v>
      </c>
      <c r="CS19" s="219"/>
      <c r="CT19" s="219"/>
      <c r="CU19" s="219"/>
      <c r="CV19" s="219"/>
      <c r="CW19" s="219"/>
      <c r="CX19" s="219"/>
      <c r="CY19" s="282"/>
      <c r="CZ19" s="285" t="s">
        <v>204</v>
      </c>
      <c r="DA19" s="285"/>
      <c r="DB19" s="285"/>
      <c r="DC19" s="285"/>
      <c r="DD19" s="291" t="s">
        <v>204</v>
      </c>
      <c r="DE19" s="219"/>
      <c r="DF19" s="219"/>
      <c r="DG19" s="219"/>
      <c r="DH19" s="219"/>
      <c r="DI19" s="219"/>
      <c r="DJ19" s="219"/>
      <c r="DK19" s="219"/>
      <c r="DL19" s="219"/>
      <c r="DM19" s="219"/>
      <c r="DN19" s="219"/>
      <c r="DO19" s="219"/>
      <c r="DP19" s="282"/>
      <c r="DQ19" s="291" t="s">
        <v>204</v>
      </c>
      <c r="DR19" s="219"/>
      <c r="DS19" s="219"/>
      <c r="DT19" s="219"/>
      <c r="DU19" s="219"/>
      <c r="DV19" s="219"/>
      <c r="DW19" s="219"/>
      <c r="DX19" s="219"/>
      <c r="DY19" s="219"/>
      <c r="DZ19" s="219"/>
      <c r="EA19" s="219"/>
      <c r="EB19" s="219"/>
      <c r="EC19" s="332"/>
    </row>
    <row r="20" spans="2:133" ht="11.25" customHeight="1">
      <c r="B20" s="263" t="s">
        <v>368</v>
      </c>
      <c r="C20" s="36"/>
      <c r="D20" s="36"/>
      <c r="E20" s="36"/>
      <c r="F20" s="36"/>
      <c r="G20" s="36"/>
      <c r="H20" s="36"/>
      <c r="I20" s="36"/>
      <c r="J20" s="36"/>
      <c r="K20" s="36"/>
      <c r="L20" s="36"/>
      <c r="M20" s="36"/>
      <c r="N20" s="36"/>
      <c r="O20" s="36"/>
      <c r="P20" s="36"/>
      <c r="Q20" s="272"/>
      <c r="R20" s="277">
        <v>4810</v>
      </c>
      <c r="S20" s="219"/>
      <c r="T20" s="219"/>
      <c r="U20" s="219"/>
      <c r="V20" s="219"/>
      <c r="W20" s="219"/>
      <c r="X20" s="219"/>
      <c r="Y20" s="282"/>
      <c r="Z20" s="285">
        <v>0</v>
      </c>
      <c r="AA20" s="285"/>
      <c r="AB20" s="285"/>
      <c r="AC20" s="285"/>
      <c r="AD20" s="290">
        <v>4810</v>
      </c>
      <c r="AE20" s="290"/>
      <c r="AF20" s="290"/>
      <c r="AG20" s="290"/>
      <c r="AH20" s="290"/>
      <c r="AI20" s="290"/>
      <c r="AJ20" s="290"/>
      <c r="AK20" s="290"/>
      <c r="AL20" s="286">
        <v>0</v>
      </c>
      <c r="AM20" s="240"/>
      <c r="AN20" s="240"/>
      <c r="AO20" s="299"/>
      <c r="AP20" s="263" t="s">
        <v>369</v>
      </c>
      <c r="AQ20" s="36"/>
      <c r="AR20" s="36"/>
      <c r="AS20" s="36"/>
      <c r="AT20" s="36"/>
      <c r="AU20" s="36"/>
      <c r="AV20" s="36"/>
      <c r="AW20" s="36"/>
      <c r="AX20" s="36"/>
      <c r="AY20" s="36"/>
      <c r="AZ20" s="36"/>
      <c r="BA20" s="36"/>
      <c r="BB20" s="36"/>
      <c r="BC20" s="36"/>
      <c r="BD20" s="36"/>
      <c r="BE20" s="36"/>
      <c r="BF20" s="272"/>
      <c r="BG20" s="277">
        <v>1457970</v>
      </c>
      <c r="BH20" s="219"/>
      <c r="BI20" s="219"/>
      <c r="BJ20" s="219"/>
      <c r="BK20" s="219"/>
      <c r="BL20" s="219"/>
      <c r="BM20" s="219"/>
      <c r="BN20" s="282"/>
      <c r="BO20" s="285">
        <v>3.7</v>
      </c>
      <c r="BP20" s="285"/>
      <c r="BQ20" s="285"/>
      <c r="BR20" s="285"/>
      <c r="BS20" s="291" t="s">
        <v>204</v>
      </c>
      <c r="BT20" s="219"/>
      <c r="BU20" s="219"/>
      <c r="BV20" s="219"/>
      <c r="BW20" s="219"/>
      <c r="BX20" s="219"/>
      <c r="BY20" s="219"/>
      <c r="BZ20" s="219"/>
      <c r="CA20" s="219"/>
      <c r="CB20" s="332"/>
      <c r="CD20" s="263" t="s">
        <v>196</v>
      </c>
      <c r="CE20" s="36"/>
      <c r="CF20" s="36"/>
      <c r="CG20" s="36"/>
      <c r="CH20" s="36"/>
      <c r="CI20" s="36"/>
      <c r="CJ20" s="36"/>
      <c r="CK20" s="36"/>
      <c r="CL20" s="36"/>
      <c r="CM20" s="36"/>
      <c r="CN20" s="36"/>
      <c r="CO20" s="36"/>
      <c r="CP20" s="36"/>
      <c r="CQ20" s="272"/>
      <c r="CR20" s="277">
        <v>76221541</v>
      </c>
      <c r="CS20" s="219"/>
      <c r="CT20" s="219"/>
      <c r="CU20" s="219"/>
      <c r="CV20" s="219"/>
      <c r="CW20" s="219"/>
      <c r="CX20" s="219"/>
      <c r="CY20" s="282"/>
      <c r="CZ20" s="285">
        <v>100</v>
      </c>
      <c r="DA20" s="285"/>
      <c r="DB20" s="285"/>
      <c r="DC20" s="285"/>
      <c r="DD20" s="291">
        <v>7146804</v>
      </c>
      <c r="DE20" s="219"/>
      <c r="DF20" s="219"/>
      <c r="DG20" s="219"/>
      <c r="DH20" s="219"/>
      <c r="DI20" s="219"/>
      <c r="DJ20" s="219"/>
      <c r="DK20" s="219"/>
      <c r="DL20" s="219"/>
      <c r="DM20" s="219"/>
      <c r="DN20" s="219"/>
      <c r="DO20" s="219"/>
      <c r="DP20" s="282"/>
      <c r="DQ20" s="291">
        <v>49238296</v>
      </c>
      <c r="DR20" s="219"/>
      <c r="DS20" s="219"/>
      <c r="DT20" s="219"/>
      <c r="DU20" s="219"/>
      <c r="DV20" s="219"/>
      <c r="DW20" s="219"/>
      <c r="DX20" s="219"/>
      <c r="DY20" s="219"/>
      <c r="DZ20" s="219"/>
      <c r="EA20" s="219"/>
      <c r="EB20" s="219"/>
      <c r="EC20" s="332"/>
    </row>
    <row r="21" spans="2:133" ht="11.25" customHeight="1">
      <c r="B21" s="263" t="s">
        <v>371</v>
      </c>
      <c r="C21" s="36"/>
      <c r="D21" s="36"/>
      <c r="E21" s="36"/>
      <c r="F21" s="36"/>
      <c r="G21" s="36"/>
      <c r="H21" s="36"/>
      <c r="I21" s="36"/>
      <c r="J21" s="36"/>
      <c r="K21" s="36"/>
      <c r="L21" s="36"/>
      <c r="M21" s="36"/>
      <c r="N21" s="36"/>
      <c r="O21" s="36"/>
      <c r="P21" s="36"/>
      <c r="Q21" s="272"/>
      <c r="R21" s="277">
        <v>239256</v>
      </c>
      <c r="S21" s="219"/>
      <c r="T21" s="219"/>
      <c r="U21" s="219"/>
      <c r="V21" s="219"/>
      <c r="W21" s="219"/>
      <c r="X21" s="219"/>
      <c r="Y21" s="282"/>
      <c r="Z21" s="285">
        <v>0.3</v>
      </c>
      <c r="AA21" s="285"/>
      <c r="AB21" s="285"/>
      <c r="AC21" s="285"/>
      <c r="AD21" s="290">
        <v>239256</v>
      </c>
      <c r="AE21" s="290"/>
      <c r="AF21" s="290"/>
      <c r="AG21" s="290"/>
      <c r="AH21" s="290"/>
      <c r="AI21" s="290"/>
      <c r="AJ21" s="290"/>
      <c r="AK21" s="290"/>
      <c r="AL21" s="286">
        <v>0.5</v>
      </c>
      <c r="AM21" s="240"/>
      <c r="AN21" s="240"/>
      <c r="AO21" s="299"/>
      <c r="AP21" s="302" t="s">
        <v>372</v>
      </c>
      <c r="AQ21" s="305"/>
      <c r="AR21" s="305"/>
      <c r="AS21" s="305"/>
      <c r="AT21" s="305"/>
      <c r="AU21" s="305"/>
      <c r="AV21" s="305"/>
      <c r="AW21" s="305"/>
      <c r="AX21" s="305"/>
      <c r="AY21" s="305"/>
      <c r="AZ21" s="305"/>
      <c r="BA21" s="305"/>
      <c r="BB21" s="305"/>
      <c r="BC21" s="305"/>
      <c r="BD21" s="305"/>
      <c r="BE21" s="305"/>
      <c r="BF21" s="319"/>
      <c r="BG21" s="277">
        <v>4911</v>
      </c>
      <c r="BH21" s="219"/>
      <c r="BI21" s="219"/>
      <c r="BJ21" s="219"/>
      <c r="BK21" s="219"/>
      <c r="BL21" s="219"/>
      <c r="BM21" s="219"/>
      <c r="BN21" s="282"/>
      <c r="BO21" s="285">
        <v>0</v>
      </c>
      <c r="BP21" s="285"/>
      <c r="BQ21" s="285"/>
      <c r="BR21" s="285"/>
      <c r="BS21" s="291" t="s">
        <v>204</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344</v>
      </c>
      <c r="C22" s="36"/>
      <c r="D22" s="36"/>
      <c r="E22" s="36"/>
      <c r="F22" s="36"/>
      <c r="G22" s="36"/>
      <c r="H22" s="36"/>
      <c r="I22" s="36"/>
      <c r="J22" s="36"/>
      <c r="K22" s="36"/>
      <c r="L22" s="36"/>
      <c r="M22" s="36"/>
      <c r="N22" s="36"/>
      <c r="O22" s="36"/>
      <c r="P22" s="36"/>
      <c r="Q22" s="272"/>
      <c r="R22" s="277">
        <v>923562</v>
      </c>
      <c r="S22" s="219"/>
      <c r="T22" s="219"/>
      <c r="U22" s="219"/>
      <c r="V22" s="219"/>
      <c r="W22" s="219"/>
      <c r="X22" s="219"/>
      <c r="Y22" s="282"/>
      <c r="Z22" s="285">
        <v>1.2</v>
      </c>
      <c r="AA22" s="285"/>
      <c r="AB22" s="285"/>
      <c r="AC22" s="285"/>
      <c r="AD22" s="290">
        <v>260905</v>
      </c>
      <c r="AE22" s="290"/>
      <c r="AF22" s="290"/>
      <c r="AG22" s="290"/>
      <c r="AH22" s="290"/>
      <c r="AI22" s="290"/>
      <c r="AJ22" s="290"/>
      <c r="AK22" s="290"/>
      <c r="AL22" s="286">
        <v>0.6</v>
      </c>
      <c r="AM22" s="240"/>
      <c r="AN22" s="240"/>
      <c r="AO22" s="299"/>
      <c r="AP22" s="302" t="s">
        <v>374</v>
      </c>
      <c r="AQ22" s="305"/>
      <c r="AR22" s="305"/>
      <c r="AS22" s="305"/>
      <c r="AT22" s="305"/>
      <c r="AU22" s="305"/>
      <c r="AV22" s="305"/>
      <c r="AW22" s="305"/>
      <c r="AX22" s="305"/>
      <c r="AY22" s="305"/>
      <c r="AZ22" s="305"/>
      <c r="BA22" s="305"/>
      <c r="BB22" s="305"/>
      <c r="BC22" s="305"/>
      <c r="BD22" s="305"/>
      <c r="BE22" s="305"/>
      <c r="BF22" s="319"/>
      <c r="BG22" s="277" t="s">
        <v>204</v>
      </c>
      <c r="BH22" s="219"/>
      <c r="BI22" s="219"/>
      <c r="BJ22" s="219"/>
      <c r="BK22" s="219"/>
      <c r="BL22" s="219"/>
      <c r="BM22" s="219"/>
      <c r="BN22" s="282"/>
      <c r="BO22" s="285" t="s">
        <v>204</v>
      </c>
      <c r="BP22" s="285"/>
      <c r="BQ22" s="285"/>
      <c r="BR22" s="285"/>
      <c r="BS22" s="291" t="s">
        <v>204</v>
      </c>
      <c r="BT22" s="219"/>
      <c r="BU22" s="219"/>
      <c r="BV22" s="219"/>
      <c r="BW22" s="219"/>
      <c r="BX22" s="219"/>
      <c r="BY22" s="219"/>
      <c r="BZ22" s="219"/>
      <c r="CA22" s="219"/>
      <c r="CB22" s="332"/>
      <c r="CD22" s="183" t="s">
        <v>375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301</v>
      </c>
      <c r="C23" s="36"/>
      <c r="D23" s="36"/>
      <c r="E23" s="36"/>
      <c r="F23" s="36"/>
      <c r="G23" s="36"/>
      <c r="H23" s="36"/>
      <c r="I23" s="36"/>
      <c r="J23" s="36"/>
      <c r="K23" s="36"/>
      <c r="L23" s="36"/>
      <c r="M23" s="36"/>
      <c r="N23" s="36"/>
      <c r="O23" s="36"/>
      <c r="P23" s="36"/>
      <c r="Q23" s="272"/>
      <c r="R23" s="277">
        <v>260905</v>
      </c>
      <c r="S23" s="219"/>
      <c r="T23" s="219"/>
      <c r="U23" s="219"/>
      <c r="V23" s="219"/>
      <c r="W23" s="219"/>
      <c r="X23" s="219"/>
      <c r="Y23" s="282"/>
      <c r="Z23" s="285">
        <v>0.3</v>
      </c>
      <c r="AA23" s="285"/>
      <c r="AB23" s="285"/>
      <c r="AC23" s="285"/>
      <c r="AD23" s="290">
        <v>260905</v>
      </c>
      <c r="AE23" s="290"/>
      <c r="AF23" s="290"/>
      <c r="AG23" s="290"/>
      <c r="AH23" s="290"/>
      <c r="AI23" s="290"/>
      <c r="AJ23" s="290"/>
      <c r="AK23" s="290"/>
      <c r="AL23" s="286">
        <v>0.6</v>
      </c>
      <c r="AM23" s="240"/>
      <c r="AN23" s="240"/>
      <c r="AO23" s="299"/>
      <c r="AP23" s="302" t="s">
        <v>122</v>
      </c>
      <c r="AQ23" s="305"/>
      <c r="AR23" s="305"/>
      <c r="AS23" s="305"/>
      <c r="AT23" s="305"/>
      <c r="AU23" s="305"/>
      <c r="AV23" s="305"/>
      <c r="AW23" s="305"/>
      <c r="AX23" s="305"/>
      <c r="AY23" s="305"/>
      <c r="AZ23" s="305"/>
      <c r="BA23" s="305"/>
      <c r="BB23" s="305"/>
      <c r="BC23" s="305"/>
      <c r="BD23" s="305"/>
      <c r="BE23" s="305"/>
      <c r="BF23" s="319"/>
      <c r="BG23" s="277">
        <v>1453059</v>
      </c>
      <c r="BH23" s="219"/>
      <c r="BI23" s="219"/>
      <c r="BJ23" s="219"/>
      <c r="BK23" s="219"/>
      <c r="BL23" s="219"/>
      <c r="BM23" s="219"/>
      <c r="BN23" s="282"/>
      <c r="BO23" s="285">
        <v>3.7</v>
      </c>
      <c r="BP23" s="285"/>
      <c r="BQ23" s="285"/>
      <c r="BR23" s="285"/>
      <c r="BS23" s="291" t="s">
        <v>204</v>
      </c>
      <c r="BT23" s="219"/>
      <c r="BU23" s="219"/>
      <c r="BV23" s="219"/>
      <c r="BW23" s="219"/>
      <c r="BX23" s="219"/>
      <c r="BY23" s="219"/>
      <c r="BZ23" s="219"/>
      <c r="CA23" s="219"/>
      <c r="CB23" s="332"/>
      <c r="CD23" s="183" t="s">
        <v>318</v>
      </c>
      <c r="CE23" s="139"/>
      <c r="CF23" s="139"/>
      <c r="CG23" s="139"/>
      <c r="CH23" s="139"/>
      <c r="CI23" s="139"/>
      <c r="CJ23" s="139"/>
      <c r="CK23" s="139"/>
      <c r="CL23" s="139"/>
      <c r="CM23" s="139"/>
      <c r="CN23" s="139"/>
      <c r="CO23" s="139"/>
      <c r="CP23" s="139"/>
      <c r="CQ23" s="144"/>
      <c r="CR23" s="183" t="s">
        <v>376</v>
      </c>
      <c r="CS23" s="139"/>
      <c r="CT23" s="139"/>
      <c r="CU23" s="139"/>
      <c r="CV23" s="139"/>
      <c r="CW23" s="139"/>
      <c r="CX23" s="139"/>
      <c r="CY23" s="144"/>
      <c r="CZ23" s="183" t="s">
        <v>380</v>
      </c>
      <c r="DA23" s="139"/>
      <c r="DB23" s="139"/>
      <c r="DC23" s="144"/>
      <c r="DD23" s="183" t="s">
        <v>304</v>
      </c>
      <c r="DE23" s="139"/>
      <c r="DF23" s="139"/>
      <c r="DG23" s="139"/>
      <c r="DH23" s="139"/>
      <c r="DI23" s="139"/>
      <c r="DJ23" s="139"/>
      <c r="DK23" s="144"/>
      <c r="DL23" s="350" t="s">
        <v>382</v>
      </c>
      <c r="DM23" s="353"/>
      <c r="DN23" s="353"/>
      <c r="DO23" s="353"/>
      <c r="DP23" s="353"/>
      <c r="DQ23" s="353"/>
      <c r="DR23" s="353"/>
      <c r="DS23" s="353"/>
      <c r="DT23" s="353"/>
      <c r="DU23" s="353"/>
      <c r="DV23" s="357"/>
      <c r="DW23" s="183" t="s">
        <v>383</v>
      </c>
      <c r="DX23" s="139"/>
      <c r="DY23" s="139"/>
      <c r="DZ23" s="139"/>
      <c r="EA23" s="139"/>
      <c r="EB23" s="139"/>
      <c r="EC23" s="144"/>
    </row>
    <row r="24" spans="2:133" ht="11.25" customHeight="1">
      <c r="B24" s="263" t="s">
        <v>298</v>
      </c>
      <c r="C24" s="36"/>
      <c r="D24" s="36"/>
      <c r="E24" s="36"/>
      <c r="F24" s="36"/>
      <c r="G24" s="36"/>
      <c r="H24" s="36"/>
      <c r="I24" s="36"/>
      <c r="J24" s="36"/>
      <c r="K24" s="36"/>
      <c r="L24" s="36"/>
      <c r="M24" s="36"/>
      <c r="N24" s="36"/>
      <c r="O24" s="36"/>
      <c r="P24" s="36"/>
      <c r="Q24" s="272"/>
      <c r="R24" s="277">
        <v>662350</v>
      </c>
      <c r="S24" s="219"/>
      <c r="T24" s="219"/>
      <c r="U24" s="219"/>
      <c r="V24" s="219"/>
      <c r="W24" s="219"/>
      <c r="X24" s="219"/>
      <c r="Y24" s="282"/>
      <c r="Z24" s="285">
        <v>0.8</v>
      </c>
      <c r="AA24" s="285"/>
      <c r="AB24" s="285"/>
      <c r="AC24" s="285"/>
      <c r="AD24" s="290" t="s">
        <v>204</v>
      </c>
      <c r="AE24" s="290"/>
      <c r="AF24" s="290"/>
      <c r="AG24" s="290"/>
      <c r="AH24" s="290"/>
      <c r="AI24" s="290"/>
      <c r="AJ24" s="290"/>
      <c r="AK24" s="290"/>
      <c r="AL24" s="286" t="s">
        <v>204</v>
      </c>
      <c r="AM24" s="240"/>
      <c r="AN24" s="240"/>
      <c r="AO24" s="299"/>
      <c r="AP24" s="302" t="s">
        <v>384</v>
      </c>
      <c r="AQ24" s="305"/>
      <c r="AR24" s="305"/>
      <c r="AS24" s="305"/>
      <c r="AT24" s="305"/>
      <c r="AU24" s="305"/>
      <c r="AV24" s="305"/>
      <c r="AW24" s="305"/>
      <c r="AX24" s="305"/>
      <c r="AY24" s="305"/>
      <c r="AZ24" s="305"/>
      <c r="BA24" s="305"/>
      <c r="BB24" s="305"/>
      <c r="BC24" s="305"/>
      <c r="BD24" s="305"/>
      <c r="BE24" s="305"/>
      <c r="BF24" s="319"/>
      <c r="BG24" s="277" t="s">
        <v>204</v>
      </c>
      <c r="BH24" s="219"/>
      <c r="BI24" s="219"/>
      <c r="BJ24" s="219"/>
      <c r="BK24" s="219"/>
      <c r="BL24" s="219"/>
      <c r="BM24" s="219"/>
      <c r="BN24" s="282"/>
      <c r="BO24" s="285" t="s">
        <v>204</v>
      </c>
      <c r="BP24" s="285"/>
      <c r="BQ24" s="285"/>
      <c r="BR24" s="285"/>
      <c r="BS24" s="291" t="s">
        <v>204</v>
      </c>
      <c r="BT24" s="219"/>
      <c r="BU24" s="219"/>
      <c r="BV24" s="219"/>
      <c r="BW24" s="219"/>
      <c r="BX24" s="219"/>
      <c r="BY24" s="219"/>
      <c r="BZ24" s="219"/>
      <c r="CA24" s="219"/>
      <c r="CB24" s="332"/>
      <c r="CD24" s="262" t="s">
        <v>385</v>
      </c>
      <c r="CE24" s="268"/>
      <c r="CF24" s="268"/>
      <c r="CG24" s="268"/>
      <c r="CH24" s="268"/>
      <c r="CI24" s="268"/>
      <c r="CJ24" s="268"/>
      <c r="CK24" s="268"/>
      <c r="CL24" s="268"/>
      <c r="CM24" s="268"/>
      <c r="CN24" s="268"/>
      <c r="CO24" s="268"/>
      <c r="CP24" s="268"/>
      <c r="CQ24" s="271"/>
      <c r="CR24" s="276">
        <v>40215293</v>
      </c>
      <c r="CS24" s="279"/>
      <c r="CT24" s="279"/>
      <c r="CU24" s="279"/>
      <c r="CV24" s="279"/>
      <c r="CW24" s="279"/>
      <c r="CX24" s="279"/>
      <c r="CY24" s="281"/>
      <c r="CZ24" s="294">
        <v>52.8</v>
      </c>
      <c r="DA24" s="296"/>
      <c r="DB24" s="296"/>
      <c r="DC24" s="342"/>
      <c r="DD24" s="346">
        <v>24670138</v>
      </c>
      <c r="DE24" s="279"/>
      <c r="DF24" s="279"/>
      <c r="DG24" s="279"/>
      <c r="DH24" s="279"/>
      <c r="DI24" s="279"/>
      <c r="DJ24" s="279"/>
      <c r="DK24" s="281"/>
      <c r="DL24" s="346">
        <v>24621611</v>
      </c>
      <c r="DM24" s="279"/>
      <c r="DN24" s="279"/>
      <c r="DO24" s="279"/>
      <c r="DP24" s="279"/>
      <c r="DQ24" s="279"/>
      <c r="DR24" s="279"/>
      <c r="DS24" s="279"/>
      <c r="DT24" s="279"/>
      <c r="DU24" s="279"/>
      <c r="DV24" s="281"/>
      <c r="DW24" s="294">
        <v>55</v>
      </c>
      <c r="DX24" s="296"/>
      <c r="DY24" s="296"/>
      <c r="DZ24" s="296"/>
      <c r="EA24" s="296"/>
      <c r="EB24" s="296"/>
      <c r="EC24" s="298"/>
    </row>
    <row r="25" spans="2:133" ht="11.25" customHeight="1">
      <c r="B25" s="263" t="s">
        <v>388</v>
      </c>
      <c r="C25" s="36"/>
      <c r="D25" s="36"/>
      <c r="E25" s="36"/>
      <c r="F25" s="36"/>
      <c r="G25" s="36"/>
      <c r="H25" s="36"/>
      <c r="I25" s="36"/>
      <c r="J25" s="36"/>
      <c r="K25" s="36"/>
      <c r="L25" s="36"/>
      <c r="M25" s="36"/>
      <c r="N25" s="36"/>
      <c r="O25" s="36"/>
      <c r="P25" s="36"/>
      <c r="Q25" s="272"/>
      <c r="R25" s="277">
        <v>307</v>
      </c>
      <c r="S25" s="219"/>
      <c r="T25" s="219"/>
      <c r="U25" s="219"/>
      <c r="V25" s="219"/>
      <c r="W25" s="219"/>
      <c r="X25" s="219"/>
      <c r="Y25" s="282"/>
      <c r="Z25" s="285">
        <v>0</v>
      </c>
      <c r="AA25" s="285"/>
      <c r="AB25" s="285"/>
      <c r="AC25" s="285"/>
      <c r="AD25" s="290" t="s">
        <v>204</v>
      </c>
      <c r="AE25" s="290"/>
      <c r="AF25" s="290"/>
      <c r="AG25" s="290"/>
      <c r="AH25" s="290"/>
      <c r="AI25" s="290"/>
      <c r="AJ25" s="290"/>
      <c r="AK25" s="290"/>
      <c r="AL25" s="286" t="s">
        <v>204</v>
      </c>
      <c r="AM25" s="240"/>
      <c r="AN25" s="240"/>
      <c r="AO25" s="299"/>
      <c r="AP25" s="302" t="s">
        <v>282</v>
      </c>
      <c r="AQ25" s="305"/>
      <c r="AR25" s="305"/>
      <c r="AS25" s="305"/>
      <c r="AT25" s="305"/>
      <c r="AU25" s="305"/>
      <c r="AV25" s="305"/>
      <c r="AW25" s="305"/>
      <c r="AX25" s="305"/>
      <c r="AY25" s="305"/>
      <c r="AZ25" s="305"/>
      <c r="BA25" s="305"/>
      <c r="BB25" s="305"/>
      <c r="BC25" s="305"/>
      <c r="BD25" s="305"/>
      <c r="BE25" s="305"/>
      <c r="BF25" s="319"/>
      <c r="BG25" s="277" t="s">
        <v>204</v>
      </c>
      <c r="BH25" s="219"/>
      <c r="BI25" s="219"/>
      <c r="BJ25" s="219"/>
      <c r="BK25" s="219"/>
      <c r="BL25" s="219"/>
      <c r="BM25" s="219"/>
      <c r="BN25" s="282"/>
      <c r="BO25" s="285" t="s">
        <v>204</v>
      </c>
      <c r="BP25" s="285"/>
      <c r="BQ25" s="285"/>
      <c r="BR25" s="285"/>
      <c r="BS25" s="291" t="s">
        <v>204</v>
      </c>
      <c r="BT25" s="219"/>
      <c r="BU25" s="219"/>
      <c r="BV25" s="219"/>
      <c r="BW25" s="219"/>
      <c r="BX25" s="219"/>
      <c r="BY25" s="219"/>
      <c r="BZ25" s="219"/>
      <c r="CA25" s="219"/>
      <c r="CB25" s="332"/>
      <c r="CD25" s="263" t="s">
        <v>202</v>
      </c>
      <c r="CE25" s="36"/>
      <c r="CF25" s="36"/>
      <c r="CG25" s="36"/>
      <c r="CH25" s="36"/>
      <c r="CI25" s="36"/>
      <c r="CJ25" s="36"/>
      <c r="CK25" s="36"/>
      <c r="CL25" s="36"/>
      <c r="CM25" s="36"/>
      <c r="CN25" s="36"/>
      <c r="CO25" s="36"/>
      <c r="CP25" s="36"/>
      <c r="CQ25" s="272"/>
      <c r="CR25" s="277">
        <v>11715382</v>
      </c>
      <c r="CS25" s="318"/>
      <c r="CT25" s="318"/>
      <c r="CU25" s="318"/>
      <c r="CV25" s="318"/>
      <c r="CW25" s="318"/>
      <c r="CX25" s="318"/>
      <c r="CY25" s="337"/>
      <c r="CZ25" s="286">
        <v>15.4</v>
      </c>
      <c r="DA25" s="340"/>
      <c r="DB25" s="340"/>
      <c r="DC25" s="343"/>
      <c r="DD25" s="291">
        <v>11022050</v>
      </c>
      <c r="DE25" s="318"/>
      <c r="DF25" s="318"/>
      <c r="DG25" s="318"/>
      <c r="DH25" s="318"/>
      <c r="DI25" s="318"/>
      <c r="DJ25" s="318"/>
      <c r="DK25" s="337"/>
      <c r="DL25" s="291">
        <v>10998116</v>
      </c>
      <c r="DM25" s="318"/>
      <c r="DN25" s="318"/>
      <c r="DO25" s="318"/>
      <c r="DP25" s="318"/>
      <c r="DQ25" s="318"/>
      <c r="DR25" s="318"/>
      <c r="DS25" s="318"/>
      <c r="DT25" s="318"/>
      <c r="DU25" s="318"/>
      <c r="DV25" s="337"/>
      <c r="DW25" s="286">
        <v>24.6</v>
      </c>
      <c r="DX25" s="340"/>
      <c r="DY25" s="340"/>
      <c r="DZ25" s="340"/>
      <c r="EA25" s="340"/>
      <c r="EB25" s="340"/>
      <c r="EC25" s="365"/>
    </row>
    <row r="26" spans="2:133" ht="11.25" customHeight="1">
      <c r="B26" s="263" t="s">
        <v>79</v>
      </c>
      <c r="C26" s="36"/>
      <c r="D26" s="36"/>
      <c r="E26" s="36"/>
      <c r="F26" s="36"/>
      <c r="G26" s="36"/>
      <c r="H26" s="36"/>
      <c r="I26" s="36"/>
      <c r="J26" s="36"/>
      <c r="K26" s="36"/>
      <c r="L26" s="36"/>
      <c r="M26" s="36"/>
      <c r="N26" s="36"/>
      <c r="O26" s="36"/>
      <c r="P26" s="36"/>
      <c r="Q26" s="272"/>
      <c r="R26" s="277">
        <v>46584588</v>
      </c>
      <c r="S26" s="219"/>
      <c r="T26" s="219"/>
      <c r="U26" s="219"/>
      <c r="V26" s="219"/>
      <c r="W26" s="219"/>
      <c r="X26" s="219"/>
      <c r="Y26" s="282"/>
      <c r="Z26" s="285">
        <v>59.1</v>
      </c>
      <c r="AA26" s="285"/>
      <c r="AB26" s="285"/>
      <c r="AC26" s="285"/>
      <c r="AD26" s="290">
        <v>44468872</v>
      </c>
      <c r="AE26" s="290"/>
      <c r="AF26" s="290"/>
      <c r="AG26" s="290"/>
      <c r="AH26" s="290"/>
      <c r="AI26" s="290"/>
      <c r="AJ26" s="290"/>
      <c r="AK26" s="290"/>
      <c r="AL26" s="286">
        <v>99.6</v>
      </c>
      <c r="AM26" s="240"/>
      <c r="AN26" s="240"/>
      <c r="AO26" s="299"/>
      <c r="AP26" s="302" t="s">
        <v>390</v>
      </c>
      <c r="AQ26" s="304"/>
      <c r="AR26" s="304"/>
      <c r="AS26" s="304"/>
      <c r="AT26" s="304"/>
      <c r="AU26" s="304"/>
      <c r="AV26" s="304"/>
      <c r="AW26" s="304"/>
      <c r="AX26" s="304"/>
      <c r="AY26" s="304"/>
      <c r="AZ26" s="304"/>
      <c r="BA26" s="304"/>
      <c r="BB26" s="304"/>
      <c r="BC26" s="304"/>
      <c r="BD26" s="304"/>
      <c r="BE26" s="304"/>
      <c r="BF26" s="319"/>
      <c r="BG26" s="277" t="s">
        <v>204</v>
      </c>
      <c r="BH26" s="219"/>
      <c r="BI26" s="219"/>
      <c r="BJ26" s="219"/>
      <c r="BK26" s="219"/>
      <c r="BL26" s="219"/>
      <c r="BM26" s="219"/>
      <c r="BN26" s="282"/>
      <c r="BO26" s="285" t="s">
        <v>204</v>
      </c>
      <c r="BP26" s="285"/>
      <c r="BQ26" s="285"/>
      <c r="BR26" s="285"/>
      <c r="BS26" s="291" t="s">
        <v>204</v>
      </c>
      <c r="BT26" s="219"/>
      <c r="BU26" s="219"/>
      <c r="BV26" s="219"/>
      <c r="BW26" s="219"/>
      <c r="BX26" s="219"/>
      <c r="BY26" s="219"/>
      <c r="BZ26" s="219"/>
      <c r="CA26" s="219"/>
      <c r="CB26" s="332"/>
      <c r="CD26" s="263" t="s">
        <v>107</v>
      </c>
      <c r="CE26" s="36"/>
      <c r="CF26" s="36"/>
      <c r="CG26" s="36"/>
      <c r="CH26" s="36"/>
      <c r="CI26" s="36"/>
      <c r="CJ26" s="36"/>
      <c r="CK26" s="36"/>
      <c r="CL26" s="36"/>
      <c r="CM26" s="36"/>
      <c r="CN26" s="36"/>
      <c r="CO26" s="36"/>
      <c r="CP26" s="36"/>
      <c r="CQ26" s="272"/>
      <c r="CR26" s="277">
        <v>8574235</v>
      </c>
      <c r="CS26" s="219"/>
      <c r="CT26" s="219"/>
      <c r="CU26" s="219"/>
      <c r="CV26" s="219"/>
      <c r="CW26" s="219"/>
      <c r="CX26" s="219"/>
      <c r="CY26" s="282"/>
      <c r="CZ26" s="286">
        <v>11.2</v>
      </c>
      <c r="DA26" s="340"/>
      <c r="DB26" s="340"/>
      <c r="DC26" s="343"/>
      <c r="DD26" s="291">
        <v>7918903</v>
      </c>
      <c r="DE26" s="219"/>
      <c r="DF26" s="219"/>
      <c r="DG26" s="219"/>
      <c r="DH26" s="219"/>
      <c r="DI26" s="219"/>
      <c r="DJ26" s="219"/>
      <c r="DK26" s="282"/>
      <c r="DL26" s="291" t="s">
        <v>204</v>
      </c>
      <c r="DM26" s="219"/>
      <c r="DN26" s="219"/>
      <c r="DO26" s="219"/>
      <c r="DP26" s="219"/>
      <c r="DQ26" s="219"/>
      <c r="DR26" s="219"/>
      <c r="DS26" s="219"/>
      <c r="DT26" s="219"/>
      <c r="DU26" s="219"/>
      <c r="DV26" s="282"/>
      <c r="DW26" s="286" t="s">
        <v>204</v>
      </c>
      <c r="DX26" s="340"/>
      <c r="DY26" s="340"/>
      <c r="DZ26" s="340"/>
      <c r="EA26" s="340"/>
      <c r="EB26" s="340"/>
      <c r="EC26" s="365"/>
    </row>
    <row r="27" spans="2:133" ht="11.25" customHeight="1">
      <c r="B27" s="263" t="s">
        <v>391</v>
      </c>
      <c r="C27" s="36"/>
      <c r="D27" s="36"/>
      <c r="E27" s="36"/>
      <c r="F27" s="36"/>
      <c r="G27" s="36"/>
      <c r="H27" s="36"/>
      <c r="I27" s="36"/>
      <c r="J27" s="36"/>
      <c r="K27" s="36"/>
      <c r="L27" s="36"/>
      <c r="M27" s="36"/>
      <c r="N27" s="36"/>
      <c r="O27" s="36"/>
      <c r="P27" s="36"/>
      <c r="Q27" s="272"/>
      <c r="R27" s="277">
        <v>40478</v>
      </c>
      <c r="S27" s="219"/>
      <c r="T27" s="219"/>
      <c r="U27" s="219"/>
      <c r="V27" s="219"/>
      <c r="W27" s="219"/>
      <c r="X27" s="219"/>
      <c r="Y27" s="282"/>
      <c r="Z27" s="285">
        <v>0.1</v>
      </c>
      <c r="AA27" s="285"/>
      <c r="AB27" s="285"/>
      <c r="AC27" s="285"/>
      <c r="AD27" s="290">
        <v>40478</v>
      </c>
      <c r="AE27" s="290"/>
      <c r="AF27" s="290"/>
      <c r="AG27" s="290"/>
      <c r="AH27" s="290"/>
      <c r="AI27" s="290"/>
      <c r="AJ27" s="290"/>
      <c r="AK27" s="290"/>
      <c r="AL27" s="286">
        <v>0.1</v>
      </c>
      <c r="AM27" s="240"/>
      <c r="AN27" s="240"/>
      <c r="AO27" s="299"/>
      <c r="AP27" s="263" t="s">
        <v>393</v>
      </c>
      <c r="AQ27" s="36"/>
      <c r="AR27" s="36"/>
      <c r="AS27" s="36"/>
      <c r="AT27" s="36"/>
      <c r="AU27" s="36"/>
      <c r="AV27" s="36"/>
      <c r="AW27" s="36"/>
      <c r="AX27" s="36"/>
      <c r="AY27" s="36"/>
      <c r="AZ27" s="36"/>
      <c r="BA27" s="36"/>
      <c r="BB27" s="36"/>
      <c r="BC27" s="36"/>
      <c r="BD27" s="36"/>
      <c r="BE27" s="36"/>
      <c r="BF27" s="272"/>
      <c r="BG27" s="277">
        <v>39721337</v>
      </c>
      <c r="BH27" s="219"/>
      <c r="BI27" s="219"/>
      <c r="BJ27" s="219"/>
      <c r="BK27" s="219"/>
      <c r="BL27" s="219"/>
      <c r="BM27" s="219"/>
      <c r="BN27" s="282"/>
      <c r="BO27" s="285">
        <v>100</v>
      </c>
      <c r="BP27" s="285"/>
      <c r="BQ27" s="285"/>
      <c r="BR27" s="285"/>
      <c r="BS27" s="291">
        <v>914511</v>
      </c>
      <c r="BT27" s="219"/>
      <c r="BU27" s="219"/>
      <c r="BV27" s="219"/>
      <c r="BW27" s="219"/>
      <c r="BX27" s="219"/>
      <c r="BY27" s="219"/>
      <c r="BZ27" s="219"/>
      <c r="CA27" s="219"/>
      <c r="CB27" s="332"/>
      <c r="CD27" s="263" t="s">
        <v>228</v>
      </c>
      <c r="CE27" s="36"/>
      <c r="CF27" s="36"/>
      <c r="CG27" s="36"/>
      <c r="CH27" s="36"/>
      <c r="CI27" s="36"/>
      <c r="CJ27" s="36"/>
      <c r="CK27" s="36"/>
      <c r="CL27" s="36"/>
      <c r="CM27" s="36"/>
      <c r="CN27" s="36"/>
      <c r="CO27" s="36"/>
      <c r="CP27" s="36"/>
      <c r="CQ27" s="272"/>
      <c r="CR27" s="277">
        <v>21049540</v>
      </c>
      <c r="CS27" s="318"/>
      <c r="CT27" s="318"/>
      <c r="CU27" s="318"/>
      <c r="CV27" s="318"/>
      <c r="CW27" s="318"/>
      <c r="CX27" s="318"/>
      <c r="CY27" s="337"/>
      <c r="CZ27" s="286">
        <v>27.6</v>
      </c>
      <c r="DA27" s="340"/>
      <c r="DB27" s="340"/>
      <c r="DC27" s="343"/>
      <c r="DD27" s="291">
        <v>6435522</v>
      </c>
      <c r="DE27" s="318"/>
      <c r="DF27" s="318"/>
      <c r="DG27" s="318"/>
      <c r="DH27" s="318"/>
      <c r="DI27" s="318"/>
      <c r="DJ27" s="318"/>
      <c r="DK27" s="337"/>
      <c r="DL27" s="291">
        <v>6426579</v>
      </c>
      <c r="DM27" s="318"/>
      <c r="DN27" s="318"/>
      <c r="DO27" s="318"/>
      <c r="DP27" s="318"/>
      <c r="DQ27" s="318"/>
      <c r="DR27" s="318"/>
      <c r="DS27" s="318"/>
      <c r="DT27" s="318"/>
      <c r="DU27" s="318"/>
      <c r="DV27" s="337"/>
      <c r="DW27" s="286">
        <v>14.4</v>
      </c>
      <c r="DX27" s="340"/>
      <c r="DY27" s="340"/>
      <c r="DZ27" s="340"/>
      <c r="EA27" s="340"/>
      <c r="EB27" s="340"/>
      <c r="EC27" s="365"/>
    </row>
    <row r="28" spans="2:133" ht="11.25" customHeight="1">
      <c r="B28" s="263" t="s">
        <v>160</v>
      </c>
      <c r="C28" s="36"/>
      <c r="D28" s="36"/>
      <c r="E28" s="36"/>
      <c r="F28" s="36"/>
      <c r="G28" s="36"/>
      <c r="H28" s="36"/>
      <c r="I28" s="36"/>
      <c r="J28" s="36"/>
      <c r="K28" s="36"/>
      <c r="L28" s="36"/>
      <c r="M28" s="36"/>
      <c r="N28" s="36"/>
      <c r="O28" s="36"/>
      <c r="P28" s="36"/>
      <c r="Q28" s="272"/>
      <c r="R28" s="277">
        <v>1214689</v>
      </c>
      <c r="S28" s="219"/>
      <c r="T28" s="219"/>
      <c r="U28" s="219"/>
      <c r="V28" s="219"/>
      <c r="W28" s="219"/>
      <c r="X28" s="219"/>
      <c r="Y28" s="282"/>
      <c r="Z28" s="285">
        <v>1.5</v>
      </c>
      <c r="AA28" s="285"/>
      <c r="AB28" s="285"/>
      <c r="AC28" s="285"/>
      <c r="AD28" s="290" t="s">
        <v>204</v>
      </c>
      <c r="AE28" s="290"/>
      <c r="AF28" s="290"/>
      <c r="AG28" s="290"/>
      <c r="AH28" s="290"/>
      <c r="AI28" s="290"/>
      <c r="AJ28" s="290"/>
      <c r="AK28" s="290"/>
      <c r="AL28" s="286" t="s">
        <v>204</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386</v>
      </c>
      <c r="CE28" s="36"/>
      <c r="CF28" s="36"/>
      <c r="CG28" s="36"/>
      <c r="CH28" s="36"/>
      <c r="CI28" s="36"/>
      <c r="CJ28" s="36"/>
      <c r="CK28" s="36"/>
      <c r="CL28" s="36"/>
      <c r="CM28" s="36"/>
      <c r="CN28" s="36"/>
      <c r="CO28" s="36"/>
      <c r="CP28" s="36"/>
      <c r="CQ28" s="272"/>
      <c r="CR28" s="277">
        <v>7450371</v>
      </c>
      <c r="CS28" s="219"/>
      <c r="CT28" s="219"/>
      <c r="CU28" s="219"/>
      <c r="CV28" s="219"/>
      <c r="CW28" s="219"/>
      <c r="CX28" s="219"/>
      <c r="CY28" s="282"/>
      <c r="CZ28" s="286">
        <v>9.8000000000000007</v>
      </c>
      <c r="DA28" s="340"/>
      <c r="DB28" s="340"/>
      <c r="DC28" s="343"/>
      <c r="DD28" s="291">
        <v>7212566</v>
      </c>
      <c r="DE28" s="219"/>
      <c r="DF28" s="219"/>
      <c r="DG28" s="219"/>
      <c r="DH28" s="219"/>
      <c r="DI28" s="219"/>
      <c r="DJ28" s="219"/>
      <c r="DK28" s="282"/>
      <c r="DL28" s="291">
        <v>7196916</v>
      </c>
      <c r="DM28" s="219"/>
      <c r="DN28" s="219"/>
      <c r="DO28" s="219"/>
      <c r="DP28" s="219"/>
      <c r="DQ28" s="219"/>
      <c r="DR28" s="219"/>
      <c r="DS28" s="219"/>
      <c r="DT28" s="219"/>
      <c r="DU28" s="219"/>
      <c r="DV28" s="282"/>
      <c r="DW28" s="286">
        <v>16.100000000000001</v>
      </c>
      <c r="DX28" s="340"/>
      <c r="DY28" s="340"/>
      <c r="DZ28" s="340"/>
      <c r="EA28" s="340"/>
      <c r="EB28" s="340"/>
      <c r="EC28" s="365"/>
    </row>
    <row r="29" spans="2:133" ht="11.25" customHeight="1">
      <c r="B29" s="263" t="s">
        <v>316</v>
      </c>
      <c r="C29" s="36"/>
      <c r="D29" s="36"/>
      <c r="E29" s="36"/>
      <c r="F29" s="36"/>
      <c r="G29" s="36"/>
      <c r="H29" s="36"/>
      <c r="I29" s="36"/>
      <c r="J29" s="36"/>
      <c r="K29" s="36"/>
      <c r="L29" s="36"/>
      <c r="M29" s="36"/>
      <c r="N29" s="36"/>
      <c r="O29" s="36"/>
      <c r="P29" s="36"/>
      <c r="Q29" s="272"/>
      <c r="R29" s="277">
        <v>1245067</v>
      </c>
      <c r="S29" s="219"/>
      <c r="T29" s="219"/>
      <c r="U29" s="219"/>
      <c r="V29" s="219"/>
      <c r="W29" s="219"/>
      <c r="X29" s="219"/>
      <c r="Y29" s="282"/>
      <c r="Z29" s="285">
        <v>1.6</v>
      </c>
      <c r="AA29" s="285"/>
      <c r="AB29" s="285"/>
      <c r="AC29" s="285"/>
      <c r="AD29" s="290">
        <v>88149</v>
      </c>
      <c r="AE29" s="290"/>
      <c r="AF29" s="290"/>
      <c r="AG29" s="290"/>
      <c r="AH29" s="290"/>
      <c r="AI29" s="290"/>
      <c r="AJ29" s="290"/>
      <c r="AK29" s="290"/>
      <c r="AL29" s="286">
        <v>0.2</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178</v>
      </c>
      <c r="CE29" s="42"/>
      <c r="CF29" s="263" t="s">
        <v>24</v>
      </c>
      <c r="CG29" s="36"/>
      <c r="CH29" s="36"/>
      <c r="CI29" s="36"/>
      <c r="CJ29" s="36"/>
      <c r="CK29" s="36"/>
      <c r="CL29" s="36"/>
      <c r="CM29" s="36"/>
      <c r="CN29" s="36"/>
      <c r="CO29" s="36"/>
      <c r="CP29" s="36"/>
      <c r="CQ29" s="272"/>
      <c r="CR29" s="277">
        <v>7450371</v>
      </c>
      <c r="CS29" s="318"/>
      <c r="CT29" s="318"/>
      <c r="CU29" s="318"/>
      <c r="CV29" s="318"/>
      <c r="CW29" s="318"/>
      <c r="CX29" s="318"/>
      <c r="CY29" s="337"/>
      <c r="CZ29" s="286">
        <v>9.8000000000000007</v>
      </c>
      <c r="DA29" s="340"/>
      <c r="DB29" s="340"/>
      <c r="DC29" s="343"/>
      <c r="DD29" s="291">
        <v>7212566</v>
      </c>
      <c r="DE29" s="318"/>
      <c r="DF29" s="318"/>
      <c r="DG29" s="318"/>
      <c r="DH29" s="318"/>
      <c r="DI29" s="318"/>
      <c r="DJ29" s="318"/>
      <c r="DK29" s="337"/>
      <c r="DL29" s="291">
        <v>7196916</v>
      </c>
      <c r="DM29" s="318"/>
      <c r="DN29" s="318"/>
      <c r="DO29" s="318"/>
      <c r="DP29" s="318"/>
      <c r="DQ29" s="318"/>
      <c r="DR29" s="318"/>
      <c r="DS29" s="318"/>
      <c r="DT29" s="318"/>
      <c r="DU29" s="318"/>
      <c r="DV29" s="337"/>
      <c r="DW29" s="286">
        <v>16.100000000000001</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837642</v>
      </c>
      <c r="S30" s="219"/>
      <c r="T30" s="219"/>
      <c r="U30" s="219"/>
      <c r="V30" s="219"/>
      <c r="W30" s="219"/>
      <c r="X30" s="219"/>
      <c r="Y30" s="282"/>
      <c r="Z30" s="285">
        <v>1.1000000000000001</v>
      </c>
      <c r="AA30" s="285"/>
      <c r="AB30" s="285"/>
      <c r="AC30" s="285"/>
      <c r="AD30" s="290" t="s">
        <v>204</v>
      </c>
      <c r="AE30" s="290"/>
      <c r="AF30" s="290"/>
      <c r="AG30" s="290"/>
      <c r="AH30" s="290"/>
      <c r="AI30" s="290"/>
      <c r="AJ30" s="290"/>
      <c r="AK30" s="290"/>
      <c r="AL30" s="286" t="s">
        <v>204</v>
      </c>
      <c r="AM30" s="240"/>
      <c r="AN30" s="240"/>
      <c r="AO30" s="299"/>
      <c r="AP30" s="183" t="s">
        <v>318</v>
      </c>
      <c r="AQ30" s="139"/>
      <c r="AR30" s="139"/>
      <c r="AS30" s="139"/>
      <c r="AT30" s="139"/>
      <c r="AU30" s="139"/>
      <c r="AV30" s="139"/>
      <c r="AW30" s="139"/>
      <c r="AX30" s="139"/>
      <c r="AY30" s="139"/>
      <c r="AZ30" s="139"/>
      <c r="BA30" s="139"/>
      <c r="BB30" s="139"/>
      <c r="BC30" s="139"/>
      <c r="BD30" s="139"/>
      <c r="BE30" s="139"/>
      <c r="BF30" s="144"/>
      <c r="BG30" s="183" t="s">
        <v>166</v>
      </c>
      <c r="BH30" s="326"/>
      <c r="BI30" s="326"/>
      <c r="BJ30" s="326"/>
      <c r="BK30" s="326"/>
      <c r="BL30" s="326"/>
      <c r="BM30" s="326"/>
      <c r="BN30" s="326"/>
      <c r="BO30" s="326"/>
      <c r="BP30" s="326"/>
      <c r="BQ30" s="329"/>
      <c r="BR30" s="183" t="s">
        <v>395</v>
      </c>
      <c r="BS30" s="326"/>
      <c r="BT30" s="326"/>
      <c r="BU30" s="326"/>
      <c r="BV30" s="326"/>
      <c r="BW30" s="326"/>
      <c r="BX30" s="326"/>
      <c r="BY30" s="326"/>
      <c r="BZ30" s="326"/>
      <c r="CA30" s="326"/>
      <c r="CB30" s="329"/>
      <c r="CD30" s="134"/>
      <c r="CE30" s="43"/>
      <c r="CF30" s="263" t="s">
        <v>396</v>
      </c>
      <c r="CG30" s="36"/>
      <c r="CH30" s="36"/>
      <c r="CI30" s="36"/>
      <c r="CJ30" s="36"/>
      <c r="CK30" s="36"/>
      <c r="CL30" s="36"/>
      <c r="CM30" s="36"/>
      <c r="CN30" s="36"/>
      <c r="CO30" s="36"/>
      <c r="CP30" s="36"/>
      <c r="CQ30" s="272"/>
      <c r="CR30" s="277">
        <v>6960601</v>
      </c>
      <c r="CS30" s="219"/>
      <c r="CT30" s="219"/>
      <c r="CU30" s="219"/>
      <c r="CV30" s="219"/>
      <c r="CW30" s="219"/>
      <c r="CX30" s="219"/>
      <c r="CY30" s="282"/>
      <c r="CZ30" s="286">
        <v>9.1</v>
      </c>
      <c r="DA30" s="340"/>
      <c r="DB30" s="340"/>
      <c r="DC30" s="343"/>
      <c r="DD30" s="291">
        <v>6751319</v>
      </c>
      <c r="DE30" s="219"/>
      <c r="DF30" s="219"/>
      <c r="DG30" s="219"/>
      <c r="DH30" s="219"/>
      <c r="DI30" s="219"/>
      <c r="DJ30" s="219"/>
      <c r="DK30" s="282"/>
      <c r="DL30" s="291">
        <v>6735669</v>
      </c>
      <c r="DM30" s="219"/>
      <c r="DN30" s="219"/>
      <c r="DO30" s="219"/>
      <c r="DP30" s="219"/>
      <c r="DQ30" s="219"/>
      <c r="DR30" s="219"/>
      <c r="DS30" s="219"/>
      <c r="DT30" s="219"/>
      <c r="DU30" s="219"/>
      <c r="DV30" s="282"/>
      <c r="DW30" s="286">
        <v>15</v>
      </c>
      <c r="DX30" s="340"/>
      <c r="DY30" s="340"/>
      <c r="DZ30" s="340"/>
      <c r="EA30" s="340"/>
      <c r="EB30" s="340"/>
      <c r="EC30" s="365"/>
    </row>
    <row r="31" spans="2:133" ht="11.25" customHeight="1">
      <c r="B31" s="263" t="s">
        <v>345</v>
      </c>
      <c r="C31" s="36"/>
      <c r="D31" s="36"/>
      <c r="E31" s="36"/>
      <c r="F31" s="36"/>
      <c r="G31" s="36"/>
      <c r="H31" s="36"/>
      <c r="I31" s="36"/>
      <c r="J31" s="36"/>
      <c r="K31" s="36"/>
      <c r="L31" s="36"/>
      <c r="M31" s="36"/>
      <c r="N31" s="36"/>
      <c r="O31" s="36"/>
      <c r="P31" s="36"/>
      <c r="Q31" s="272"/>
      <c r="R31" s="277">
        <v>12046076</v>
      </c>
      <c r="S31" s="219"/>
      <c r="T31" s="219"/>
      <c r="U31" s="219"/>
      <c r="V31" s="219"/>
      <c r="W31" s="219"/>
      <c r="X31" s="219"/>
      <c r="Y31" s="282"/>
      <c r="Z31" s="285">
        <v>15.3</v>
      </c>
      <c r="AA31" s="285"/>
      <c r="AB31" s="285"/>
      <c r="AC31" s="285"/>
      <c r="AD31" s="290" t="s">
        <v>204</v>
      </c>
      <c r="AE31" s="290"/>
      <c r="AF31" s="290"/>
      <c r="AG31" s="290"/>
      <c r="AH31" s="290"/>
      <c r="AI31" s="290"/>
      <c r="AJ31" s="290"/>
      <c r="AK31" s="290"/>
      <c r="AL31" s="286" t="s">
        <v>204</v>
      </c>
      <c r="AM31" s="240"/>
      <c r="AN31" s="240"/>
      <c r="AO31" s="299"/>
      <c r="AP31" s="163" t="s">
        <v>10</v>
      </c>
      <c r="AQ31" s="179"/>
      <c r="AR31" s="179"/>
      <c r="AS31" s="179"/>
      <c r="AT31" s="311" t="s">
        <v>397</v>
      </c>
      <c r="AU31" s="268"/>
      <c r="AV31" s="268"/>
      <c r="AW31" s="268"/>
      <c r="AX31" s="262" t="s">
        <v>283</v>
      </c>
      <c r="AY31" s="268"/>
      <c r="AZ31" s="268"/>
      <c r="BA31" s="268"/>
      <c r="BB31" s="268"/>
      <c r="BC31" s="268"/>
      <c r="BD31" s="268"/>
      <c r="BE31" s="268"/>
      <c r="BF31" s="271"/>
      <c r="BG31" s="323">
        <v>98.7</v>
      </c>
      <c r="BH31" s="327"/>
      <c r="BI31" s="327"/>
      <c r="BJ31" s="327"/>
      <c r="BK31" s="327"/>
      <c r="BL31" s="327"/>
      <c r="BM31" s="296">
        <v>94.5</v>
      </c>
      <c r="BN31" s="327"/>
      <c r="BO31" s="327"/>
      <c r="BP31" s="327"/>
      <c r="BQ31" s="330"/>
      <c r="BR31" s="323">
        <v>98.9</v>
      </c>
      <c r="BS31" s="327"/>
      <c r="BT31" s="327"/>
      <c r="BU31" s="327"/>
      <c r="BV31" s="327"/>
      <c r="BW31" s="327"/>
      <c r="BX31" s="296">
        <v>94.4</v>
      </c>
      <c r="BY31" s="327"/>
      <c r="BZ31" s="327"/>
      <c r="CA31" s="327"/>
      <c r="CB31" s="330"/>
      <c r="CD31" s="134"/>
      <c r="CE31" s="43"/>
      <c r="CF31" s="263" t="s">
        <v>317</v>
      </c>
      <c r="CG31" s="36"/>
      <c r="CH31" s="36"/>
      <c r="CI31" s="36"/>
      <c r="CJ31" s="36"/>
      <c r="CK31" s="36"/>
      <c r="CL31" s="36"/>
      <c r="CM31" s="36"/>
      <c r="CN31" s="36"/>
      <c r="CO31" s="36"/>
      <c r="CP31" s="36"/>
      <c r="CQ31" s="272"/>
      <c r="CR31" s="277">
        <v>489770</v>
      </c>
      <c r="CS31" s="318"/>
      <c r="CT31" s="318"/>
      <c r="CU31" s="318"/>
      <c r="CV31" s="318"/>
      <c r="CW31" s="318"/>
      <c r="CX31" s="318"/>
      <c r="CY31" s="337"/>
      <c r="CZ31" s="286">
        <v>0.6</v>
      </c>
      <c r="DA31" s="340"/>
      <c r="DB31" s="340"/>
      <c r="DC31" s="343"/>
      <c r="DD31" s="291">
        <v>461247</v>
      </c>
      <c r="DE31" s="318"/>
      <c r="DF31" s="318"/>
      <c r="DG31" s="318"/>
      <c r="DH31" s="318"/>
      <c r="DI31" s="318"/>
      <c r="DJ31" s="318"/>
      <c r="DK31" s="337"/>
      <c r="DL31" s="291">
        <v>461247</v>
      </c>
      <c r="DM31" s="318"/>
      <c r="DN31" s="318"/>
      <c r="DO31" s="318"/>
      <c r="DP31" s="318"/>
      <c r="DQ31" s="318"/>
      <c r="DR31" s="318"/>
      <c r="DS31" s="318"/>
      <c r="DT31" s="318"/>
      <c r="DU31" s="318"/>
      <c r="DV31" s="337"/>
      <c r="DW31" s="286">
        <v>1</v>
      </c>
      <c r="DX31" s="340"/>
      <c r="DY31" s="340"/>
      <c r="DZ31" s="340"/>
      <c r="EA31" s="340"/>
      <c r="EB31" s="340"/>
      <c r="EC31" s="365"/>
    </row>
    <row r="32" spans="2:133" ht="11.25" customHeight="1">
      <c r="B32" s="264" t="s">
        <v>56</v>
      </c>
      <c r="C32" s="269"/>
      <c r="D32" s="269"/>
      <c r="E32" s="269"/>
      <c r="F32" s="269"/>
      <c r="G32" s="269"/>
      <c r="H32" s="269"/>
      <c r="I32" s="269"/>
      <c r="J32" s="269"/>
      <c r="K32" s="269"/>
      <c r="L32" s="269"/>
      <c r="M32" s="269"/>
      <c r="N32" s="269"/>
      <c r="O32" s="269"/>
      <c r="P32" s="269"/>
      <c r="Q32" s="273"/>
      <c r="R32" s="277" t="s">
        <v>204</v>
      </c>
      <c r="S32" s="219"/>
      <c r="T32" s="219"/>
      <c r="U32" s="219"/>
      <c r="V32" s="219"/>
      <c r="W32" s="219"/>
      <c r="X32" s="219"/>
      <c r="Y32" s="282"/>
      <c r="Z32" s="285" t="s">
        <v>204</v>
      </c>
      <c r="AA32" s="285"/>
      <c r="AB32" s="285"/>
      <c r="AC32" s="285"/>
      <c r="AD32" s="290" t="s">
        <v>204</v>
      </c>
      <c r="AE32" s="290"/>
      <c r="AF32" s="290"/>
      <c r="AG32" s="290"/>
      <c r="AH32" s="290"/>
      <c r="AI32" s="290"/>
      <c r="AJ32" s="290"/>
      <c r="AK32" s="290"/>
      <c r="AL32" s="286" t="s">
        <v>204</v>
      </c>
      <c r="AM32" s="240"/>
      <c r="AN32" s="240"/>
      <c r="AO32" s="299"/>
      <c r="AP32" s="303"/>
      <c r="AQ32" s="29"/>
      <c r="AR32" s="29"/>
      <c r="AS32" s="29"/>
      <c r="AT32" s="312"/>
      <c r="AU32" s="36" t="s">
        <v>259</v>
      </c>
      <c r="AV32" s="36"/>
      <c r="AW32" s="36"/>
      <c r="AX32" s="263" t="s">
        <v>377</v>
      </c>
      <c r="AY32" s="36"/>
      <c r="AZ32" s="36"/>
      <c r="BA32" s="36"/>
      <c r="BB32" s="36"/>
      <c r="BC32" s="36"/>
      <c r="BD32" s="36"/>
      <c r="BE32" s="36"/>
      <c r="BF32" s="272"/>
      <c r="BG32" s="324">
        <v>98.4</v>
      </c>
      <c r="BH32" s="318"/>
      <c r="BI32" s="318"/>
      <c r="BJ32" s="318"/>
      <c r="BK32" s="318"/>
      <c r="BL32" s="318"/>
      <c r="BM32" s="240">
        <v>94</v>
      </c>
      <c r="BN32" s="328"/>
      <c r="BO32" s="328"/>
      <c r="BP32" s="328"/>
      <c r="BQ32" s="321"/>
      <c r="BR32" s="324">
        <v>98.9</v>
      </c>
      <c r="BS32" s="318"/>
      <c r="BT32" s="318"/>
      <c r="BU32" s="318"/>
      <c r="BV32" s="318"/>
      <c r="BW32" s="318"/>
      <c r="BX32" s="240">
        <v>94.6</v>
      </c>
      <c r="BY32" s="328"/>
      <c r="BZ32" s="328"/>
      <c r="CA32" s="328"/>
      <c r="CB32" s="321"/>
      <c r="CD32" s="135"/>
      <c r="CE32" s="142"/>
      <c r="CF32" s="263" t="s">
        <v>212</v>
      </c>
      <c r="CG32" s="36"/>
      <c r="CH32" s="36"/>
      <c r="CI32" s="36"/>
      <c r="CJ32" s="36"/>
      <c r="CK32" s="36"/>
      <c r="CL32" s="36"/>
      <c r="CM32" s="36"/>
      <c r="CN32" s="36"/>
      <c r="CO32" s="36"/>
      <c r="CP32" s="36"/>
      <c r="CQ32" s="272"/>
      <c r="CR32" s="277" t="s">
        <v>204</v>
      </c>
      <c r="CS32" s="219"/>
      <c r="CT32" s="219"/>
      <c r="CU32" s="219"/>
      <c r="CV32" s="219"/>
      <c r="CW32" s="219"/>
      <c r="CX32" s="219"/>
      <c r="CY32" s="282"/>
      <c r="CZ32" s="286" t="s">
        <v>204</v>
      </c>
      <c r="DA32" s="340"/>
      <c r="DB32" s="340"/>
      <c r="DC32" s="343"/>
      <c r="DD32" s="291" t="s">
        <v>204</v>
      </c>
      <c r="DE32" s="219"/>
      <c r="DF32" s="219"/>
      <c r="DG32" s="219"/>
      <c r="DH32" s="219"/>
      <c r="DI32" s="219"/>
      <c r="DJ32" s="219"/>
      <c r="DK32" s="282"/>
      <c r="DL32" s="291" t="s">
        <v>204</v>
      </c>
      <c r="DM32" s="219"/>
      <c r="DN32" s="219"/>
      <c r="DO32" s="219"/>
      <c r="DP32" s="219"/>
      <c r="DQ32" s="219"/>
      <c r="DR32" s="219"/>
      <c r="DS32" s="219"/>
      <c r="DT32" s="219"/>
      <c r="DU32" s="219"/>
      <c r="DV32" s="282"/>
      <c r="DW32" s="286" t="s">
        <v>204</v>
      </c>
      <c r="DX32" s="340"/>
      <c r="DY32" s="340"/>
      <c r="DZ32" s="340"/>
      <c r="EA32" s="340"/>
      <c r="EB32" s="340"/>
      <c r="EC32" s="365"/>
    </row>
    <row r="33" spans="2:133" ht="11.25" customHeight="1">
      <c r="B33" s="263" t="s">
        <v>33</v>
      </c>
      <c r="C33" s="36"/>
      <c r="D33" s="36"/>
      <c r="E33" s="36"/>
      <c r="F33" s="36"/>
      <c r="G33" s="36"/>
      <c r="H33" s="36"/>
      <c r="I33" s="36"/>
      <c r="J33" s="36"/>
      <c r="K33" s="36"/>
      <c r="L33" s="36"/>
      <c r="M33" s="36"/>
      <c r="N33" s="36"/>
      <c r="O33" s="36"/>
      <c r="P33" s="36"/>
      <c r="Q33" s="272"/>
      <c r="R33" s="277">
        <v>6602076</v>
      </c>
      <c r="S33" s="219"/>
      <c r="T33" s="219"/>
      <c r="U33" s="219"/>
      <c r="V33" s="219"/>
      <c r="W33" s="219"/>
      <c r="X33" s="219"/>
      <c r="Y33" s="282"/>
      <c r="Z33" s="285">
        <v>8.4</v>
      </c>
      <c r="AA33" s="285"/>
      <c r="AB33" s="285"/>
      <c r="AC33" s="285"/>
      <c r="AD33" s="290" t="s">
        <v>204</v>
      </c>
      <c r="AE33" s="290"/>
      <c r="AF33" s="290"/>
      <c r="AG33" s="290"/>
      <c r="AH33" s="290"/>
      <c r="AI33" s="290"/>
      <c r="AJ33" s="290"/>
      <c r="AK33" s="290"/>
      <c r="AL33" s="286" t="s">
        <v>204</v>
      </c>
      <c r="AM33" s="240"/>
      <c r="AN33" s="240"/>
      <c r="AO33" s="299"/>
      <c r="AP33" s="177"/>
      <c r="AQ33" s="180"/>
      <c r="AR33" s="180"/>
      <c r="AS33" s="180"/>
      <c r="AT33" s="313"/>
      <c r="AU33" s="270"/>
      <c r="AV33" s="270"/>
      <c r="AW33" s="270"/>
      <c r="AX33" s="265" t="s">
        <v>164</v>
      </c>
      <c r="AY33" s="270"/>
      <c r="AZ33" s="270"/>
      <c r="BA33" s="270"/>
      <c r="BB33" s="270"/>
      <c r="BC33" s="270"/>
      <c r="BD33" s="270"/>
      <c r="BE33" s="270"/>
      <c r="BF33" s="274"/>
      <c r="BG33" s="325">
        <v>98.8</v>
      </c>
      <c r="BH33" s="317"/>
      <c r="BI33" s="317"/>
      <c r="BJ33" s="317"/>
      <c r="BK33" s="317"/>
      <c r="BL33" s="317"/>
      <c r="BM33" s="297">
        <v>94.4</v>
      </c>
      <c r="BN33" s="317"/>
      <c r="BO33" s="317"/>
      <c r="BP33" s="317"/>
      <c r="BQ33" s="322"/>
      <c r="BR33" s="325">
        <v>98.9</v>
      </c>
      <c r="BS33" s="317"/>
      <c r="BT33" s="317"/>
      <c r="BU33" s="317"/>
      <c r="BV33" s="317"/>
      <c r="BW33" s="317"/>
      <c r="BX33" s="297">
        <v>93.8</v>
      </c>
      <c r="BY33" s="317"/>
      <c r="BZ33" s="317"/>
      <c r="CA33" s="317"/>
      <c r="CB33" s="322"/>
      <c r="CD33" s="263" t="s">
        <v>398</v>
      </c>
      <c r="CE33" s="36"/>
      <c r="CF33" s="36"/>
      <c r="CG33" s="36"/>
      <c r="CH33" s="36"/>
      <c r="CI33" s="36"/>
      <c r="CJ33" s="36"/>
      <c r="CK33" s="36"/>
      <c r="CL33" s="36"/>
      <c r="CM33" s="36"/>
      <c r="CN33" s="36"/>
      <c r="CO33" s="36"/>
      <c r="CP33" s="36"/>
      <c r="CQ33" s="272"/>
      <c r="CR33" s="277">
        <v>28859444</v>
      </c>
      <c r="CS33" s="318"/>
      <c r="CT33" s="318"/>
      <c r="CU33" s="318"/>
      <c r="CV33" s="318"/>
      <c r="CW33" s="318"/>
      <c r="CX33" s="318"/>
      <c r="CY33" s="337"/>
      <c r="CZ33" s="286">
        <v>37.9</v>
      </c>
      <c r="DA33" s="340"/>
      <c r="DB33" s="340"/>
      <c r="DC33" s="343"/>
      <c r="DD33" s="291">
        <v>21800056</v>
      </c>
      <c r="DE33" s="318"/>
      <c r="DF33" s="318"/>
      <c r="DG33" s="318"/>
      <c r="DH33" s="318"/>
      <c r="DI33" s="318"/>
      <c r="DJ33" s="318"/>
      <c r="DK33" s="337"/>
      <c r="DL33" s="291">
        <v>19753319</v>
      </c>
      <c r="DM33" s="318"/>
      <c r="DN33" s="318"/>
      <c r="DO33" s="318"/>
      <c r="DP33" s="318"/>
      <c r="DQ33" s="318"/>
      <c r="DR33" s="318"/>
      <c r="DS33" s="318"/>
      <c r="DT33" s="318"/>
      <c r="DU33" s="318"/>
      <c r="DV33" s="337"/>
      <c r="DW33" s="286">
        <v>44.1</v>
      </c>
      <c r="DX33" s="340"/>
      <c r="DY33" s="340"/>
      <c r="DZ33" s="340"/>
      <c r="EA33" s="340"/>
      <c r="EB33" s="340"/>
      <c r="EC33" s="365"/>
    </row>
    <row r="34" spans="2:133" ht="11.25" customHeight="1">
      <c r="B34" s="263" t="s">
        <v>245</v>
      </c>
      <c r="C34" s="36"/>
      <c r="D34" s="36"/>
      <c r="E34" s="36"/>
      <c r="F34" s="36"/>
      <c r="G34" s="36"/>
      <c r="H34" s="36"/>
      <c r="I34" s="36"/>
      <c r="J34" s="36"/>
      <c r="K34" s="36"/>
      <c r="L34" s="36"/>
      <c r="M34" s="36"/>
      <c r="N34" s="36"/>
      <c r="O34" s="36"/>
      <c r="P34" s="36"/>
      <c r="Q34" s="272"/>
      <c r="R34" s="277">
        <v>165579</v>
      </c>
      <c r="S34" s="219"/>
      <c r="T34" s="219"/>
      <c r="U34" s="219"/>
      <c r="V34" s="219"/>
      <c r="W34" s="219"/>
      <c r="X34" s="219"/>
      <c r="Y34" s="282"/>
      <c r="Z34" s="285">
        <v>0.2</v>
      </c>
      <c r="AA34" s="285"/>
      <c r="AB34" s="285"/>
      <c r="AC34" s="285"/>
      <c r="AD34" s="290">
        <v>29418</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401</v>
      </c>
      <c r="CE34" s="36"/>
      <c r="CF34" s="36"/>
      <c r="CG34" s="36"/>
      <c r="CH34" s="36"/>
      <c r="CI34" s="36"/>
      <c r="CJ34" s="36"/>
      <c r="CK34" s="36"/>
      <c r="CL34" s="36"/>
      <c r="CM34" s="36"/>
      <c r="CN34" s="36"/>
      <c r="CO34" s="36"/>
      <c r="CP34" s="36"/>
      <c r="CQ34" s="272"/>
      <c r="CR34" s="277">
        <v>14385635</v>
      </c>
      <c r="CS34" s="219"/>
      <c r="CT34" s="219"/>
      <c r="CU34" s="219"/>
      <c r="CV34" s="219"/>
      <c r="CW34" s="219"/>
      <c r="CX34" s="219"/>
      <c r="CY34" s="282"/>
      <c r="CZ34" s="286">
        <v>18.899999999999999</v>
      </c>
      <c r="DA34" s="340"/>
      <c r="DB34" s="340"/>
      <c r="DC34" s="343"/>
      <c r="DD34" s="291">
        <v>10640479</v>
      </c>
      <c r="DE34" s="219"/>
      <c r="DF34" s="219"/>
      <c r="DG34" s="219"/>
      <c r="DH34" s="219"/>
      <c r="DI34" s="219"/>
      <c r="DJ34" s="219"/>
      <c r="DK34" s="282"/>
      <c r="DL34" s="291">
        <v>10415194</v>
      </c>
      <c r="DM34" s="219"/>
      <c r="DN34" s="219"/>
      <c r="DO34" s="219"/>
      <c r="DP34" s="219"/>
      <c r="DQ34" s="219"/>
      <c r="DR34" s="219"/>
      <c r="DS34" s="219"/>
      <c r="DT34" s="219"/>
      <c r="DU34" s="219"/>
      <c r="DV34" s="282"/>
      <c r="DW34" s="286">
        <v>23.3</v>
      </c>
      <c r="DX34" s="340"/>
      <c r="DY34" s="340"/>
      <c r="DZ34" s="340"/>
      <c r="EA34" s="340"/>
      <c r="EB34" s="340"/>
      <c r="EC34" s="365"/>
    </row>
    <row r="35" spans="2:133" ht="11.25" customHeight="1">
      <c r="B35" s="263" t="s">
        <v>146</v>
      </c>
      <c r="C35" s="36"/>
      <c r="D35" s="36"/>
      <c r="E35" s="36"/>
      <c r="F35" s="36"/>
      <c r="G35" s="36"/>
      <c r="H35" s="36"/>
      <c r="I35" s="36"/>
      <c r="J35" s="36"/>
      <c r="K35" s="36"/>
      <c r="L35" s="36"/>
      <c r="M35" s="36"/>
      <c r="N35" s="36"/>
      <c r="O35" s="36"/>
      <c r="P35" s="36"/>
      <c r="Q35" s="272"/>
      <c r="R35" s="277">
        <v>89312</v>
      </c>
      <c r="S35" s="219"/>
      <c r="T35" s="219"/>
      <c r="U35" s="219"/>
      <c r="V35" s="219"/>
      <c r="W35" s="219"/>
      <c r="X35" s="219"/>
      <c r="Y35" s="282"/>
      <c r="Z35" s="285">
        <v>0.1</v>
      </c>
      <c r="AA35" s="285"/>
      <c r="AB35" s="285"/>
      <c r="AC35" s="285"/>
      <c r="AD35" s="290" t="s">
        <v>204</v>
      </c>
      <c r="AE35" s="290"/>
      <c r="AF35" s="290"/>
      <c r="AG35" s="290"/>
      <c r="AH35" s="290"/>
      <c r="AI35" s="290"/>
      <c r="AJ35" s="290"/>
      <c r="AK35" s="290"/>
      <c r="AL35" s="286" t="s">
        <v>204</v>
      </c>
      <c r="AM35" s="240"/>
      <c r="AN35" s="240"/>
      <c r="AO35" s="299"/>
      <c r="AP35" s="96"/>
      <c r="AQ35" s="183" t="s">
        <v>403</v>
      </c>
      <c r="AR35" s="139"/>
      <c r="AS35" s="139"/>
      <c r="AT35" s="139"/>
      <c r="AU35" s="139"/>
      <c r="AV35" s="139"/>
      <c r="AW35" s="139"/>
      <c r="AX35" s="139"/>
      <c r="AY35" s="139"/>
      <c r="AZ35" s="139"/>
      <c r="BA35" s="139"/>
      <c r="BB35" s="139"/>
      <c r="BC35" s="139"/>
      <c r="BD35" s="139"/>
      <c r="BE35" s="139"/>
      <c r="BF35" s="144"/>
      <c r="BG35" s="183" t="s">
        <v>215</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404</v>
      </c>
      <c r="CE35" s="36"/>
      <c r="CF35" s="36"/>
      <c r="CG35" s="36"/>
      <c r="CH35" s="36"/>
      <c r="CI35" s="36"/>
      <c r="CJ35" s="36"/>
      <c r="CK35" s="36"/>
      <c r="CL35" s="36"/>
      <c r="CM35" s="36"/>
      <c r="CN35" s="36"/>
      <c r="CO35" s="36"/>
      <c r="CP35" s="36"/>
      <c r="CQ35" s="272"/>
      <c r="CR35" s="277">
        <v>565860</v>
      </c>
      <c r="CS35" s="318"/>
      <c r="CT35" s="318"/>
      <c r="CU35" s="318"/>
      <c r="CV35" s="318"/>
      <c r="CW35" s="318"/>
      <c r="CX35" s="318"/>
      <c r="CY35" s="337"/>
      <c r="CZ35" s="286">
        <v>0.7</v>
      </c>
      <c r="DA35" s="340"/>
      <c r="DB35" s="340"/>
      <c r="DC35" s="343"/>
      <c r="DD35" s="291">
        <v>428816</v>
      </c>
      <c r="DE35" s="318"/>
      <c r="DF35" s="318"/>
      <c r="DG35" s="318"/>
      <c r="DH35" s="318"/>
      <c r="DI35" s="318"/>
      <c r="DJ35" s="318"/>
      <c r="DK35" s="337"/>
      <c r="DL35" s="291">
        <v>428582</v>
      </c>
      <c r="DM35" s="318"/>
      <c r="DN35" s="318"/>
      <c r="DO35" s="318"/>
      <c r="DP35" s="318"/>
      <c r="DQ35" s="318"/>
      <c r="DR35" s="318"/>
      <c r="DS35" s="318"/>
      <c r="DT35" s="318"/>
      <c r="DU35" s="318"/>
      <c r="DV35" s="337"/>
      <c r="DW35" s="286">
        <v>1</v>
      </c>
      <c r="DX35" s="340"/>
      <c r="DY35" s="340"/>
      <c r="DZ35" s="340"/>
      <c r="EA35" s="340"/>
      <c r="EB35" s="340"/>
      <c r="EC35" s="365"/>
    </row>
    <row r="36" spans="2:133" ht="11.25" customHeight="1">
      <c r="B36" s="263" t="s">
        <v>407</v>
      </c>
      <c r="C36" s="36"/>
      <c r="D36" s="36"/>
      <c r="E36" s="36"/>
      <c r="F36" s="36"/>
      <c r="G36" s="36"/>
      <c r="H36" s="36"/>
      <c r="I36" s="36"/>
      <c r="J36" s="36"/>
      <c r="K36" s="36"/>
      <c r="L36" s="36"/>
      <c r="M36" s="36"/>
      <c r="N36" s="36"/>
      <c r="O36" s="36"/>
      <c r="P36" s="36"/>
      <c r="Q36" s="272"/>
      <c r="R36" s="277">
        <v>3844003</v>
      </c>
      <c r="S36" s="219"/>
      <c r="T36" s="219"/>
      <c r="U36" s="219"/>
      <c r="V36" s="219"/>
      <c r="W36" s="219"/>
      <c r="X36" s="219"/>
      <c r="Y36" s="282"/>
      <c r="Z36" s="285">
        <v>4.9000000000000004</v>
      </c>
      <c r="AA36" s="285"/>
      <c r="AB36" s="285"/>
      <c r="AC36" s="285"/>
      <c r="AD36" s="290" t="s">
        <v>204</v>
      </c>
      <c r="AE36" s="290"/>
      <c r="AF36" s="290"/>
      <c r="AG36" s="290"/>
      <c r="AH36" s="290"/>
      <c r="AI36" s="290"/>
      <c r="AJ36" s="290"/>
      <c r="AK36" s="290"/>
      <c r="AL36" s="286" t="s">
        <v>204</v>
      </c>
      <c r="AM36" s="240"/>
      <c r="AN36" s="240"/>
      <c r="AO36" s="299"/>
      <c r="AP36" s="96"/>
      <c r="AQ36" s="306" t="s">
        <v>393</v>
      </c>
      <c r="AR36" s="309"/>
      <c r="AS36" s="309"/>
      <c r="AT36" s="309"/>
      <c r="AU36" s="309"/>
      <c r="AV36" s="309"/>
      <c r="AW36" s="309"/>
      <c r="AX36" s="309"/>
      <c r="AY36" s="314"/>
      <c r="AZ36" s="276">
        <v>8155607</v>
      </c>
      <c r="BA36" s="279"/>
      <c r="BB36" s="279"/>
      <c r="BC36" s="279"/>
      <c r="BD36" s="279"/>
      <c r="BE36" s="279"/>
      <c r="BF36" s="320"/>
      <c r="BG36" s="262" t="s">
        <v>408</v>
      </c>
      <c r="BH36" s="268"/>
      <c r="BI36" s="268"/>
      <c r="BJ36" s="268"/>
      <c r="BK36" s="268"/>
      <c r="BL36" s="268"/>
      <c r="BM36" s="268"/>
      <c r="BN36" s="268"/>
      <c r="BO36" s="268"/>
      <c r="BP36" s="268"/>
      <c r="BQ36" s="268"/>
      <c r="BR36" s="268"/>
      <c r="BS36" s="268"/>
      <c r="BT36" s="268"/>
      <c r="BU36" s="271"/>
      <c r="BV36" s="276">
        <v>215855</v>
      </c>
      <c r="BW36" s="279"/>
      <c r="BX36" s="279"/>
      <c r="BY36" s="279"/>
      <c r="BZ36" s="279"/>
      <c r="CA36" s="279"/>
      <c r="CB36" s="320"/>
      <c r="CD36" s="263" t="s">
        <v>31</v>
      </c>
      <c r="CE36" s="36"/>
      <c r="CF36" s="36"/>
      <c r="CG36" s="36"/>
      <c r="CH36" s="36"/>
      <c r="CI36" s="36"/>
      <c r="CJ36" s="36"/>
      <c r="CK36" s="36"/>
      <c r="CL36" s="36"/>
      <c r="CM36" s="36"/>
      <c r="CN36" s="36"/>
      <c r="CO36" s="36"/>
      <c r="CP36" s="36"/>
      <c r="CQ36" s="272"/>
      <c r="CR36" s="277">
        <v>6778554</v>
      </c>
      <c r="CS36" s="219"/>
      <c r="CT36" s="219"/>
      <c r="CU36" s="219"/>
      <c r="CV36" s="219"/>
      <c r="CW36" s="219"/>
      <c r="CX36" s="219"/>
      <c r="CY36" s="282"/>
      <c r="CZ36" s="286">
        <v>8.9</v>
      </c>
      <c r="DA36" s="340"/>
      <c r="DB36" s="340"/>
      <c r="DC36" s="343"/>
      <c r="DD36" s="291">
        <v>5795334</v>
      </c>
      <c r="DE36" s="219"/>
      <c r="DF36" s="219"/>
      <c r="DG36" s="219"/>
      <c r="DH36" s="219"/>
      <c r="DI36" s="219"/>
      <c r="DJ36" s="219"/>
      <c r="DK36" s="282"/>
      <c r="DL36" s="291">
        <v>4157461</v>
      </c>
      <c r="DM36" s="219"/>
      <c r="DN36" s="219"/>
      <c r="DO36" s="219"/>
      <c r="DP36" s="219"/>
      <c r="DQ36" s="219"/>
      <c r="DR36" s="219"/>
      <c r="DS36" s="219"/>
      <c r="DT36" s="219"/>
      <c r="DU36" s="219"/>
      <c r="DV36" s="282"/>
      <c r="DW36" s="286">
        <v>9.3000000000000007</v>
      </c>
      <c r="DX36" s="340"/>
      <c r="DY36" s="340"/>
      <c r="DZ36" s="340"/>
      <c r="EA36" s="340"/>
      <c r="EB36" s="340"/>
      <c r="EC36" s="365"/>
    </row>
    <row r="37" spans="2:133" ht="11.25" customHeight="1">
      <c r="B37" s="263" t="s">
        <v>378</v>
      </c>
      <c r="C37" s="36"/>
      <c r="D37" s="36"/>
      <c r="E37" s="36"/>
      <c r="F37" s="36"/>
      <c r="G37" s="36"/>
      <c r="H37" s="36"/>
      <c r="I37" s="36"/>
      <c r="J37" s="36"/>
      <c r="K37" s="36"/>
      <c r="L37" s="36"/>
      <c r="M37" s="36"/>
      <c r="N37" s="36"/>
      <c r="O37" s="36"/>
      <c r="P37" s="36"/>
      <c r="Q37" s="272"/>
      <c r="R37" s="277">
        <v>865363</v>
      </c>
      <c r="S37" s="219"/>
      <c r="T37" s="219"/>
      <c r="U37" s="219"/>
      <c r="V37" s="219"/>
      <c r="W37" s="219"/>
      <c r="X37" s="219"/>
      <c r="Y37" s="282"/>
      <c r="Z37" s="285">
        <v>1.1000000000000001</v>
      </c>
      <c r="AA37" s="285"/>
      <c r="AB37" s="285"/>
      <c r="AC37" s="285"/>
      <c r="AD37" s="290" t="s">
        <v>204</v>
      </c>
      <c r="AE37" s="290"/>
      <c r="AF37" s="290"/>
      <c r="AG37" s="290"/>
      <c r="AH37" s="290"/>
      <c r="AI37" s="290"/>
      <c r="AJ37" s="290"/>
      <c r="AK37" s="290"/>
      <c r="AL37" s="286" t="s">
        <v>204</v>
      </c>
      <c r="AM37" s="240"/>
      <c r="AN37" s="240"/>
      <c r="AO37" s="299"/>
      <c r="AQ37" s="307" t="s">
        <v>410</v>
      </c>
      <c r="AR37" s="201"/>
      <c r="AS37" s="201"/>
      <c r="AT37" s="201"/>
      <c r="AU37" s="201"/>
      <c r="AV37" s="201"/>
      <c r="AW37" s="201"/>
      <c r="AX37" s="201"/>
      <c r="AY37" s="315"/>
      <c r="AZ37" s="277">
        <v>1906298</v>
      </c>
      <c r="BA37" s="219"/>
      <c r="BB37" s="219"/>
      <c r="BC37" s="219"/>
      <c r="BD37" s="318"/>
      <c r="BE37" s="318"/>
      <c r="BF37" s="321"/>
      <c r="BG37" s="263" t="s">
        <v>412</v>
      </c>
      <c r="BH37" s="36"/>
      <c r="BI37" s="36"/>
      <c r="BJ37" s="36"/>
      <c r="BK37" s="36"/>
      <c r="BL37" s="36"/>
      <c r="BM37" s="36"/>
      <c r="BN37" s="36"/>
      <c r="BO37" s="36"/>
      <c r="BP37" s="36"/>
      <c r="BQ37" s="36"/>
      <c r="BR37" s="36"/>
      <c r="BS37" s="36"/>
      <c r="BT37" s="36"/>
      <c r="BU37" s="272"/>
      <c r="BV37" s="277">
        <v>98789</v>
      </c>
      <c r="BW37" s="219"/>
      <c r="BX37" s="219"/>
      <c r="BY37" s="219"/>
      <c r="BZ37" s="219"/>
      <c r="CA37" s="219"/>
      <c r="CB37" s="332"/>
      <c r="CD37" s="263" t="s">
        <v>163</v>
      </c>
      <c r="CE37" s="36"/>
      <c r="CF37" s="36"/>
      <c r="CG37" s="36"/>
      <c r="CH37" s="36"/>
      <c r="CI37" s="36"/>
      <c r="CJ37" s="36"/>
      <c r="CK37" s="36"/>
      <c r="CL37" s="36"/>
      <c r="CM37" s="36"/>
      <c r="CN37" s="36"/>
      <c r="CO37" s="36"/>
      <c r="CP37" s="36"/>
      <c r="CQ37" s="272"/>
      <c r="CR37" s="277">
        <v>411265</v>
      </c>
      <c r="CS37" s="318"/>
      <c r="CT37" s="318"/>
      <c r="CU37" s="318"/>
      <c r="CV37" s="318"/>
      <c r="CW37" s="318"/>
      <c r="CX37" s="318"/>
      <c r="CY37" s="337"/>
      <c r="CZ37" s="286">
        <v>0.5</v>
      </c>
      <c r="DA37" s="340"/>
      <c r="DB37" s="340"/>
      <c r="DC37" s="343"/>
      <c r="DD37" s="291">
        <v>411147</v>
      </c>
      <c r="DE37" s="318"/>
      <c r="DF37" s="318"/>
      <c r="DG37" s="318"/>
      <c r="DH37" s="318"/>
      <c r="DI37" s="318"/>
      <c r="DJ37" s="318"/>
      <c r="DK37" s="337"/>
      <c r="DL37" s="291">
        <v>370768</v>
      </c>
      <c r="DM37" s="318"/>
      <c r="DN37" s="318"/>
      <c r="DO37" s="318"/>
      <c r="DP37" s="318"/>
      <c r="DQ37" s="318"/>
      <c r="DR37" s="318"/>
      <c r="DS37" s="318"/>
      <c r="DT37" s="318"/>
      <c r="DU37" s="318"/>
      <c r="DV37" s="337"/>
      <c r="DW37" s="286">
        <v>0.8</v>
      </c>
      <c r="DX37" s="340"/>
      <c r="DY37" s="340"/>
      <c r="DZ37" s="340"/>
      <c r="EA37" s="340"/>
      <c r="EB37" s="340"/>
      <c r="EC37" s="365"/>
    </row>
    <row r="38" spans="2:133" ht="11.25" customHeight="1">
      <c r="B38" s="263" t="s">
        <v>399</v>
      </c>
      <c r="C38" s="36"/>
      <c r="D38" s="36"/>
      <c r="E38" s="36"/>
      <c r="F38" s="36"/>
      <c r="G38" s="36"/>
      <c r="H38" s="36"/>
      <c r="I38" s="36"/>
      <c r="J38" s="36"/>
      <c r="K38" s="36"/>
      <c r="L38" s="36"/>
      <c r="M38" s="36"/>
      <c r="N38" s="36"/>
      <c r="O38" s="36"/>
      <c r="P38" s="36"/>
      <c r="Q38" s="272"/>
      <c r="R38" s="277">
        <v>2631559</v>
      </c>
      <c r="S38" s="219"/>
      <c r="T38" s="219"/>
      <c r="U38" s="219"/>
      <c r="V38" s="219"/>
      <c r="W38" s="219"/>
      <c r="X38" s="219"/>
      <c r="Y38" s="282"/>
      <c r="Z38" s="285">
        <v>3.3</v>
      </c>
      <c r="AA38" s="285"/>
      <c r="AB38" s="285"/>
      <c r="AC38" s="285"/>
      <c r="AD38" s="290">
        <v>40</v>
      </c>
      <c r="AE38" s="290"/>
      <c r="AF38" s="290"/>
      <c r="AG38" s="290"/>
      <c r="AH38" s="290"/>
      <c r="AI38" s="290"/>
      <c r="AJ38" s="290"/>
      <c r="AK38" s="290"/>
      <c r="AL38" s="286">
        <v>0</v>
      </c>
      <c r="AM38" s="240"/>
      <c r="AN38" s="240"/>
      <c r="AO38" s="299"/>
      <c r="AQ38" s="307" t="s">
        <v>310</v>
      </c>
      <c r="AR38" s="201"/>
      <c r="AS38" s="201"/>
      <c r="AT38" s="201"/>
      <c r="AU38" s="201"/>
      <c r="AV38" s="201"/>
      <c r="AW38" s="201"/>
      <c r="AX38" s="201"/>
      <c r="AY38" s="315"/>
      <c r="AZ38" s="277">
        <v>39591</v>
      </c>
      <c r="BA38" s="219"/>
      <c r="BB38" s="219"/>
      <c r="BC38" s="219"/>
      <c r="BD38" s="318"/>
      <c r="BE38" s="318"/>
      <c r="BF38" s="321"/>
      <c r="BG38" s="263" t="s">
        <v>413</v>
      </c>
      <c r="BH38" s="36"/>
      <c r="BI38" s="36"/>
      <c r="BJ38" s="36"/>
      <c r="BK38" s="36"/>
      <c r="BL38" s="36"/>
      <c r="BM38" s="36"/>
      <c r="BN38" s="36"/>
      <c r="BO38" s="36"/>
      <c r="BP38" s="36"/>
      <c r="BQ38" s="36"/>
      <c r="BR38" s="36"/>
      <c r="BS38" s="36"/>
      <c r="BT38" s="36"/>
      <c r="BU38" s="272"/>
      <c r="BV38" s="277">
        <v>30028</v>
      </c>
      <c r="BW38" s="219"/>
      <c r="BX38" s="219"/>
      <c r="BY38" s="219"/>
      <c r="BZ38" s="219"/>
      <c r="CA38" s="219"/>
      <c r="CB38" s="332"/>
      <c r="CD38" s="263" t="s">
        <v>414</v>
      </c>
      <c r="CE38" s="36"/>
      <c r="CF38" s="36"/>
      <c r="CG38" s="36"/>
      <c r="CH38" s="36"/>
      <c r="CI38" s="36"/>
      <c r="CJ38" s="36"/>
      <c r="CK38" s="36"/>
      <c r="CL38" s="36"/>
      <c r="CM38" s="36"/>
      <c r="CN38" s="36"/>
      <c r="CO38" s="36"/>
      <c r="CP38" s="36"/>
      <c r="CQ38" s="272"/>
      <c r="CR38" s="277">
        <v>6209718</v>
      </c>
      <c r="CS38" s="219"/>
      <c r="CT38" s="219"/>
      <c r="CU38" s="219"/>
      <c r="CV38" s="219"/>
      <c r="CW38" s="219"/>
      <c r="CX38" s="219"/>
      <c r="CY38" s="282"/>
      <c r="CZ38" s="286">
        <v>8.1</v>
      </c>
      <c r="DA38" s="340"/>
      <c r="DB38" s="340"/>
      <c r="DC38" s="343"/>
      <c r="DD38" s="291">
        <v>4921336</v>
      </c>
      <c r="DE38" s="219"/>
      <c r="DF38" s="219"/>
      <c r="DG38" s="219"/>
      <c r="DH38" s="219"/>
      <c r="DI38" s="219"/>
      <c r="DJ38" s="219"/>
      <c r="DK38" s="282"/>
      <c r="DL38" s="291">
        <v>4746718</v>
      </c>
      <c r="DM38" s="219"/>
      <c r="DN38" s="219"/>
      <c r="DO38" s="219"/>
      <c r="DP38" s="219"/>
      <c r="DQ38" s="219"/>
      <c r="DR38" s="219"/>
      <c r="DS38" s="219"/>
      <c r="DT38" s="219"/>
      <c r="DU38" s="219"/>
      <c r="DV38" s="282"/>
      <c r="DW38" s="286">
        <v>10.6</v>
      </c>
      <c r="DX38" s="340"/>
      <c r="DY38" s="340"/>
      <c r="DZ38" s="340"/>
      <c r="EA38" s="340"/>
      <c r="EB38" s="340"/>
      <c r="EC38" s="365"/>
    </row>
    <row r="39" spans="2:133" ht="11.25" customHeight="1">
      <c r="B39" s="263" t="s">
        <v>415</v>
      </c>
      <c r="C39" s="36"/>
      <c r="D39" s="36"/>
      <c r="E39" s="36"/>
      <c r="F39" s="36"/>
      <c r="G39" s="36"/>
      <c r="H39" s="36"/>
      <c r="I39" s="36"/>
      <c r="J39" s="36"/>
      <c r="K39" s="36"/>
      <c r="L39" s="36"/>
      <c r="M39" s="36"/>
      <c r="N39" s="36"/>
      <c r="O39" s="36"/>
      <c r="P39" s="36"/>
      <c r="Q39" s="272"/>
      <c r="R39" s="277">
        <v>2703309</v>
      </c>
      <c r="S39" s="219"/>
      <c r="T39" s="219"/>
      <c r="U39" s="219"/>
      <c r="V39" s="219"/>
      <c r="W39" s="219"/>
      <c r="X39" s="219"/>
      <c r="Y39" s="282"/>
      <c r="Z39" s="285">
        <v>3.4</v>
      </c>
      <c r="AA39" s="285"/>
      <c r="AB39" s="285"/>
      <c r="AC39" s="285"/>
      <c r="AD39" s="290" t="s">
        <v>204</v>
      </c>
      <c r="AE39" s="290"/>
      <c r="AF39" s="290"/>
      <c r="AG39" s="290"/>
      <c r="AH39" s="290"/>
      <c r="AI39" s="290"/>
      <c r="AJ39" s="290"/>
      <c r="AK39" s="290"/>
      <c r="AL39" s="286" t="s">
        <v>204</v>
      </c>
      <c r="AM39" s="240"/>
      <c r="AN39" s="240"/>
      <c r="AO39" s="299"/>
      <c r="AQ39" s="307" t="s">
        <v>416</v>
      </c>
      <c r="AR39" s="201"/>
      <c r="AS39" s="201"/>
      <c r="AT39" s="201"/>
      <c r="AU39" s="201"/>
      <c r="AV39" s="201"/>
      <c r="AW39" s="201"/>
      <c r="AX39" s="201"/>
      <c r="AY39" s="315"/>
      <c r="AZ39" s="277" t="s">
        <v>204</v>
      </c>
      <c r="BA39" s="219"/>
      <c r="BB39" s="219"/>
      <c r="BC39" s="219"/>
      <c r="BD39" s="318"/>
      <c r="BE39" s="318"/>
      <c r="BF39" s="321"/>
      <c r="BG39" s="263" t="s">
        <v>340</v>
      </c>
      <c r="BH39" s="36"/>
      <c r="BI39" s="36"/>
      <c r="BJ39" s="36"/>
      <c r="BK39" s="36"/>
      <c r="BL39" s="36"/>
      <c r="BM39" s="36"/>
      <c r="BN39" s="36"/>
      <c r="BO39" s="36"/>
      <c r="BP39" s="36"/>
      <c r="BQ39" s="36"/>
      <c r="BR39" s="36"/>
      <c r="BS39" s="36"/>
      <c r="BT39" s="36"/>
      <c r="BU39" s="272"/>
      <c r="BV39" s="277">
        <v>48333</v>
      </c>
      <c r="BW39" s="219"/>
      <c r="BX39" s="219"/>
      <c r="BY39" s="219"/>
      <c r="BZ39" s="219"/>
      <c r="CA39" s="219"/>
      <c r="CB39" s="332"/>
      <c r="CD39" s="263" t="s">
        <v>420</v>
      </c>
      <c r="CE39" s="36"/>
      <c r="CF39" s="36"/>
      <c r="CG39" s="36"/>
      <c r="CH39" s="36"/>
      <c r="CI39" s="36"/>
      <c r="CJ39" s="36"/>
      <c r="CK39" s="36"/>
      <c r="CL39" s="36"/>
      <c r="CM39" s="36"/>
      <c r="CN39" s="36"/>
      <c r="CO39" s="36"/>
      <c r="CP39" s="36"/>
      <c r="CQ39" s="272"/>
      <c r="CR39" s="277">
        <v>19419</v>
      </c>
      <c r="CS39" s="318"/>
      <c r="CT39" s="318"/>
      <c r="CU39" s="318"/>
      <c r="CV39" s="318"/>
      <c r="CW39" s="318"/>
      <c r="CX39" s="318"/>
      <c r="CY39" s="337"/>
      <c r="CZ39" s="286">
        <v>0</v>
      </c>
      <c r="DA39" s="340"/>
      <c r="DB39" s="340"/>
      <c r="DC39" s="343"/>
      <c r="DD39" s="291">
        <v>8727</v>
      </c>
      <c r="DE39" s="318"/>
      <c r="DF39" s="318"/>
      <c r="DG39" s="318"/>
      <c r="DH39" s="318"/>
      <c r="DI39" s="318"/>
      <c r="DJ39" s="318"/>
      <c r="DK39" s="337"/>
      <c r="DL39" s="291" t="s">
        <v>204</v>
      </c>
      <c r="DM39" s="318"/>
      <c r="DN39" s="318"/>
      <c r="DO39" s="318"/>
      <c r="DP39" s="318"/>
      <c r="DQ39" s="318"/>
      <c r="DR39" s="318"/>
      <c r="DS39" s="318"/>
      <c r="DT39" s="318"/>
      <c r="DU39" s="318"/>
      <c r="DV39" s="337"/>
      <c r="DW39" s="286" t="s">
        <v>204</v>
      </c>
      <c r="DX39" s="340"/>
      <c r="DY39" s="340"/>
      <c r="DZ39" s="340"/>
      <c r="EA39" s="340"/>
      <c r="EB39" s="340"/>
      <c r="EC39" s="365"/>
    </row>
    <row r="40" spans="2:133" ht="11.25" customHeight="1">
      <c r="B40" s="263" t="s">
        <v>421</v>
      </c>
      <c r="C40" s="36"/>
      <c r="D40" s="36"/>
      <c r="E40" s="36"/>
      <c r="F40" s="36"/>
      <c r="G40" s="36"/>
      <c r="H40" s="36"/>
      <c r="I40" s="36"/>
      <c r="J40" s="36"/>
      <c r="K40" s="36"/>
      <c r="L40" s="36"/>
      <c r="M40" s="36"/>
      <c r="N40" s="36"/>
      <c r="O40" s="36"/>
      <c r="P40" s="36"/>
      <c r="Q40" s="272"/>
      <c r="R40" s="277" t="s">
        <v>204</v>
      </c>
      <c r="S40" s="219"/>
      <c r="T40" s="219"/>
      <c r="U40" s="219"/>
      <c r="V40" s="219"/>
      <c r="W40" s="219"/>
      <c r="X40" s="219"/>
      <c r="Y40" s="282"/>
      <c r="Z40" s="285" t="s">
        <v>204</v>
      </c>
      <c r="AA40" s="285"/>
      <c r="AB40" s="285"/>
      <c r="AC40" s="285"/>
      <c r="AD40" s="290" t="s">
        <v>204</v>
      </c>
      <c r="AE40" s="290"/>
      <c r="AF40" s="290"/>
      <c r="AG40" s="290"/>
      <c r="AH40" s="290"/>
      <c r="AI40" s="290"/>
      <c r="AJ40" s="290"/>
      <c r="AK40" s="290"/>
      <c r="AL40" s="286" t="s">
        <v>204</v>
      </c>
      <c r="AM40" s="240"/>
      <c r="AN40" s="240"/>
      <c r="AO40" s="299"/>
      <c r="AQ40" s="307" t="s">
        <v>152</v>
      </c>
      <c r="AR40" s="201"/>
      <c r="AS40" s="201"/>
      <c r="AT40" s="201"/>
      <c r="AU40" s="201"/>
      <c r="AV40" s="201"/>
      <c r="AW40" s="201"/>
      <c r="AX40" s="201"/>
      <c r="AY40" s="315"/>
      <c r="AZ40" s="277" t="s">
        <v>204</v>
      </c>
      <c r="BA40" s="219"/>
      <c r="BB40" s="219"/>
      <c r="BC40" s="219"/>
      <c r="BD40" s="318"/>
      <c r="BE40" s="318"/>
      <c r="BF40" s="321"/>
      <c r="BG40" s="303" t="s">
        <v>422</v>
      </c>
      <c r="BH40" s="29"/>
      <c r="BI40" s="29"/>
      <c r="BJ40" s="29"/>
      <c r="BK40" s="29"/>
      <c r="BL40" s="29"/>
      <c r="BM40" s="36" t="s">
        <v>423</v>
      </c>
      <c r="BN40" s="36"/>
      <c r="BO40" s="36"/>
      <c r="BP40" s="36"/>
      <c r="BQ40" s="36"/>
      <c r="BR40" s="36"/>
      <c r="BS40" s="36"/>
      <c r="BT40" s="36"/>
      <c r="BU40" s="272"/>
      <c r="BV40" s="277">
        <v>100</v>
      </c>
      <c r="BW40" s="219"/>
      <c r="BX40" s="219"/>
      <c r="BY40" s="219"/>
      <c r="BZ40" s="219"/>
      <c r="CA40" s="219"/>
      <c r="CB40" s="332"/>
      <c r="CD40" s="263" t="s">
        <v>373</v>
      </c>
      <c r="CE40" s="36"/>
      <c r="CF40" s="36"/>
      <c r="CG40" s="36"/>
      <c r="CH40" s="36"/>
      <c r="CI40" s="36"/>
      <c r="CJ40" s="36"/>
      <c r="CK40" s="36"/>
      <c r="CL40" s="36"/>
      <c r="CM40" s="36"/>
      <c r="CN40" s="36"/>
      <c r="CO40" s="36"/>
      <c r="CP40" s="36"/>
      <c r="CQ40" s="272"/>
      <c r="CR40" s="277">
        <v>900258</v>
      </c>
      <c r="CS40" s="219"/>
      <c r="CT40" s="219"/>
      <c r="CU40" s="219"/>
      <c r="CV40" s="219"/>
      <c r="CW40" s="219"/>
      <c r="CX40" s="219"/>
      <c r="CY40" s="282"/>
      <c r="CZ40" s="286">
        <v>1.2</v>
      </c>
      <c r="DA40" s="340"/>
      <c r="DB40" s="340"/>
      <c r="DC40" s="343"/>
      <c r="DD40" s="291">
        <v>5364</v>
      </c>
      <c r="DE40" s="219"/>
      <c r="DF40" s="219"/>
      <c r="DG40" s="219"/>
      <c r="DH40" s="219"/>
      <c r="DI40" s="219"/>
      <c r="DJ40" s="219"/>
      <c r="DK40" s="282"/>
      <c r="DL40" s="291">
        <v>5364</v>
      </c>
      <c r="DM40" s="219"/>
      <c r="DN40" s="219"/>
      <c r="DO40" s="219"/>
      <c r="DP40" s="219"/>
      <c r="DQ40" s="219"/>
      <c r="DR40" s="219"/>
      <c r="DS40" s="219"/>
      <c r="DT40" s="219"/>
      <c r="DU40" s="219"/>
      <c r="DV40" s="282"/>
      <c r="DW40" s="286">
        <v>0</v>
      </c>
      <c r="DX40" s="340"/>
      <c r="DY40" s="340"/>
      <c r="DZ40" s="340"/>
      <c r="EA40" s="340"/>
      <c r="EB40" s="340"/>
      <c r="EC40" s="365"/>
    </row>
    <row r="41" spans="2:133" ht="11.25" customHeight="1">
      <c r="B41" s="263" t="s">
        <v>424</v>
      </c>
      <c r="C41" s="36"/>
      <c r="D41" s="36"/>
      <c r="E41" s="36"/>
      <c r="F41" s="36"/>
      <c r="G41" s="36"/>
      <c r="H41" s="36"/>
      <c r="I41" s="36"/>
      <c r="J41" s="36"/>
      <c r="K41" s="36"/>
      <c r="L41" s="36"/>
      <c r="M41" s="36"/>
      <c r="N41" s="36"/>
      <c r="O41" s="36"/>
      <c r="P41" s="36"/>
      <c r="Q41" s="272"/>
      <c r="R41" s="277">
        <v>136109</v>
      </c>
      <c r="S41" s="219"/>
      <c r="T41" s="219"/>
      <c r="U41" s="219"/>
      <c r="V41" s="219"/>
      <c r="W41" s="219"/>
      <c r="X41" s="219"/>
      <c r="Y41" s="282"/>
      <c r="Z41" s="285">
        <v>0.2</v>
      </c>
      <c r="AA41" s="285"/>
      <c r="AB41" s="285"/>
      <c r="AC41" s="285"/>
      <c r="AD41" s="290" t="s">
        <v>204</v>
      </c>
      <c r="AE41" s="290"/>
      <c r="AF41" s="290"/>
      <c r="AG41" s="290"/>
      <c r="AH41" s="290"/>
      <c r="AI41" s="290"/>
      <c r="AJ41" s="290"/>
      <c r="AK41" s="290"/>
      <c r="AL41" s="286" t="s">
        <v>204</v>
      </c>
      <c r="AM41" s="240"/>
      <c r="AN41" s="240"/>
      <c r="AO41" s="299"/>
      <c r="AQ41" s="307" t="s">
        <v>426</v>
      </c>
      <c r="AR41" s="201"/>
      <c r="AS41" s="201"/>
      <c r="AT41" s="201"/>
      <c r="AU41" s="201"/>
      <c r="AV41" s="201"/>
      <c r="AW41" s="201"/>
      <c r="AX41" s="201"/>
      <c r="AY41" s="315"/>
      <c r="AZ41" s="277">
        <v>1649491</v>
      </c>
      <c r="BA41" s="219"/>
      <c r="BB41" s="219"/>
      <c r="BC41" s="219"/>
      <c r="BD41" s="318"/>
      <c r="BE41" s="318"/>
      <c r="BF41" s="321"/>
      <c r="BG41" s="303"/>
      <c r="BH41" s="29"/>
      <c r="BI41" s="29"/>
      <c r="BJ41" s="29"/>
      <c r="BK41" s="29"/>
      <c r="BL41" s="29"/>
      <c r="BM41" s="36" t="s">
        <v>345</v>
      </c>
      <c r="BN41" s="36"/>
      <c r="BO41" s="36"/>
      <c r="BP41" s="36"/>
      <c r="BQ41" s="36"/>
      <c r="BR41" s="36"/>
      <c r="BS41" s="36"/>
      <c r="BT41" s="36"/>
      <c r="BU41" s="272"/>
      <c r="BV41" s="277" t="s">
        <v>204</v>
      </c>
      <c r="BW41" s="219"/>
      <c r="BX41" s="219"/>
      <c r="BY41" s="219"/>
      <c r="BZ41" s="219"/>
      <c r="CA41" s="219"/>
      <c r="CB41" s="332"/>
      <c r="CD41" s="263" t="s">
        <v>292</v>
      </c>
      <c r="CE41" s="36"/>
      <c r="CF41" s="36"/>
      <c r="CG41" s="36"/>
      <c r="CH41" s="36"/>
      <c r="CI41" s="36"/>
      <c r="CJ41" s="36"/>
      <c r="CK41" s="36"/>
      <c r="CL41" s="36"/>
      <c r="CM41" s="36"/>
      <c r="CN41" s="36"/>
      <c r="CO41" s="36"/>
      <c r="CP41" s="36"/>
      <c r="CQ41" s="272"/>
      <c r="CR41" s="277" t="s">
        <v>204</v>
      </c>
      <c r="CS41" s="318"/>
      <c r="CT41" s="318"/>
      <c r="CU41" s="318"/>
      <c r="CV41" s="318"/>
      <c r="CW41" s="318"/>
      <c r="CX41" s="318"/>
      <c r="CY41" s="337"/>
      <c r="CZ41" s="286" t="s">
        <v>204</v>
      </c>
      <c r="DA41" s="340"/>
      <c r="DB41" s="340"/>
      <c r="DC41" s="343"/>
      <c r="DD41" s="291" t="s">
        <v>204</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425</v>
      </c>
      <c r="C42" s="270"/>
      <c r="D42" s="270"/>
      <c r="E42" s="270"/>
      <c r="F42" s="270"/>
      <c r="G42" s="270"/>
      <c r="H42" s="270"/>
      <c r="I42" s="270"/>
      <c r="J42" s="270"/>
      <c r="K42" s="270"/>
      <c r="L42" s="270"/>
      <c r="M42" s="270"/>
      <c r="N42" s="270"/>
      <c r="O42" s="270"/>
      <c r="P42" s="270"/>
      <c r="Q42" s="274"/>
      <c r="R42" s="278">
        <v>78869741</v>
      </c>
      <c r="S42" s="280"/>
      <c r="T42" s="280"/>
      <c r="U42" s="280"/>
      <c r="V42" s="280"/>
      <c r="W42" s="280"/>
      <c r="X42" s="280"/>
      <c r="Y42" s="283"/>
      <c r="Z42" s="287">
        <v>100</v>
      </c>
      <c r="AA42" s="287"/>
      <c r="AB42" s="287"/>
      <c r="AC42" s="287"/>
      <c r="AD42" s="292">
        <v>44626957</v>
      </c>
      <c r="AE42" s="292"/>
      <c r="AF42" s="292"/>
      <c r="AG42" s="292"/>
      <c r="AH42" s="292"/>
      <c r="AI42" s="292"/>
      <c r="AJ42" s="292"/>
      <c r="AK42" s="292"/>
      <c r="AL42" s="295">
        <v>100</v>
      </c>
      <c r="AM42" s="297"/>
      <c r="AN42" s="297"/>
      <c r="AO42" s="300"/>
      <c r="AQ42" s="308" t="s">
        <v>427</v>
      </c>
      <c r="AR42" s="310"/>
      <c r="AS42" s="310"/>
      <c r="AT42" s="310"/>
      <c r="AU42" s="310"/>
      <c r="AV42" s="310"/>
      <c r="AW42" s="310"/>
      <c r="AX42" s="310"/>
      <c r="AY42" s="316"/>
      <c r="AZ42" s="278">
        <v>4560227</v>
      </c>
      <c r="BA42" s="280"/>
      <c r="BB42" s="280"/>
      <c r="BC42" s="280"/>
      <c r="BD42" s="317"/>
      <c r="BE42" s="317"/>
      <c r="BF42" s="322"/>
      <c r="BG42" s="177"/>
      <c r="BH42" s="180"/>
      <c r="BI42" s="180"/>
      <c r="BJ42" s="180"/>
      <c r="BK42" s="180"/>
      <c r="BL42" s="180"/>
      <c r="BM42" s="270" t="s">
        <v>428</v>
      </c>
      <c r="BN42" s="270"/>
      <c r="BO42" s="270"/>
      <c r="BP42" s="270"/>
      <c r="BQ42" s="270"/>
      <c r="BR42" s="270"/>
      <c r="BS42" s="270"/>
      <c r="BT42" s="270"/>
      <c r="BU42" s="274"/>
      <c r="BV42" s="278">
        <v>297</v>
      </c>
      <c r="BW42" s="280"/>
      <c r="BX42" s="280"/>
      <c r="BY42" s="280"/>
      <c r="BZ42" s="280"/>
      <c r="CA42" s="280"/>
      <c r="CB42" s="333"/>
      <c r="CD42" s="263" t="s">
        <v>287</v>
      </c>
      <c r="CE42" s="36"/>
      <c r="CF42" s="36"/>
      <c r="CG42" s="36"/>
      <c r="CH42" s="36"/>
      <c r="CI42" s="36"/>
      <c r="CJ42" s="36"/>
      <c r="CK42" s="36"/>
      <c r="CL42" s="36"/>
      <c r="CM42" s="36"/>
      <c r="CN42" s="36"/>
      <c r="CO42" s="36"/>
      <c r="CP42" s="36"/>
      <c r="CQ42" s="272"/>
      <c r="CR42" s="277">
        <v>7146804</v>
      </c>
      <c r="CS42" s="219"/>
      <c r="CT42" s="219"/>
      <c r="CU42" s="219"/>
      <c r="CV42" s="219"/>
      <c r="CW42" s="219"/>
      <c r="CX42" s="219"/>
      <c r="CY42" s="282"/>
      <c r="CZ42" s="286">
        <v>9.4</v>
      </c>
      <c r="DA42" s="240"/>
      <c r="DB42" s="240"/>
      <c r="DC42" s="288"/>
      <c r="DD42" s="291">
        <v>2768102</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82</v>
      </c>
      <c r="CE43" s="36"/>
      <c r="CF43" s="36"/>
      <c r="CG43" s="36"/>
      <c r="CH43" s="36"/>
      <c r="CI43" s="36"/>
      <c r="CJ43" s="36"/>
      <c r="CK43" s="36"/>
      <c r="CL43" s="36"/>
      <c r="CM43" s="36"/>
      <c r="CN43" s="36"/>
      <c r="CO43" s="36"/>
      <c r="CP43" s="36"/>
      <c r="CQ43" s="272"/>
      <c r="CR43" s="277">
        <v>506302</v>
      </c>
      <c r="CS43" s="318"/>
      <c r="CT43" s="318"/>
      <c r="CU43" s="318"/>
      <c r="CV43" s="318"/>
      <c r="CW43" s="318"/>
      <c r="CX43" s="318"/>
      <c r="CY43" s="337"/>
      <c r="CZ43" s="286">
        <v>0.7</v>
      </c>
      <c r="DA43" s="340"/>
      <c r="DB43" s="340"/>
      <c r="DC43" s="343"/>
      <c r="DD43" s="291">
        <v>506302</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178</v>
      </c>
      <c r="CE44" s="42"/>
      <c r="CF44" s="263" t="s">
        <v>147</v>
      </c>
      <c r="CG44" s="36"/>
      <c r="CH44" s="36"/>
      <c r="CI44" s="36"/>
      <c r="CJ44" s="36"/>
      <c r="CK44" s="36"/>
      <c r="CL44" s="36"/>
      <c r="CM44" s="36"/>
      <c r="CN44" s="36"/>
      <c r="CO44" s="36"/>
      <c r="CP44" s="36"/>
      <c r="CQ44" s="272"/>
      <c r="CR44" s="277">
        <v>7146804</v>
      </c>
      <c r="CS44" s="219"/>
      <c r="CT44" s="219"/>
      <c r="CU44" s="219"/>
      <c r="CV44" s="219"/>
      <c r="CW44" s="219"/>
      <c r="CX44" s="219"/>
      <c r="CY44" s="282"/>
      <c r="CZ44" s="286">
        <v>9.4</v>
      </c>
      <c r="DA44" s="240"/>
      <c r="DB44" s="240"/>
      <c r="DC44" s="288"/>
      <c r="DD44" s="291">
        <v>2768102</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429</v>
      </c>
      <c r="CG45" s="36"/>
      <c r="CH45" s="36"/>
      <c r="CI45" s="36"/>
      <c r="CJ45" s="36"/>
      <c r="CK45" s="36"/>
      <c r="CL45" s="36"/>
      <c r="CM45" s="36"/>
      <c r="CN45" s="36"/>
      <c r="CO45" s="36"/>
      <c r="CP45" s="36"/>
      <c r="CQ45" s="272"/>
      <c r="CR45" s="277">
        <v>2264482</v>
      </c>
      <c r="CS45" s="318"/>
      <c r="CT45" s="318"/>
      <c r="CU45" s="318"/>
      <c r="CV45" s="318"/>
      <c r="CW45" s="318"/>
      <c r="CX45" s="318"/>
      <c r="CY45" s="337"/>
      <c r="CZ45" s="286">
        <v>3</v>
      </c>
      <c r="DA45" s="340"/>
      <c r="DB45" s="340"/>
      <c r="DC45" s="343"/>
      <c r="DD45" s="291">
        <v>561114</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431</v>
      </c>
      <c r="CG46" s="36"/>
      <c r="CH46" s="36"/>
      <c r="CI46" s="36"/>
      <c r="CJ46" s="36"/>
      <c r="CK46" s="36"/>
      <c r="CL46" s="36"/>
      <c r="CM46" s="36"/>
      <c r="CN46" s="36"/>
      <c r="CO46" s="36"/>
      <c r="CP46" s="36"/>
      <c r="CQ46" s="272"/>
      <c r="CR46" s="277">
        <v>4827833</v>
      </c>
      <c r="CS46" s="219"/>
      <c r="CT46" s="219"/>
      <c r="CU46" s="219"/>
      <c r="CV46" s="219"/>
      <c r="CW46" s="219"/>
      <c r="CX46" s="219"/>
      <c r="CY46" s="282"/>
      <c r="CZ46" s="286">
        <v>6.3</v>
      </c>
      <c r="DA46" s="240"/>
      <c r="DB46" s="240"/>
      <c r="DC46" s="288"/>
      <c r="DD46" s="291">
        <v>2152499</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406</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433</v>
      </c>
      <c r="CG47" s="36"/>
      <c r="CH47" s="36"/>
      <c r="CI47" s="36"/>
      <c r="CJ47" s="36"/>
      <c r="CK47" s="36"/>
      <c r="CL47" s="36"/>
      <c r="CM47" s="36"/>
      <c r="CN47" s="36"/>
      <c r="CO47" s="36"/>
      <c r="CP47" s="36"/>
      <c r="CQ47" s="272"/>
      <c r="CR47" s="277" t="s">
        <v>204</v>
      </c>
      <c r="CS47" s="318"/>
      <c r="CT47" s="318"/>
      <c r="CU47" s="318"/>
      <c r="CV47" s="318"/>
      <c r="CW47" s="318"/>
      <c r="CX47" s="318"/>
      <c r="CY47" s="337"/>
      <c r="CZ47" s="286" t="s">
        <v>204</v>
      </c>
      <c r="DA47" s="340"/>
      <c r="DB47" s="340"/>
      <c r="DC47" s="343"/>
      <c r="DD47" s="291" t="s">
        <v>204</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275</v>
      </c>
      <c r="CD48" s="135"/>
      <c r="CE48" s="142"/>
      <c r="CF48" s="263" t="s">
        <v>434</v>
      </c>
      <c r="CG48" s="36"/>
      <c r="CH48" s="36"/>
      <c r="CI48" s="36"/>
      <c r="CJ48" s="36"/>
      <c r="CK48" s="36"/>
      <c r="CL48" s="36"/>
      <c r="CM48" s="36"/>
      <c r="CN48" s="36"/>
      <c r="CO48" s="36"/>
      <c r="CP48" s="36"/>
      <c r="CQ48" s="272"/>
      <c r="CR48" s="277" t="s">
        <v>204</v>
      </c>
      <c r="CS48" s="219"/>
      <c r="CT48" s="219"/>
      <c r="CU48" s="219"/>
      <c r="CV48" s="219"/>
      <c r="CW48" s="219"/>
      <c r="CX48" s="219"/>
      <c r="CY48" s="282"/>
      <c r="CZ48" s="286" t="s">
        <v>204</v>
      </c>
      <c r="DA48" s="240"/>
      <c r="DB48" s="240"/>
      <c r="DC48" s="288"/>
      <c r="DD48" s="291" t="s">
        <v>204</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196</v>
      </c>
      <c r="CE49" s="270"/>
      <c r="CF49" s="270"/>
      <c r="CG49" s="270"/>
      <c r="CH49" s="270"/>
      <c r="CI49" s="270"/>
      <c r="CJ49" s="270"/>
      <c r="CK49" s="270"/>
      <c r="CL49" s="270"/>
      <c r="CM49" s="270"/>
      <c r="CN49" s="270"/>
      <c r="CO49" s="270"/>
      <c r="CP49" s="270"/>
      <c r="CQ49" s="274"/>
      <c r="CR49" s="278">
        <v>76221541</v>
      </c>
      <c r="CS49" s="317"/>
      <c r="CT49" s="317"/>
      <c r="CU49" s="317"/>
      <c r="CV49" s="317"/>
      <c r="CW49" s="317"/>
      <c r="CX49" s="317"/>
      <c r="CY49" s="338"/>
      <c r="CZ49" s="295">
        <v>100</v>
      </c>
      <c r="DA49" s="341"/>
      <c r="DB49" s="341"/>
      <c r="DC49" s="344"/>
      <c r="DD49" s="347">
        <v>49238296</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cdSGs+dL6QV2uh7aSx/ZZ+vhxJZWGZCrGS7T+PY8ZBBJj6GZpNpm2NsaGHiObVnHtdVqpBtWlS3vYEwjFxc3Fg==" saltValue="bZQMEGeNVwiqpRWn9hutw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2"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C76" zoomScale="70" zoomScaleNormal="70" zoomScaleSheetLayoutView="70" workbookViewId="0"/>
  </sheetViews>
  <sheetFormatPr defaultColWidth="0" defaultRowHeight="13.5" zeroHeight="1"/>
  <cols>
    <col min="1" max="130" width="2.7109375" style="368" customWidth="1"/>
    <col min="131" max="131" width="1.57031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302</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112</v>
      </c>
      <c r="DK2" s="732"/>
      <c r="DL2" s="732"/>
      <c r="DM2" s="732"/>
      <c r="DN2" s="732"/>
      <c r="DO2" s="735"/>
      <c r="DP2" s="405"/>
      <c r="DQ2" s="731" t="s">
        <v>306</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208</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435</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437</v>
      </c>
      <c r="B5" s="406"/>
      <c r="C5" s="406"/>
      <c r="D5" s="406"/>
      <c r="E5" s="406"/>
      <c r="F5" s="406"/>
      <c r="G5" s="406"/>
      <c r="H5" s="406"/>
      <c r="I5" s="406"/>
      <c r="J5" s="406"/>
      <c r="K5" s="406"/>
      <c r="L5" s="406"/>
      <c r="M5" s="406"/>
      <c r="N5" s="406"/>
      <c r="O5" s="406"/>
      <c r="P5" s="442"/>
      <c r="Q5" s="448" t="s">
        <v>187</v>
      </c>
      <c r="R5" s="460"/>
      <c r="S5" s="460"/>
      <c r="T5" s="460"/>
      <c r="U5" s="471"/>
      <c r="V5" s="448" t="s">
        <v>438</v>
      </c>
      <c r="W5" s="460"/>
      <c r="X5" s="460"/>
      <c r="Y5" s="460"/>
      <c r="Z5" s="471"/>
      <c r="AA5" s="448" t="s">
        <v>439</v>
      </c>
      <c r="AB5" s="460"/>
      <c r="AC5" s="460"/>
      <c r="AD5" s="460"/>
      <c r="AE5" s="460"/>
      <c r="AF5" s="520" t="s">
        <v>182</v>
      </c>
      <c r="AG5" s="460"/>
      <c r="AH5" s="460"/>
      <c r="AI5" s="460"/>
      <c r="AJ5" s="538"/>
      <c r="AK5" s="460" t="s">
        <v>440</v>
      </c>
      <c r="AL5" s="460"/>
      <c r="AM5" s="460"/>
      <c r="AN5" s="460"/>
      <c r="AO5" s="471"/>
      <c r="AP5" s="448" t="s">
        <v>129</v>
      </c>
      <c r="AQ5" s="460"/>
      <c r="AR5" s="460"/>
      <c r="AS5" s="460"/>
      <c r="AT5" s="471"/>
      <c r="AU5" s="448" t="s">
        <v>441</v>
      </c>
      <c r="AV5" s="460"/>
      <c r="AW5" s="460"/>
      <c r="AX5" s="460"/>
      <c r="AY5" s="538"/>
      <c r="AZ5" s="432"/>
      <c r="BA5" s="432"/>
      <c r="BB5" s="432"/>
      <c r="BC5" s="432"/>
      <c r="BD5" s="432"/>
      <c r="BE5" s="631"/>
      <c r="BF5" s="631"/>
      <c r="BG5" s="631"/>
      <c r="BH5" s="631"/>
      <c r="BI5" s="631"/>
      <c r="BJ5" s="631"/>
      <c r="BK5" s="631"/>
      <c r="BL5" s="631"/>
      <c r="BM5" s="631"/>
      <c r="BN5" s="631"/>
      <c r="BO5" s="631"/>
      <c r="BP5" s="631"/>
      <c r="BQ5" s="377" t="s">
        <v>442</v>
      </c>
      <c r="BR5" s="406"/>
      <c r="BS5" s="406"/>
      <c r="BT5" s="406"/>
      <c r="BU5" s="406"/>
      <c r="BV5" s="406"/>
      <c r="BW5" s="406"/>
      <c r="BX5" s="406"/>
      <c r="BY5" s="406"/>
      <c r="BZ5" s="406"/>
      <c r="CA5" s="406"/>
      <c r="CB5" s="406"/>
      <c r="CC5" s="406"/>
      <c r="CD5" s="406"/>
      <c r="CE5" s="406"/>
      <c r="CF5" s="406"/>
      <c r="CG5" s="442"/>
      <c r="CH5" s="448" t="s">
        <v>370</v>
      </c>
      <c r="CI5" s="460"/>
      <c r="CJ5" s="460"/>
      <c r="CK5" s="460"/>
      <c r="CL5" s="471"/>
      <c r="CM5" s="448" t="s">
        <v>324</v>
      </c>
      <c r="CN5" s="460"/>
      <c r="CO5" s="460"/>
      <c r="CP5" s="460"/>
      <c r="CQ5" s="471"/>
      <c r="CR5" s="448" t="s">
        <v>253</v>
      </c>
      <c r="CS5" s="460"/>
      <c r="CT5" s="460"/>
      <c r="CU5" s="460"/>
      <c r="CV5" s="471"/>
      <c r="CW5" s="448" t="s">
        <v>54</v>
      </c>
      <c r="CX5" s="460"/>
      <c r="CY5" s="460"/>
      <c r="CZ5" s="460"/>
      <c r="DA5" s="471"/>
      <c r="DB5" s="448" t="s">
        <v>445</v>
      </c>
      <c r="DC5" s="460"/>
      <c r="DD5" s="460"/>
      <c r="DE5" s="460"/>
      <c r="DF5" s="471"/>
      <c r="DG5" s="725" t="s">
        <v>250</v>
      </c>
      <c r="DH5" s="728"/>
      <c r="DI5" s="728"/>
      <c r="DJ5" s="728"/>
      <c r="DK5" s="733"/>
      <c r="DL5" s="725" t="s">
        <v>447</v>
      </c>
      <c r="DM5" s="728"/>
      <c r="DN5" s="728"/>
      <c r="DO5" s="728"/>
      <c r="DP5" s="733"/>
      <c r="DQ5" s="448" t="s">
        <v>449</v>
      </c>
      <c r="DR5" s="460"/>
      <c r="DS5" s="460"/>
      <c r="DT5" s="460"/>
      <c r="DU5" s="471"/>
      <c r="DV5" s="448" t="s">
        <v>441</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450</v>
      </c>
      <c r="C7" s="428"/>
      <c r="D7" s="428"/>
      <c r="E7" s="428"/>
      <c r="F7" s="428"/>
      <c r="G7" s="428"/>
      <c r="H7" s="428"/>
      <c r="I7" s="428"/>
      <c r="J7" s="428"/>
      <c r="K7" s="428"/>
      <c r="L7" s="428"/>
      <c r="M7" s="428"/>
      <c r="N7" s="428"/>
      <c r="O7" s="428"/>
      <c r="P7" s="444"/>
      <c r="Q7" s="450">
        <v>79433</v>
      </c>
      <c r="R7" s="462"/>
      <c r="S7" s="462"/>
      <c r="T7" s="462"/>
      <c r="U7" s="462"/>
      <c r="V7" s="462">
        <v>76795</v>
      </c>
      <c r="W7" s="462"/>
      <c r="X7" s="462"/>
      <c r="Y7" s="462"/>
      <c r="Z7" s="462"/>
      <c r="AA7" s="462">
        <v>2638</v>
      </c>
      <c r="AB7" s="462"/>
      <c r="AC7" s="462"/>
      <c r="AD7" s="462"/>
      <c r="AE7" s="508"/>
      <c r="AF7" s="522">
        <v>1937</v>
      </c>
      <c r="AG7" s="535"/>
      <c r="AH7" s="535"/>
      <c r="AI7" s="535"/>
      <c r="AJ7" s="540"/>
      <c r="AK7" s="548">
        <v>93</v>
      </c>
      <c r="AL7" s="462"/>
      <c r="AM7" s="462"/>
      <c r="AN7" s="462"/>
      <c r="AO7" s="462"/>
      <c r="AP7" s="462">
        <v>60673</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543</v>
      </c>
      <c r="BT7" s="428"/>
      <c r="BU7" s="428"/>
      <c r="BV7" s="428"/>
      <c r="BW7" s="428"/>
      <c r="BX7" s="428"/>
      <c r="BY7" s="428"/>
      <c r="BZ7" s="428"/>
      <c r="CA7" s="428"/>
      <c r="CB7" s="428"/>
      <c r="CC7" s="428"/>
      <c r="CD7" s="428"/>
      <c r="CE7" s="428"/>
      <c r="CF7" s="428"/>
      <c r="CG7" s="444"/>
      <c r="CH7" s="688">
        <v>0</v>
      </c>
      <c r="CI7" s="691"/>
      <c r="CJ7" s="691"/>
      <c r="CK7" s="691"/>
      <c r="CL7" s="706"/>
      <c r="CM7" s="688">
        <v>104</v>
      </c>
      <c r="CN7" s="691"/>
      <c r="CO7" s="691"/>
      <c r="CP7" s="691"/>
      <c r="CQ7" s="706"/>
      <c r="CR7" s="688">
        <v>11</v>
      </c>
      <c r="CS7" s="691"/>
      <c r="CT7" s="691"/>
      <c r="CU7" s="691"/>
      <c r="CV7" s="706"/>
      <c r="CW7" s="688">
        <v>40</v>
      </c>
      <c r="CX7" s="691"/>
      <c r="CY7" s="691"/>
      <c r="CZ7" s="691"/>
      <c r="DA7" s="706"/>
      <c r="DB7" s="688" t="s">
        <v>204</v>
      </c>
      <c r="DC7" s="691"/>
      <c r="DD7" s="691"/>
      <c r="DE7" s="691"/>
      <c r="DF7" s="706"/>
      <c r="DG7" s="688" t="s">
        <v>204</v>
      </c>
      <c r="DH7" s="691"/>
      <c r="DI7" s="691"/>
      <c r="DJ7" s="691"/>
      <c r="DK7" s="706"/>
      <c r="DL7" s="688" t="s">
        <v>204</v>
      </c>
      <c r="DM7" s="691"/>
      <c r="DN7" s="691"/>
      <c r="DO7" s="691"/>
      <c r="DP7" s="706"/>
      <c r="DQ7" s="688" t="s">
        <v>204</v>
      </c>
      <c r="DR7" s="691"/>
      <c r="DS7" s="691"/>
      <c r="DT7" s="691"/>
      <c r="DU7" s="706"/>
      <c r="DV7" s="408"/>
      <c r="DW7" s="428"/>
      <c r="DX7" s="428"/>
      <c r="DY7" s="428"/>
      <c r="DZ7" s="743"/>
      <c r="EA7" s="606"/>
    </row>
    <row r="8" spans="1:131" s="371" customFormat="1" ht="26.25" customHeight="1">
      <c r="A8" s="380">
        <v>2</v>
      </c>
      <c r="B8" s="409" t="s">
        <v>453</v>
      </c>
      <c r="C8" s="429"/>
      <c r="D8" s="429"/>
      <c r="E8" s="429"/>
      <c r="F8" s="429"/>
      <c r="G8" s="429"/>
      <c r="H8" s="429"/>
      <c r="I8" s="429"/>
      <c r="J8" s="429"/>
      <c r="K8" s="429"/>
      <c r="L8" s="429"/>
      <c r="M8" s="429"/>
      <c r="N8" s="429"/>
      <c r="O8" s="429"/>
      <c r="P8" s="445"/>
      <c r="Q8" s="451">
        <v>14</v>
      </c>
      <c r="R8" s="463"/>
      <c r="S8" s="463"/>
      <c r="T8" s="463"/>
      <c r="U8" s="463"/>
      <c r="V8" s="463">
        <v>10</v>
      </c>
      <c r="W8" s="463"/>
      <c r="X8" s="463"/>
      <c r="Y8" s="463"/>
      <c r="Z8" s="463"/>
      <c r="AA8" s="463">
        <v>3</v>
      </c>
      <c r="AB8" s="463"/>
      <c r="AC8" s="463"/>
      <c r="AD8" s="463"/>
      <c r="AE8" s="474"/>
      <c r="AF8" s="523">
        <v>3</v>
      </c>
      <c r="AG8" s="469"/>
      <c r="AH8" s="469"/>
      <c r="AI8" s="469"/>
      <c r="AJ8" s="541"/>
      <c r="AK8" s="473" t="s">
        <v>204</v>
      </c>
      <c r="AL8" s="463"/>
      <c r="AM8" s="463"/>
      <c r="AN8" s="463"/>
      <c r="AO8" s="463"/>
      <c r="AP8" s="463">
        <v>3</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544</v>
      </c>
      <c r="BT8" s="429"/>
      <c r="BU8" s="429"/>
      <c r="BV8" s="429"/>
      <c r="BW8" s="429"/>
      <c r="BX8" s="429"/>
      <c r="BY8" s="429"/>
      <c r="BZ8" s="429"/>
      <c r="CA8" s="429"/>
      <c r="CB8" s="429"/>
      <c r="CC8" s="429"/>
      <c r="CD8" s="429"/>
      <c r="CE8" s="429"/>
      <c r="CF8" s="429"/>
      <c r="CG8" s="445"/>
      <c r="CH8" s="457">
        <v>1</v>
      </c>
      <c r="CI8" s="469"/>
      <c r="CJ8" s="469"/>
      <c r="CK8" s="469"/>
      <c r="CL8" s="707"/>
      <c r="CM8" s="457">
        <v>153</v>
      </c>
      <c r="CN8" s="469"/>
      <c r="CO8" s="469"/>
      <c r="CP8" s="469"/>
      <c r="CQ8" s="707"/>
      <c r="CR8" s="457">
        <v>101</v>
      </c>
      <c r="CS8" s="469"/>
      <c r="CT8" s="469"/>
      <c r="CU8" s="469"/>
      <c r="CV8" s="707"/>
      <c r="CW8" s="457" t="s">
        <v>204</v>
      </c>
      <c r="CX8" s="469"/>
      <c r="CY8" s="469"/>
      <c r="CZ8" s="469"/>
      <c r="DA8" s="707"/>
      <c r="DB8" s="457" t="s">
        <v>204</v>
      </c>
      <c r="DC8" s="469"/>
      <c r="DD8" s="469"/>
      <c r="DE8" s="469"/>
      <c r="DF8" s="707"/>
      <c r="DG8" s="457" t="s">
        <v>204</v>
      </c>
      <c r="DH8" s="469"/>
      <c r="DI8" s="469"/>
      <c r="DJ8" s="469"/>
      <c r="DK8" s="707"/>
      <c r="DL8" s="457" t="s">
        <v>204</v>
      </c>
      <c r="DM8" s="469"/>
      <c r="DN8" s="469"/>
      <c r="DO8" s="469"/>
      <c r="DP8" s="707"/>
      <c r="DQ8" s="457" t="s">
        <v>204</v>
      </c>
      <c r="DR8" s="469"/>
      <c r="DS8" s="469"/>
      <c r="DT8" s="469"/>
      <c r="DU8" s="707"/>
      <c r="DV8" s="409"/>
      <c r="DW8" s="429"/>
      <c r="DX8" s="429"/>
      <c r="DY8" s="429"/>
      <c r="DZ8" s="744"/>
      <c r="EA8" s="606"/>
    </row>
    <row r="9" spans="1:131" s="371" customFormat="1" ht="26.25" customHeight="1">
      <c r="A9" s="380">
        <v>3</v>
      </c>
      <c r="B9" s="409" t="s">
        <v>90</v>
      </c>
      <c r="C9" s="429"/>
      <c r="D9" s="429"/>
      <c r="E9" s="429"/>
      <c r="F9" s="429"/>
      <c r="G9" s="429"/>
      <c r="H9" s="429"/>
      <c r="I9" s="429"/>
      <c r="J9" s="429"/>
      <c r="K9" s="429"/>
      <c r="L9" s="429"/>
      <c r="M9" s="429"/>
      <c r="N9" s="429"/>
      <c r="O9" s="429"/>
      <c r="P9" s="445"/>
      <c r="Q9" s="451">
        <v>43</v>
      </c>
      <c r="R9" s="463"/>
      <c r="S9" s="463"/>
      <c r="T9" s="463"/>
      <c r="U9" s="463"/>
      <c r="V9" s="463">
        <v>36</v>
      </c>
      <c r="W9" s="463"/>
      <c r="X9" s="463"/>
      <c r="Y9" s="463"/>
      <c r="Z9" s="463"/>
      <c r="AA9" s="463">
        <v>6</v>
      </c>
      <c r="AB9" s="463"/>
      <c r="AC9" s="463"/>
      <c r="AD9" s="463"/>
      <c r="AE9" s="474"/>
      <c r="AF9" s="523">
        <v>6</v>
      </c>
      <c r="AG9" s="469"/>
      <c r="AH9" s="469"/>
      <c r="AI9" s="469"/>
      <c r="AJ9" s="541"/>
      <c r="AK9" s="473" t="s">
        <v>204</v>
      </c>
      <c r="AL9" s="463"/>
      <c r="AM9" s="463"/>
      <c r="AN9" s="463"/>
      <c r="AO9" s="463"/>
      <c r="AP9" s="463">
        <v>158</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t="s">
        <v>545</v>
      </c>
      <c r="BT9" s="429"/>
      <c r="BU9" s="429"/>
      <c r="BV9" s="429"/>
      <c r="BW9" s="429"/>
      <c r="BX9" s="429"/>
      <c r="BY9" s="429"/>
      <c r="BZ9" s="429"/>
      <c r="CA9" s="429"/>
      <c r="CB9" s="429"/>
      <c r="CC9" s="429"/>
      <c r="CD9" s="429"/>
      <c r="CE9" s="429"/>
      <c r="CF9" s="429"/>
      <c r="CG9" s="445"/>
      <c r="CH9" s="457">
        <v>0</v>
      </c>
      <c r="CI9" s="469"/>
      <c r="CJ9" s="469"/>
      <c r="CK9" s="469"/>
      <c r="CL9" s="707"/>
      <c r="CM9" s="457">
        <v>120</v>
      </c>
      <c r="CN9" s="469"/>
      <c r="CO9" s="469"/>
      <c r="CP9" s="469"/>
      <c r="CQ9" s="707"/>
      <c r="CR9" s="457">
        <v>55</v>
      </c>
      <c r="CS9" s="469"/>
      <c r="CT9" s="469"/>
      <c r="CU9" s="469"/>
      <c r="CV9" s="707"/>
      <c r="CW9" s="457" t="s">
        <v>204</v>
      </c>
      <c r="CX9" s="469"/>
      <c r="CY9" s="469"/>
      <c r="CZ9" s="469"/>
      <c r="DA9" s="707"/>
      <c r="DB9" s="457" t="s">
        <v>204</v>
      </c>
      <c r="DC9" s="469"/>
      <c r="DD9" s="469"/>
      <c r="DE9" s="469"/>
      <c r="DF9" s="707"/>
      <c r="DG9" s="457" t="s">
        <v>204</v>
      </c>
      <c r="DH9" s="469"/>
      <c r="DI9" s="469"/>
      <c r="DJ9" s="469"/>
      <c r="DK9" s="707"/>
      <c r="DL9" s="457" t="s">
        <v>204</v>
      </c>
      <c r="DM9" s="469"/>
      <c r="DN9" s="469"/>
      <c r="DO9" s="469"/>
      <c r="DP9" s="707"/>
      <c r="DQ9" s="457" t="s">
        <v>204</v>
      </c>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t="s">
        <v>252</v>
      </c>
      <c r="BT10" s="429"/>
      <c r="BU10" s="429"/>
      <c r="BV10" s="429"/>
      <c r="BW10" s="429"/>
      <c r="BX10" s="429"/>
      <c r="BY10" s="429"/>
      <c r="BZ10" s="429"/>
      <c r="CA10" s="429"/>
      <c r="CB10" s="429"/>
      <c r="CC10" s="429"/>
      <c r="CD10" s="429"/>
      <c r="CE10" s="429"/>
      <c r="CF10" s="429"/>
      <c r="CG10" s="445"/>
      <c r="CH10" s="457">
        <v>-5</v>
      </c>
      <c r="CI10" s="469"/>
      <c r="CJ10" s="469"/>
      <c r="CK10" s="469"/>
      <c r="CL10" s="707"/>
      <c r="CM10" s="457">
        <v>121</v>
      </c>
      <c r="CN10" s="469"/>
      <c r="CO10" s="469"/>
      <c r="CP10" s="469"/>
      <c r="CQ10" s="707"/>
      <c r="CR10" s="457">
        <v>31</v>
      </c>
      <c r="CS10" s="469"/>
      <c r="CT10" s="469"/>
      <c r="CU10" s="469"/>
      <c r="CV10" s="707"/>
      <c r="CW10" s="457" t="s">
        <v>204</v>
      </c>
      <c r="CX10" s="469"/>
      <c r="CY10" s="469"/>
      <c r="CZ10" s="469"/>
      <c r="DA10" s="707"/>
      <c r="DB10" s="457" t="s">
        <v>204</v>
      </c>
      <c r="DC10" s="469"/>
      <c r="DD10" s="469"/>
      <c r="DE10" s="469"/>
      <c r="DF10" s="707"/>
      <c r="DG10" s="457" t="s">
        <v>204</v>
      </c>
      <c r="DH10" s="469"/>
      <c r="DI10" s="469"/>
      <c r="DJ10" s="469"/>
      <c r="DK10" s="707"/>
      <c r="DL10" s="457" t="s">
        <v>204</v>
      </c>
      <c r="DM10" s="469"/>
      <c r="DN10" s="469"/>
      <c r="DO10" s="469"/>
      <c r="DP10" s="707"/>
      <c r="DQ10" s="457" t="s">
        <v>204</v>
      </c>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t="s">
        <v>546</v>
      </c>
      <c r="BT11" s="429"/>
      <c r="BU11" s="429"/>
      <c r="BV11" s="429"/>
      <c r="BW11" s="429"/>
      <c r="BX11" s="429"/>
      <c r="BY11" s="429"/>
      <c r="BZ11" s="429"/>
      <c r="CA11" s="429"/>
      <c r="CB11" s="429"/>
      <c r="CC11" s="429"/>
      <c r="CD11" s="429"/>
      <c r="CE11" s="429"/>
      <c r="CF11" s="429"/>
      <c r="CG11" s="445"/>
      <c r="CH11" s="457">
        <v>122</v>
      </c>
      <c r="CI11" s="469"/>
      <c r="CJ11" s="469"/>
      <c r="CK11" s="469"/>
      <c r="CL11" s="707"/>
      <c r="CM11" s="457">
        <v>941</v>
      </c>
      <c r="CN11" s="469"/>
      <c r="CO11" s="469"/>
      <c r="CP11" s="469"/>
      <c r="CQ11" s="707"/>
      <c r="CR11" s="457">
        <v>200</v>
      </c>
      <c r="CS11" s="469"/>
      <c r="CT11" s="469"/>
      <c r="CU11" s="469"/>
      <c r="CV11" s="707"/>
      <c r="CW11" s="457" t="s">
        <v>204</v>
      </c>
      <c r="CX11" s="469"/>
      <c r="CY11" s="469"/>
      <c r="CZ11" s="469"/>
      <c r="DA11" s="707"/>
      <c r="DB11" s="457">
        <v>90</v>
      </c>
      <c r="DC11" s="469"/>
      <c r="DD11" s="469"/>
      <c r="DE11" s="469"/>
      <c r="DF11" s="707"/>
      <c r="DG11" s="457" t="s">
        <v>204</v>
      </c>
      <c r="DH11" s="469"/>
      <c r="DI11" s="469"/>
      <c r="DJ11" s="469"/>
      <c r="DK11" s="707"/>
      <c r="DL11" s="457" t="s">
        <v>204</v>
      </c>
      <c r="DM11" s="469"/>
      <c r="DN11" s="469"/>
      <c r="DO11" s="469"/>
      <c r="DP11" s="707"/>
      <c r="DQ11" s="457" t="s">
        <v>204</v>
      </c>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t="s">
        <v>547</v>
      </c>
      <c r="BT12" s="429"/>
      <c r="BU12" s="429"/>
      <c r="BV12" s="429"/>
      <c r="BW12" s="429"/>
      <c r="BX12" s="429"/>
      <c r="BY12" s="429"/>
      <c r="BZ12" s="429"/>
      <c r="CA12" s="429"/>
      <c r="CB12" s="429"/>
      <c r="CC12" s="429"/>
      <c r="CD12" s="429"/>
      <c r="CE12" s="429"/>
      <c r="CF12" s="429"/>
      <c r="CG12" s="445"/>
      <c r="CH12" s="457">
        <v>-21</v>
      </c>
      <c r="CI12" s="469"/>
      <c r="CJ12" s="469"/>
      <c r="CK12" s="469"/>
      <c r="CL12" s="707"/>
      <c r="CM12" s="457">
        <v>195</v>
      </c>
      <c r="CN12" s="469"/>
      <c r="CO12" s="469"/>
      <c r="CP12" s="469"/>
      <c r="CQ12" s="707"/>
      <c r="CR12" s="457">
        <v>36</v>
      </c>
      <c r="CS12" s="469"/>
      <c r="CT12" s="469"/>
      <c r="CU12" s="469"/>
      <c r="CV12" s="707"/>
      <c r="CW12" s="457" t="s">
        <v>204</v>
      </c>
      <c r="CX12" s="469"/>
      <c r="CY12" s="469"/>
      <c r="CZ12" s="469"/>
      <c r="DA12" s="707"/>
      <c r="DB12" s="457" t="s">
        <v>204</v>
      </c>
      <c r="DC12" s="469"/>
      <c r="DD12" s="469"/>
      <c r="DE12" s="469"/>
      <c r="DF12" s="707"/>
      <c r="DG12" s="457" t="s">
        <v>204</v>
      </c>
      <c r="DH12" s="469"/>
      <c r="DI12" s="469"/>
      <c r="DJ12" s="469"/>
      <c r="DK12" s="707"/>
      <c r="DL12" s="457" t="s">
        <v>204</v>
      </c>
      <c r="DM12" s="469"/>
      <c r="DN12" s="469"/>
      <c r="DO12" s="469"/>
      <c r="DP12" s="707"/>
      <c r="DQ12" s="457" t="s">
        <v>204</v>
      </c>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t="s">
        <v>175</v>
      </c>
      <c r="BS13" s="409" t="s">
        <v>77</v>
      </c>
      <c r="BT13" s="429"/>
      <c r="BU13" s="429"/>
      <c r="BV13" s="429"/>
      <c r="BW13" s="429"/>
      <c r="BX13" s="429"/>
      <c r="BY13" s="429"/>
      <c r="BZ13" s="429"/>
      <c r="CA13" s="429"/>
      <c r="CB13" s="429"/>
      <c r="CC13" s="429"/>
      <c r="CD13" s="429"/>
      <c r="CE13" s="429"/>
      <c r="CF13" s="429"/>
      <c r="CG13" s="445"/>
      <c r="CH13" s="457">
        <v>109</v>
      </c>
      <c r="CI13" s="469"/>
      <c r="CJ13" s="469"/>
      <c r="CK13" s="469"/>
      <c r="CL13" s="707"/>
      <c r="CM13" s="457">
        <v>1663</v>
      </c>
      <c r="CN13" s="469"/>
      <c r="CO13" s="469"/>
      <c r="CP13" s="469"/>
      <c r="CQ13" s="707"/>
      <c r="CR13" s="457">
        <v>110</v>
      </c>
      <c r="CS13" s="469"/>
      <c r="CT13" s="469"/>
      <c r="CU13" s="469"/>
      <c r="CV13" s="707"/>
      <c r="CW13" s="457">
        <v>12</v>
      </c>
      <c r="CX13" s="469"/>
      <c r="CY13" s="469"/>
      <c r="CZ13" s="469"/>
      <c r="DA13" s="707"/>
      <c r="DB13" s="457" t="s">
        <v>204</v>
      </c>
      <c r="DC13" s="469"/>
      <c r="DD13" s="469"/>
      <c r="DE13" s="469"/>
      <c r="DF13" s="707"/>
      <c r="DG13" s="457">
        <v>6617</v>
      </c>
      <c r="DH13" s="469"/>
      <c r="DI13" s="469"/>
      <c r="DJ13" s="469"/>
      <c r="DK13" s="707"/>
      <c r="DL13" s="457" t="s">
        <v>204</v>
      </c>
      <c r="DM13" s="469"/>
      <c r="DN13" s="469"/>
      <c r="DO13" s="469"/>
      <c r="DP13" s="707"/>
      <c r="DQ13" s="457" t="s">
        <v>204</v>
      </c>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t="s">
        <v>430</v>
      </c>
      <c r="BT14" s="429"/>
      <c r="BU14" s="429"/>
      <c r="BV14" s="429"/>
      <c r="BW14" s="429"/>
      <c r="BX14" s="429"/>
      <c r="BY14" s="429"/>
      <c r="BZ14" s="429"/>
      <c r="CA14" s="429"/>
      <c r="CB14" s="429"/>
      <c r="CC14" s="429"/>
      <c r="CD14" s="429"/>
      <c r="CE14" s="429"/>
      <c r="CF14" s="429"/>
      <c r="CG14" s="445"/>
      <c r="CH14" s="457">
        <v>23</v>
      </c>
      <c r="CI14" s="469"/>
      <c r="CJ14" s="469"/>
      <c r="CK14" s="469"/>
      <c r="CL14" s="707"/>
      <c r="CM14" s="457">
        <v>232</v>
      </c>
      <c r="CN14" s="469"/>
      <c r="CO14" s="469"/>
      <c r="CP14" s="469"/>
      <c r="CQ14" s="707"/>
      <c r="CR14" s="457">
        <v>2</v>
      </c>
      <c r="CS14" s="469"/>
      <c r="CT14" s="469"/>
      <c r="CU14" s="469"/>
      <c r="CV14" s="707"/>
      <c r="CW14" s="457">
        <v>62</v>
      </c>
      <c r="CX14" s="469"/>
      <c r="CY14" s="469"/>
      <c r="CZ14" s="469"/>
      <c r="DA14" s="707"/>
      <c r="DB14" s="457" t="s">
        <v>204</v>
      </c>
      <c r="DC14" s="469"/>
      <c r="DD14" s="469"/>
      <c r="DE14" s="469"/>
      <c r="DF14" s="707"/>
      <c r="DG14" s="457" t="s">
        <v>204</v>
      </c>
      <c r="DH14" s="469"/>
      <c r="DI14" s="469"/>
      <c r="DJ14" s="469"/>
      <c r="DK14" s="707"/>
      <c r="DL14" s="457" t="s">
        <v>204</v>
      </c>
      <c r="DM14" s="469"/>
      <c r="DN14" s="469"/>
      <c r="DO14" s="469"/>
      <c r="DP14" s="707"/>
      <c r="DQ14" s="457" t="s">
        <v>204</v>
      </c>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t="s">
        <v>548</v>
      </c>
      <c r="BT15" s="429"/>
      <c r="BU15" s="429"/>
      <c r="BV15" s="429"/>
      <c r="BW15" s="429"/>
      <c r="BX15" s="429"/>
      <c r="BY15" s="429"/>
      <c r="BZ15" s="429"/>
      <c r="CA15" s="429"/>
      <c r="CB15" s="429"/>
      <c r="CC15" s="429"/>
      <c r="CD15" s="429"/>
      <c r="CE15" s="429"/>
      <c r="CF15" s="429"/>
      <c r="CG15" s="445"/>
      <c r="CH15" s="457">
        <v>6</v>
      </c>
      <c r="CI15" s="469"/>
      <c r="CJ15" s="469"/>
      <c r="CK15" s="469"/>
      <c r="CL15" s="707"/>
      <c r="CM15" s="457">
        <v>33</v>
      </c>
      <c r="CN15" s="469"/>
      <c r="CO15" s="469"/>
      <c r="CP15" s="469"/>
      <c r="CQ15" s="707"/>
      <c r="CR15" s="457">
        <v>3</v>
      </c>
      <c r="CS15" s="469"/>
      <c r="CT15" s="469"/>
      <c r="CU15" s="469"/>
      <c r="CV15" s="707"/>
      <c r="CW15" s="457">
        <v>203</v>
      </c>
      <c r="CX15" s="469"/>
      <c r="CY15" s="469"/>
      <c r="CZ15" s="469"/>
      <c r="DA15" s="707"/>
      <c r="DB15" s="457" t="s">
        <v>204</v>
      </c>
      <c r="DC15" s="469"/>
      <c r="DD15" s="469"/>
      <c r="DE15" s="469"/>
      <c r="DF15" s="707"/>
      <c r="DG15" s="457" t="s">
        <v>204</v>
      </c>
      <c r="DH15" s="469"/>
      <c r="DI15" s="469"/>
      <c r="DJ15" s="469"/>
      <c r="DK15" s="707"/>
      <c r="DL15" s="457" t="s">
        <v>204</v>
      </c>
      <c r="DM15" s="469"/>
      <c r="DN15" s="469"/>
      <c r="DO15" s="469"/>
      <c r="DP15" s="707"/>
      <c r="DQ15" s="457" t="s">
        <v>204</v>
      </c>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454</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260</v>
      </c>
      <c r="B23" s="410" t="s">
        <v>307</v>
      </c>
      <c r="C23" s="430"/>
      <c r="D23" s="430"/>
      <c r="E23" s="430"/>
      <c r="F23" s="430"/>
      <c r="G23" s="430"/>
      <c r="H23" s="430"/>
      <c r="I23" s="430"/>
      <c r="J23" s="430"/>
      <c r="K23" s="430"/>
      <c r="L23" s="430"/>
      <c r="M23" s="430"/>
      <c r="N23" s="430"/>
      <c r="O23" s="430"/>
      <c r="P23" s="446"/>
      <c r="Q23" s="453">
        <v>79490</v>
      </c>
      <c r="R23" s="465"/>
      <c r="S23" s="465"/>
      <c r="T23" s="465"/>
      <c r="U23" s="465"/>
      <c r="V23" s="465">
        <v>76842</v>
      </c>
      <c r="W23" s="465"/>
      <c r="X23" s="465"/>
      <c r="Y23" s="465"/>
      <c r="Z23" s="465"/>
      <c r="AA23" s="465">
        <v>2648</v>
      </c>
      <c r="AB23" s="465"/>
      <c r="AC23" s="465"/>
      <c r="AD23" s="465"/>
      <c r="AE23" s="510"/>
      <c r="AF23" s="524">
        <v>1947</v>
      </c>
      <c r="AG23" s="465"/>
      <c r="AH23" s="465"/>
      <c r="AI23" s="465"/>
      <c r="AJ23" s="542"/>
      <c r="AK23" s="550"/>
      <c r="AL23" s="468"/>
      <c r="AM23" s="468"/>
      <c r="AN23" s="468"/>
      <c r="AO23" s="468"/>
      <c r="AP23" s="465">
        <v>60834</v>
      </c>
      <c r="AQ23" s="465"/>
      <c r="AR23" s="465"/>
      <c r="AS23" s="465"/>
      <c r="AT23" s="465"/>
      <c r="AU23" s="583"/>
      <c r="AV23" s="583"/>
      <c r="AW23" s="583"/>
      <c r="AX23" s="583"/>
      <c r="AY23" s="610"/>
      <c r="AZ23" s="616" t="s">
        <v>204</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392</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417</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437</v>
      </c>
      <c r="B26" s="406"/>
      <c r="C26" s="406"/>
      <c r="D26" s="406"/>
      <c r="E26" s="406"/>
      <c r="F26" s="406"/>
      <c r="G26" s="406"/>
      <c r="H26" s="406"/>
      <c r="I26" s="406"/>
      <c r="J26" s="406"/>
      <c r="K26" s="406"/>
      <c r="L26" s="406"/>
      <c r="M26" s="406"/>
      <c r="N26" s="406"/>
      <c r="O26" s="406"/>
      <c r="P26" s="442"/>
      <c r="Q26" s="448" t="s">
        <v>456</v>
      </c>
      <c r="R26" s="460"/>
      <c r="S26" s="460"/>
      <c r="T26" s="460"/>
      <c r="U26" s="471"/>
      <c r="V26" s="448" t="s">
        <v>457</v>
      </c>
      <c r="W26" s="460"/>
      <c r="X26" s="460"/>
      <c r="Y26" s="460"/>
      <c r="Z26" s="471"/>
      <c r="AA26" s="448" t="s">
        <v>458</v>
      </c>
      <c r="AB26" s="460"/>
      <c r="AC26" s="460"/>
      <c r="AD26" s="460"/>
      <c r="AE26" s="460"/>
      <c r="AF26" s="525" t="s">
        <v>257</v>
      </c>
      <c r="AG26" s="536"/>
      <c r="AH26" s="536"/>
      <c r="AI26" s="536"/>
      <c r="AJ26" s="543"/>
      <c r="AK26" s="460" t="s">
        <v>394</v>
      </c>
      <c r="AL26" s="460"/>
      <c r="AM26" s="460"/>
      <c r="AN26" s="460"/>
      <c r="AO26" s="471"/>
      <c r="AP26" s="448" t="s">
        <v>362</v>
      </c>
      <c r="AQ26" s="460"/>
      <c r="AR26" s="460"/>
      <c r="AS26" s="460"/>
      <c r="AT26" s="471"/>
      <c r="AU26" s="448" t="s">
        <v>459</v>
      </c>
      <c r="AV26" s="460"/>
      <c r="AW26" s="460"/>
      <c r="AX26" s="460"/>
      <c r="AY26" s="471"/>
      <c r="AZ26" s="448" t="s">
        <v>460</v>
      </c>
      <c r="BA26" s="460"/>
      <c r="BB26" s="460"/>
      <c r="BC26" s="460"/>
      <c r="BD26" s="471"/>
      <c r="BE26" s="448" t="s">
        <v>441</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237</v>
      </c>
      <c r="C28" s="428"/>
      <c r="D28" s="428"/>
      <c r="E28" s="428"/>
      <c r="F28" s="428"/>
      <c r="G28" s="428"/>
      <c r="H28" s="428"/>
      <c r="I28" s="428"/>
      <c r="J28" s="428"/>
      <c r="K28" s="428"/>
      <c r="L28" s="428"/>
      <c r="M28" s="428"/>
      <c r="N28" s="428"/>
      <c r="O28" s="428"/>
      <c r="P28" s="444"/>
      <c r="Q28" s="454">
        <v>21152</v>
      </c>
      <c r="R28" s="466"/>
      <c r="S28" s="466"/>
      <c r="T28" s="466"/>
      <c r="U28" s="466"/>
      <c r="V28" s="466">
        <v>20936</v>
      </c>
      <c r="W28" s="466"/>
      <c r="X28" s="466"/>
      <c r="Y28" s="466"/>
      <c r="Z28" s="466"/>
      <c r="AA28" s="466">
        <v>216</v>
      </c>
      <c r="AB28" s="466"/>
      <c r="AC28" s="466"/>
      <c r="AD28" s="466"/>
      <c r="AE28" s="511"/>
      <c r="AF28" s="527">
        <v>216</v>
      </c>
      <c r="AG28" s="466"/>
      <c r="AH28" s="466"/>
      <c r="AI28" s="466"/>
      <c r="AJ28" s="545"/>
      <c r="AK28" s="551">
        <v>1649</v>
      </c>
      <c r="AL28" s="466"/>
      <c r="AM28" s="466"/>
      <c r="AN28" s="466"/>
      <c r="AO28" s="466"/>
      <c r="AP28" s="466" t="s">
        <v>204</v>
      </c>
      <c r="AQ28" s="466"/>
      <c r="AR28" s="466"/>
      <c r="AS28" s="466"/>
      <c r="AT28" s="466"/>
      <c r="AU28" s="466" t="s">
        <v>204</v>
      </c>
      <c r="AV28" s="466"/>
      <c r="AW28" s="466"/>
      <c r="AX28" s="466"/>
      <c r="AY28" s="466"/>
      <c r="AZ28" s="617" t="s">
        <v>204</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231</v>
      </c>
      <c r="C29" s="429"/>
      <c r="D29" s="429"/>
      <c r="E29" s="429"/>
      <c r="F29" s="429"/>
      <c r="G29" s="429"/>
      <c r="H29" s="429"/>
      <c r="I29" s="429"/>
      <c r="J29" s="429"/>
      <c r="K29" s="429"/>
      <c r="L29" s="429"/>
      <c r="M29" s="429"/>
      <c r="N29" s="429"/>
      <c r="O29" s="429"/>
      <c r="P29" s="445"/>
      <c r="Q29" s="451">
        <v>2442</v>
      </c>
      <c r="R29" s="463"/>
      <c r="S29" s="463"/>
      <c r="T29" s="463"/>
      <c r="U29" s="463"/>
      <c r="V29" s="463">
        <v>2433</v>
      </c>
      <c r="W29" s="463"/>
      <c r="X29" s="463"/>
      <c r="Y29" s="463"/>
      <c r="Z29" s="463"/>
      <c r="AA29" s="463">
        <v>9</v>
      </c>
      <c r="AB29" s="463"/>
      <c r="AC29" s="463"/>
      <c r="AD29" s="463"/>
      <c r="AE29" s="474"/>
      <c r="AF29" s="523">
        <v>9</v>
      </c>
      <c r="AG29" s="469"/>
      <c r="AH29" s="469"/>
      <c r="AI29" s="469"/>
      <c r="AJ29" s="541"/>
      <c r="AK29" s="473">
        <v>468</v>
      </c>
      <c r="AL29" s="463"/>
      <c r="AM29" s="463"/>
      <c r="AN29" s="463"/>
      <c r="AO29" s="463"/>
      <c r="AP29" s="463" t="s">
        <v>204</v>
      </c>
      <c r="AQ29" s="463"/>
      <c r="AR29" s="463"/>
      <c r="AS29" s="463"/>
      <c r="AT29" s="463"/>
      <c r="AU29" s="463" t="s">
        <v>204</v>
      </c>
      <c r="AV29" s="463"/>
      <c r="AW29" s="463"/>
      <c r="AX29" s="463"/>
      <c r="AY29" s="463"/>
      <c r="AZ29" s="618" t="s">
        <v>204</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27</v>
      </c>
      <c r="C30" s="429"/>
      <c r="D30" s="429"/>
      <c r="E30" s="429"/>
      <c r="F30" s="429"/>
      <c r="G30" s="429"/>
      <c r="H30" s="429"/>
      <c r="I30" s="429"/>
      <c r="J30" s="429"/>
      <c r="K30" s="429"/>
      <c r="L30" s="429"/>
      <c r="M30" s="429"/>
      <c r="N30" s="429"/>
      <c r="O30" s="429"/>
      <c r="P30" s="445"/>
      <c r="Q30" s="451">
        <v>16762</v>
      </c>
      <c r="R30" s="463"/>
      <c r="S30" s="463"/>
      <c r="T30" s="463"/>
      <c r="U30" s="463"/>
      <c r="V30" s="463">
        <v>16405</v>
      </c>
      <c r="W30" s="463"/>
      <c r="X30" s="463"/>
      <c r="Y30" s="463"/>
      <c r="Z30" s="463"/>
      <c r="AA30" s="463">
        <v>357</v>
      </c>
      <c r="AB30" s="463"/>
      <c r="AC30" s="463"/>
      <c r="AD30" s="463"/>
      <c r="AE30" s="474"/>
      <c r="AF30" s="523">
        <v>357</v>
      </c>
      <c r="AG30" s="469"/>
      <c r="AH30" s="469"/>
      <c r="AI30" s="469"/>
      <c r="AJ30" s="541"/>
      <c r="AK30" s="473">
        <v>2354</v>
      </c>
      <c r="AL30" s="463"/>
      <c r="AM30" s="463"/>
      <c r="AN30" s="463"/>
      <c r="AO30" s="463"/>
      <c r="AP30" s="463" t="s">
        <v>204</v>
      </c>
      <c r="AQ30" s="463"/>
      <c r="AR30" s="463"/>
      <c r="AS30" s="463"/>
      <c r="AT30" s="463"/>
      <c r="AU30" s="463" t="s">
        <v>204</v>
      </c>
      <c r="AV30" s="463"/>
      <c r="AW30" s="463"/>
      <c r="AX30" s="463"/>
      <c r="AY30" s="463"/>
      <c r="AZ30" s="618" t="s">
        <v>204</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452</v>
      </c>
      <c r="C31" s="429"/>
      <c r="D31" s="429"/>
      <c r="E31" s="429"/>
      <c r="F31" s="429"/>
      <c r="G31" s="429"/>
      <c r="H31" s="429"/>
      <c r="I31" s="429"/>
      <c r="J31" s="429"/>
      <c r="K31" s="429"/>
      <c r="L31" s="429"/>
      <c r="M31" s="429"/>
      <c r="N31" s="429"/>
      <c r="O31" s="429"/>
      <c r="P31" s="445"/>
      <c r="Q31" s="451">
        <v>3820</v>
      </c>
      <c r="R31" s="463"/>
      <c r="S31" s="463"/>
      <c r="T31" s="463"/>
      <c r="U31" s="463"/>
      <c r="V31" s="463">
        <v>3815</v>
      </c>
      <c r="W31" s="463"/>
      <c r="X31" s="463"/>
      <c r="Y31" s="463"/>
      <c r="Z31" s="463"/>
      <c r="AA31" s="463">
        <v>5</v>
      </c>
      <c r="AB31" s="463"/>
      <c r="AC31" s="463"/>
      <c r="AD31" s="463"/>
      <c r="AE31" s="474"/>
      <c r="AF31" s="523">
        <v>882</v>
      </c>
      <c r="AG31" s="469"/>
      <c r="AH31" s="469"/>
      <c r="AI31" s="469"/>
      <c r="AJ31" s="541"/>
      <c r="AK31" s="473">
        <v>1946</v>
      </c>
      <c r="AL31" s="463"/>
      <c r="AM31" s="463"/>
      <c r="AN31" s="463"/>
      <c r="AO31" s="463"/>
      <c r="AP31" s="463">
        <v>26259</v>
      </c>
      <c r="AQ31" s="463"/>
      <c r="AR31" s="463"/>
      <c r="AS31" s="463"/>
      <c r="AT31" s="463"/>
      <c r="AU31" s="463">
        <v>18381</v>
      </c>
      <c r="AV31" s="463"/>
      <c r="AW31" s="463"/>
      <c r="AX31" s="463"/>
      <c r="AY31" s="463"/>
      <c r="AZ31" s="618" t="s">
        <v>204</v>
      </c>
      <c r="BA31" s="618"/>
      <c r="BB31" s="618"/>
      <c r="BC31" s="618"/>
      <c r="BD31" s="618"/>
      <c r="BE31" s="581" t="s">
        <v>461</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319</v>
      </c>
      <c r="C32" s="429"/>
      <c r="D32" s="429"/>
      <c r="E32" s="429"/>
      <c r="F32" s="429"/>
      <c r="G32" s="429"/>
      <c r="H32" s="429"/>
      <c r="I32" s="429"/>
      <c r="J32" s="429"/>
      <c r="K32" s="429"/>
      <c r="L32" s="429"/>
      <c r="M32" s="429"/>
      <c r="N32" s="429"/>
      <c r="O32" s="429"/>
      <c r="P32" s="445"/>
      <c r="Q32" s="451">
        <v>292</v>
      </c>
      <c r="R32" s="463"/>
      <c r="S32" s="463"/>
      <c r="T32" s="463"/>
      <c r="U32" s="463"/>
      <c r="V32" s="463">
        <v>266</v>
      </c>
      <c r="W32" s="463"/>
      <c r="X32" s="463"/>
      <c r="Y32" s="463"/>
      <c r="Z32" s="463"/>
      <c r="AA32" s="463">
        <v>25</v>
      </c>
      <c r="AB32" s="463"/>
      <c r="AC32" s="463"/>
      <c r="AD32" s="463"/>
      <c r="AE32" s="474"/>
      <c r="AF32" s="523">
        <v>22</v>
      </c>
      <c r="AG32" s="469"/>
      <c r="AH32" s="469"/>
      <c r="AI32" s="469"/>
      <c r="AJ32" s="541"/>
      <c r="AK32" s="473" t="s">
        <v>204</v>
      </c>
      <c r="AL32" s="463"/>
      <c r="AM32" s="463"/>
      <c r="AN32" s="463"/>
      <c r="AO32" s="463"/>
      <c r="AP32" s="463" t="s">
        <v>204</v>
      </c>
      <c r="AQ32" s="463"/>
      <c r="AR32" s="463"/>
      <c r="AS32" s="463"/>
      <c r="AT32" s="463"/>
      <c r="AU32" s="463" t="s">
        <v>204</v>
      </c>
      <c r="AV32" s="463"/>
      <c r="AW32" s="463"/>
      <c r="AX32" s="463"/>
      <c r="AY32" s="463"/>
      <c r="AZ32" s="618" t="s">
        <v>204</v>
      </c>
      <c r="BA32" s="618"/>
      <c r="BB32" s="618"/>
      <c r="BC32" s="618"/>
      <c r="BD32" s="618"/>
      <c r="BE32" s="581" t="s">
        <v>23</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c r="C33" s="429"/>
      <c r="D33" s="429"/>
      <c r="E33" s="429"/>
      <c r="F33" s="429"/>
      <c r="G33" s="429"/>
      <c r="H33" s="429"/>
      <c r="I33" s="429"/>
      <c r="J33" s="429"/>
      <c r="K33" s="429"/>
      <c r="L33" s="429"/>
      <c r="M33" s="429"/>
      <c r="N33" s="429"/>
      <c r="O33" s="429"/>
      <c r="P33" s="445"/>
      <c r="Q33" s="451"/>
      <c r="R33" s="463"/>
      <c r="S33" s="463"/>
      <c r="T33" s="463"/>
      <c r="U33" s="463"/>
      <c r="V33" s="463"/>
      <c r="W33" s="463"/>
      <c r="X33" s="463"/>
      <c r="Y33" s="463"/>
      <c r="Z33" s="463"/>
      <c r="AA33" s="463"/>
      <c r="AB33" s="463"/>
      <c r="AC33" s="463"/>
      <c r="AD33" s="463"/>
      <c r="AE33" s="474"/>
      <c r="AF33" s="523"/>
      <c r="AG33" s="469"/>
      <c r="AH33" s="469"/>
      <c r="AI33" s="469"/>
      <c r="AJ33" s="541"/>
      <c r="AK33" s="473"/>
      <c r="AL33" s="463"/>
      <c r="AM33" s="463"/>
      <c r="AN33" s="463"/>
      <c r="AO33" s="463"/>
      <c r="AP33" s="463"/>
      <c r="AQ33" s="463"/>
      <c r="AR33" s="463"/>
      <c r="AS33" s="463"/>
      <c r="AT33" s="463"/>
      <c r="AU33" s="463"/>
      <c r="AV33" s="463"/>
      <c r="AW33" s="463"/>
      <c r="AX33" s="463"/>
      <c r="AY33" s="463"/>
      <c r="AZ33" s="618"/>
      <c r="BA33" s="618"/>
      <c r="BB33" s="618"/>
      <c r="BC33" s="618"/>
      <c r="BD33" s="618"/>
      <c r="BE33" s="581"/>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462</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260</v>
      </c>
      <c r="B63" s="410" t="s">
        <v>381</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1486</v>
      </c>
      <c r="AG63" s="465"/>
      <c r="AH63" s="465"/>
      <c r="AI63" s="465"/>
      <c r="AJ63" s="542"/>
      <c r="AK63" s="550"/>
      <c r="AL63" s="468"/>
      <c r="AM63" s="468"/>
      <c r="AN63" s="468"/>
      <c r="AO63" s="468"/>
      <c r="AP63" s="465">
        <v>26259</v>
      </c>
      <c r="AQ63" s="465"/>
      <c r="AR63" s="465"/>
      <c r="AS63" s="465"/>
      <c r="AT63" s="465"/>
      <c r="AU63" s="465">
        <v>18381</v>
      </c>
      <c r="AV63" s="465"/>
      <c r="AW63" s="465"/>
      <c r="AX63" s="465"/>
      <c r="AY63" s="465"/>
      <c r="AZ63" s="620"/>
      <c r="BA63" s="620"/>
      <c r="BB63" s="620"/>
      <c r="BC63" s="620"/>
      <c r="BD63" s="620"/>
      <c r="BE63" s="583"/>
      <c r="BF63" s="583"/>
      <c r="BG63" s="583"/>
      <c r="BH63" s="583"/>
      <c r="BI63" s="610"/>
      <c r="BJ63" s="616" t="s">
        <v>204</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451</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446</v>
      </c>
      <c r="B66" s="406"/>
      <c r="C66" s="406"/>
      <c r="D66" s="406"/>
      <c r="E66" s="406"/>
      <c r="F66" s="406"/>
      <c r="G66" s="406"/>
      <c r="H66" s="406"/>
      <c r="I66" s="406"/>
      <c r="J66" s="406"/>
      <c r="K66" s="406"/>
      <c r="L66" s="406"/>
      <c r="M66" s="406"/>
      <c r="N66" s="406"/>
      <c r="O66" s="406"/>
      <c r="P66" s="442"/>
      <c r="Q66" s="448" t="s">
        <v>456</v>
      </c>
      <c r="R66" s="460"/>
      <c r="S66" s="460"/>
      <c r="T66" s="460"/>
      <c r="U66" s="471"/>
      <c r="V66" s="448" t="s">
        <v>457</v>
      </c>
      <c r="W66" s="460"/>
      <c r="X66" s="460"/>
      <c r="Y66" s="460"/>
      <c r="Z66" s="471"/>
      <c r="AA66" s="448" t="s">
        <v>458</v>
      </c>
      <c r="AB66" s="460"/>
      <c r="AC66" s="460"/>
      <c r="AD66" s="460"/>
      <c r="AE66" s="471"/>
      <c r="AF66" s="528" t="s">
        <v>257</v>
      </c>
      <c r="AG66" s="536"/>
      <c r="AH66" s="536"/>
      <c r="AI66" s="536"/>
      <c r="AJ66" s="546"/>
      <c r="AK66" s="448" t="s">
        <v>394</v>
      </c>
      <c r="AL66" s="406"/>
      <c r="AM66" s="406"/>
      <c r="AN66" s="406"/>
      <c r="AO66" s="442"/>
      <c r="AP66" s="448" t="s">
        <v>362</v>
      </c>
      <c r="AQ66" s="460"/>
      <c r="AR66" s="460"/>
      <c r="AS66" s="460"/>
      <c r="AT66" s="471"/>
      <c r="AU66" s="448" t="s">
        <v>463</v>
      </c>
      <c r="AV66" s="460"/>
      <c r="AW66" s="460"/>
      <c r="AX66" s="460"/>
      <c r="AY66" s="471"/>
      <c r="AZ66" s="448" t="s">
        <v>441</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539</v>
      </c>
      <c r="C68" s="428"/>
      <c r="D68" s="428"/>
      <c r="E68" s="428"/>
      <c r="F68" s="428"/>
      <c r="G68" s="428"/>
      <c r="H68" s="428"/>
      <c r="I68" s="428"/>
      <c r="J68" s="428"/>
      <c r="K68" s="428"/>
      <c r="L68" s="428"/>
      <c r="M68" s="428"/>
      <c r="N68" s="428"/>
      <c r="O68" s="428"/>
      <c r="P68" s="444"/>
      <c r="Q68" s="450">
        <v>3165</v>
      </c>
      <c r="R68" s="462"/>
      <c r="S68" s="462"/>
      <c r="T68" s="462"/>
      <c r="U68" s="462"/>
      <c r="V68" s="462">
        <v>3145</v>
      </c>
      <c r="W68" s="462"/>
      <c r="X68" s="462"/>
      <c r="Y68" s="462"/>
      <c r="Z68" s="462"/>
      <c r="AA68" s="462">
        <v>19</v>
      </c>
      <c r="AB68" s="462"/>
      <c r="AC68" s="462"/>
      <c r="AD68" s="462"/>
      <c r="AE68" s="462"/>
      <c r="AF68" s="462">
        <v>19</v>
      </c>
      <c r="AG68" s="462"/>
      <c r="AH68" s="462"/>
      <c r="AI68" s="462"/>
      <c r="AJ68" s="462"/>
      <c r="AK68" s="462">
        <v>40</v>
      </c>
      <c r="AL68" s="462"/>
      <c r="AM68" s="462"/>
      <c r="AN68" s="462"/>
      <c r="AO68" s="462"/>
      <c r="AP68" s="462">
        <v>2612</v>
      </c>
      <c r="AQ68" s="462"/>
      <c r="AR68" s="462"/>
      <c r="AS68" s="462"/>
      <c r="AT68" s="462"/>
      <c r="AU68" s="462">
        <v>1763</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540</v>
      </c>
      <c r="C69" s="429"/>
      <c r="D69" s="429"/>
      <c r="E69" s="429"/>
      <c r="F69" s="429"/>
      <c r="G69" s="429"/>
      <c r="H69" s="429"/>
      <c r="I69" s="429"/>
      <c r="J69" s="429"/>
      <c r="K69" s="429"/>
      <c r="L69" s="429"/>
      <c r="M69" s="429"/>
      <c r="N69" s="429"/>
      <c r="O69" s="429"/>
      <c r="P69" s="445"/>
      <c r="Q69" s="451">
        <v>5521</v>
      </c>
      <c r="R69" s="463"/>
      <c r="S69" s="463"/>
      <c r="T69" s="463"/>
      <c r="U69" s="463"/>
      <c r="V69" s="463">
        <v>4998</v>
      </c>
      <c r="W69" s="463"/>
      <c r="X69" s="463"/>
      <c r="Y69" s="463"/>
      <c r="Z69" s="463"/>
      <c r="AA69" s="463">
        <v>523</v>
      </c>
      <c r="AB69" s="463"/>
      <c r="AC69" s="463"/>
      <c r="AD69" s="463"/>
      <c r="AE69" s="463"/>
      <c r="AF69" s="463">
        <v>523</v>
      </c>
      <c r="AG69" s="463"/>
      <c r="AH69" s="463"/>
      <c r="AI69" s="463"/>
      <c r="AJ69" s="463"/>
      <c r="AK69" s="463">
        <v>750</v>
      </c>
      <c r="AL69" s="463"/>
      <c r="AM69" s="463"/>
      <c r="AN69" s="463"/>
      <c r="AO69" s="463"/>
      <c r="AP69" s="463" t="s">
        <v>204</v>
      </c>
      <c r="AQ69" s="463"/>
      <c r="AR69" s="463"/>
      <c r="AS69" s="463"/>
      <c r="AT69" s="463"/>
      <c r="AU69" s="463" t="s">
        <v>204</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541</v>
      </c>
      <c r="C70" s="429"/>
      <c r="D70" s="429"/>
      <c r="E70" s="429"/>
      <c r="F70" s="429"/>
      <c r="G70" s="429"/>
      <c r="H70" s="429"/>
      <c r="I70" s="429"/>
      <c r="J70" s="429"/>
      <c r="K70" s="429"/>
      <c r="L70" s="429"/>
      <c r="M70" s="429"/>
      <c r="N70" s="429"/>
      <c r="O70" s="429"/>
      <c r="P70" s="445"/>
      <c r="Q70" s="451">
        <v>188</v>
      </c>
      <c r="R70" s="463"/>
      <c r="S70" s="463"/>
      <c r="T70" s="463"/>
      <c r="U70" s="463"/>
      <c r="V70" s="463">
        <v>154</v>
      </c>
      <c r="W70" s="463"/>
      <c r="X70" s="463"/>
      <c r="Y70" s="463"/>
      <c r="Z70" s="463"/>
      <c r="AA70" s="463">
        <v>34</v>
      </c>
      <c r="AB70" s="463"/>
      <c r="AC70" s="463"/>
      <c r="AD70" s="463"/>
      <c r="AE70" s="463"/>
      <c r="AF70" s="463">
        <v>34</v>
      </c>
      <c r="AG70" s="463"/>
      <c r="AH70" s="463"/>
      <c r="AI70" s="463"/>
      <c r="AJ70" s="463"/>
      <c r="AK70" s="463">
        <v>40</v>
      </c>
      <c r="AL70" s="463"/>
      <c r="AM70" s="463"/>
      <c r="AN70" s="463"/>
      <c r="AO70" s="463"/>
      <c r="AP70" s="463" t="s">
        <v>204</v>
      </c>
      <c r="AQ70" s="463"/>
      <c r="AR70" s="463"/>
      <c r="AS70" s="463"/>
      <c r="AT70" s="463"/>
      <c r="AU70" s="463" t="s">
        <v>204</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500</v>
      </c>
      <c r="C71" s="429"/>
      <c r="D71" s="429"/>
      <c r="E71" s="429"/>
      <c r="F71" s="429"/>
      <c r="G71" s="429"/>
      <c r="H71" s="429"/>
      <c r="I71" s="429"/>
      <c r="J71" s="429"/>
      <c r="K71" s="429"/>
      <c r="L71" s="429"/>
      <c r="M71" s="429"/>
      <c r="N71" s="429"/>
      <c r="O71" s="429"/>
      <c r="P71" s="445"/>
      <c r="Q71" s="451">
        <v>95</v>
      </c>
      <c r="R71" s="463"/>
      <c r="S71" s="463"/>
      <c r="T71" s="463"/>
      <c r="U71" s="463"/>
      <c r="V71" s="463">
        <v>85</v>
      </c>
      <c r="W71" s="463"/>
      <c r="X71" s="463"/>
      <c r="Y71" s="463"/>
      <c r="Z71" s="463"/>
      <c r="AA71" s="463">
        <v>10</v>
      </c>
      <c r="AB71" s="463"/>
      <c r="AC71" s="463"/>
      <c r="AD71" s="463"/>
      <c r="AE71" s="463"/>
      <c r="AF71" s="463">
        <v>10</v>
      </c>
      <c r="AG71" s="463"/>
      <c r="AH71" s="463"/>
      <c r="AI71" s="463"/>
      <c r="AJ71" s="463"/>
      <c r="AK71" s="463" t="s">
        <v>204</v>
      </c>
      <c r="AL71" s="463"/>
      <c r="AM71" s="463"/>
      <c r="AN71" s="463"/>
      <c r="AO71" s="463"/>
      <c r="AP71" s="463" t="s">
        <v>204</v>
      </c>
      <c r="AQ71" s="463"/>
      <c r="AR71" s="463"/>
      <c r="AS71" s="463"/>
      <c r="AT71" s="463"/>
      <c r="AU71" s="463" t="s">
        <v>204</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158</v>
      </c>
      <c r="C72" s="429"/>
      <c r="D72" s="429"/>
      <c r="E72" s="429"/>
      <c r="F72" s="429"/>
      <c r="G72" s="429"/>
      <c r="H72" s="429"/>
      <c r="I72" s="429"/>
      <c r="J72" s="429"/>
      <c r="K72" s="429"/>
      <c r="L72" s="429"/>
      <c r="M72" s="429"/>
      <c r="N72" s="429"/>
      <c r="O72" s="429"/>
      <c r="P72" s="445"/>
      <c r="Q72" s="451">
        <v>244880</v>
      </c>
      <c r="R72" s="463"/>
      <c r="S72" s="463"/>
      <c r="T72" s="463"/>
      <c r="U72" s="463"/>
      <c r="V72" s="463">
        <v>239644</v>
      </c>
      <c r="W72" s="463"/>
      <c r="X72" s="463"/>
      <c r="Y72" s="463"/>
      <c r="Z72" s="463"/>
      <c r="AA72" s="463">
        <v>5236</v>
      </c>
      <c r="AB72" s="463"/>
      <c r="AC72" s="463"/>
      <c r="AD72" s="463"/>
      <c r="AE72" s="463"/>
      <c r="AF72" s="463">
        <v>5236</v>
      </c>
      <c r="AG72" s="463"/>
      <c r="AH72" s="463"/>
      <c r="AI72" s="463"/>
      <c r="AJ72" s="463"/>
      <c r="AK72" s="463">
        <v>1477</v>
      </c>
      <c r="AL72" s="463"/>
      <c r="AM72" s="463"/>
      <c r="AN72" s="463"/>
      <c r="AO72" s="463"/>
      <c r="AP72" s="474" t="s">
        <v>204</v>
      </c>
      <c r="AQ72" s="469"/>
      <c r="AR72" s="469"/>
      <c r="AS72" s="469"/>
      <c r="AT72" s="473"/>
      <c r="AU72" s="474" t="s">
        <v>204</v>
      </c>
      <c r="AV72" s="469"/>
      <c r="AW72" s="469"/>
      <c r="AX72" s="469"/>
      <c r="AY72" s="47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542</v>
      </c>
      <c r="C73" s="429"/>
      <c r="D73" s="429"/>
      <c r="E73" s="429"/>
      <c r="F73" s="429"/>
      <c r="G73" s="429"/>
      <c r="H73" s="429"/>
      <c r="I73" s="429"/>
      <c r="J73" s="429"/>
      <c r="K73" s="429"/>
      <c r="L73" s="429"/>
      <c r="M73" s="429"/>
      <c r="N73" s="429"/>
      <c r="O73" s="429"/>
      <c r="P73" s="445"/>
      <c r="Q73" s="451">
        <v>9324</v>
      </c>
      <c r="R73" s="463"/>
      <c r="S73" s="463"/>
      <c r="T73" s="463"/>
      <c r="U73" s="463"/>
      <c r="V73" s="463">
        <v>8732</v>
      </c>
      <c r="W73" s="463"/>
      <c r="X73" s="463"/>
      <c r="Y73" s="463"/>
      <c r="Z73" s="463"/>
      <c r="AA73" s="463">
        <v>593</v>
      </c>
      <c r="AB73" s="463"/>
      <c r="AC73" s="463"/>
      <c r="AD73" s="463"/>
      <c r="AE73" s="463"/>
      <c r="AF73" s="463">
        <v>5293</v>
      </c>
      <c r="AG73" s="463"/>
      <c r="AH73" s="463"/>
      <c r="AI73" s="463"/>
      <c r="AJ73" s="463"/>
      <c r="AK73" s="463" t="s">
        <v>204</v>
      </c>
      <c r="AL73" s="463"/>
      <c r="AM73" s="463"/>
      <c r="AN73" s="463"/>
      <c r="AO73" s="463"/>
      <c r="AP73" s="463">
        <v>23412</v>
      </c>
      <c r="AQ73" s="463"/>
      <c r="AR73" s="463"/>
      <c r="AS73" s="463"/>
      <c r="AT73" s="463"/>
      <c r="AU73" s="463" t="s">
        <v>204</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260</v>
      </c>
      <c r="B88" s="410" t="s">
        <v>464</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11116</v>
      </c>
      <c r="AG88" s="465"/>
      <c r="AH88" s="465"/>
      <c r="AI88" s="465"/>
      <c r="AJ88" s="465"/>
      <c r="AK88" s="468"/>
      <c r="AL88" s="468"/>
      <c r="AM88" s="468"/>
      <c r="AN88" s="468"/>
      <c r="AO88" s="468"/>
      <c r="AP88" s="465">
        <v>26024</v>
      </c>
      <c r="AQ88" s="465"/>
      <c r="AR88" s="465"/>
      <c r="AS88" s="465"/>
      <c r="AT88" s="465"/>
      <c r="AU88" s="465">
        <v>1763</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260</v>
      </c>
      <c r="BR102" s="410" t="s">
        <v>448</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549</v>
      </c>
      <c r="CS102" s="627"/>
      <c r="CT102" s="627"/>
      <c r="CU102" s="627"/>
      <c r="CV102" s="722"/>
      <c r="CW102" s="721">
        <v>317</v>
      </c>
      <c r="CX102" s="627"/>
      <c r="CY102" s="627"/>
      <c r="CZ102" s="627"/>
      <c r="DA102" s="722"/>
      <c r="DB102" s="721">
        <v>90</v>
      </c>
      <c r="DC102" s="627"/>
      <c r="DD102" s="627"/>
      <c r="DE102" s="627"/>
      <c r="DF102" s="722"/>
      <c r="DG102" s="721">
        <v>6617</v>
      </c>
      <c r="DH102" s="627"/>
      <c r="DI102" s="627"/>
      <c r="DJ102" s="627"/>
      <c r="DK102" s="722"/>
      <c r="DL102" s="721" t="s">
        <v>204</v>
      </c>
      <c r="DM102" s="627"/>
      <c r="DN102" s="627"/>
      <c r="DO102" s="627"/>
      <c r="DP102" s="722"/>
      <c r="DQ102" s="721" t="s">
        <v>204</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465</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466</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467</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234</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468</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205</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469</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265</v>
      </c>
      <c r="AB109" s="415"/>
      <c r="AC109" s="415"/>
      <c r="AD109" s="415"/>
      <c r="AE109" s="482"/>
      <c r="AF109" s="496" t="s">
        <v>395</v>
      </c>
      <c r="AG109" s="415"/>
      <c r="AH109" s="415"/>
      <c r="AI109" s="415"/>
      <c r="AJ109" s="482"/>
      <c r="AK109" s="496" t="s">
        <v>166</v>
      </c>
      <c r="AL109" s="415"/>
      <c r="AM109" s="415"/>
      <c r="AN109" s="415"/>
      <c r="AO109" s="482"/>
      <c r="AP109" s="496" t="s">
        <v>470</v>
      </c>
      <c r="AQ109" s="415"/>
      <c r="AR109" s="415"/>
      <c r="AS109" s="415"/>
      <c r="AT109" s="571"/>
      <c r="AU109" s="391" t="s">
        <v>469</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265</v>
      </c>
      <c r="BR109" s="415"/>
      <c r="BS109" s="415"/>
      <c r="BT109" s="415"/>
      <c r="BU109" s="482"/>
      <c r="BV109" s="496" t="s">
        <v>395</v>
      </c>
      <c r="BW109" s="415"/>
      <c r="BX109" s="415"/>
      <c r="BY109" s="415"/>
      <c r="BZ109" s="482"/>
      <c r="CA109" s="496" t="s">
        <v>166</v>
      </c>
      <c r="CB109" s="415"/>
      <c r="CC109" s="415"/>
      <c r="CD109" s="415"/>
      <c r="CE109" s="482"/>
      <c r="CF109" s="680" t="s">
        <v>470</v>
      </c>
      <c r="CG109" s="680"/>
      <c r="CH109" s="680"/>
      <c r="CI109" s="680"/>
      <c r="CJ109" s="680"/>
      <c r="CK109" s="496" t="s">
        <v>93</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265</v>
      </c>
      <c r="DH109" s="415"/>
      <c r="DI109" s="415"/>
      <c r="DJ109" s="415"/>
      <c r="DK109" s="482"/>
      <c r="DL109" s="496" t="s">
        <v>395</v>
      </c>
      <c r="DM109" s="415"/>
      <c r="DN109" s="415"/>
      <c r="DO109" s="415"/>
      <c r="DP109" s="482"/>
      <c r="DQ109" s="496" t="s">
        <v>166</v>
      </c>
      <c r="DR109" s="415"/>
      <c r="DS109" s="415"/>
      <c r="DT109" s="415"/>
      <c r="DU109" s="482"/>
      <c r="DV109" s="496" t="s">
        <v>470</v>
      </c>
      <c r="DW109" s="415"/>
      <c r="DX109" s="415"/>
      <c r="DY109" s="415"/>
      <c r="DZ109" s="571"/>
    </row>
    <row r="110" spans="1:131" s="372" customFormat="1" ht="26.25" customHeight="1">
      <c r="A110" s="392" t="s">
        <v>332</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7461182</v>
      </c>
      <c r="AB110" s="503"/>
      <c r="AC110" s="503"/>
      <c r="AD110" s="503"/>
      <c r="AE110" s="514"/>
      <c r="AF110" s="530">
        <v>7409829</v>
      </c>
      <c r="AG110" s="503"/>
      <c r="AH110" s="503"/>
      <c r="AI110" s="503"/>
      <c r="AJ110" s="514"/>
      <c r="AK110" s="530">
        <v>7359721</v>
      </c>
      <c r="AL110" s="503"/>
      <c r="AM110" s="503"/>
      <c r="AN110" s="503"/>
      <c r="AO110" s="514"/>
      <c r="AP110" s="554">
        <v>18.399999999999999</v>
      </c>
      <c r="AQ110" s="562"/>
      <c r="AR110" s="562"/>
      <c r="AS110" s="562"/>
      <c r="AT110" s="572"/>
      <c r="AU110" s="584" t="s">
        <v>105</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69041240</v>
      </c>
      <c r="BR110" s="663"/>
      <c r="BS110" s="663"/>
      <c r="BT110" s="663"/>
      <c r="BU110" s="663"/>
      <c r="BV110" s="663">
        <v>65140284</v>
      </c>
      <c r="BW110" s="663"/>
      <c r="BX110" s="663"/>
      <c r="BY110" s="663"/>
      <c r="BZ110" s="663"/>
      <c r="CA110" s="663">
        <v>60832992</v>
      </c>
      <c r="CB110" s="663"/>
      <c r="CC110" s="663"/>
      <c r="CD110" s="663"/>
      <c r="CE110" s="663"/>
      <c r="CF110" s="681">
        <v>151.9</v>
      </c>
      <c r="CG110" s="685"/>
      <c r="CH110" s="685"/>
      <c r="CI110" s="685"/>
      <c r="CJ110" s="685"/>
      <c r="CK110" s="697" t="s">
        <v>389</v>
      </c>
      <c r="CL110" s="421"/>
      <c r="CM110" s="434" t="s">
        <v>472</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204</v>
      </c>
      <c r="DH110" s="663"/>
      <c r="DI110" s="663"/>
      <c r="DJ110" s="663"/>
      <c r="DK110" s="663"/>
      <c r="DL110" s="663" t="s">
        <v>204</v>
      </c>
      <c r="DM110" s="663"/>
      <c r="DN110" s="663"/>
      <c r="DO110" s="663"/>
      <c r="DP110" s="663"/>
      <c r="DQ110" s="663" t="s">
        <v>204</v>
      </c>
      <c r="DR110" s="663"/>
      <c r="DS110" s="663"/>
      <c r="DT110" s="663"/>
      <c r="DU110" s="663"/>
      <c r="DV110" s="738" t="s">
        <v>204</v>
      </c>
      <c r="DW110" s="738"/>
      <c r="DX110" s="738"/>
      <c r="DY110" s="738"/>
      <c r="DZ110" s="747"/>
    </row>
    <row r="111" spans="1:131" s="372" customFormat="1" ht="26.25" customHeight="1">
      <c r="A111" s="393" t="s">
        <v>455</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204</v>
      </c>
      <c r="AB111" s="459"/>
      <c r="AC111" s="459"/>
      <c r="AD111" s="459"/>
      <c r="AE111" s="515"/>
      <c r="AF111" s="531" t="s">
        <v>204</v>
      </c>
      <c r="AG111" s="459"/>
      <c r="AH111" s="459"/>
      <c r="AI111" s="459"/>
      <c r="AJ111" s="515"/>
      <c r="AK111" s="531" t="s">
        <v>204</v>
      </c>
      <c r="AL111" s="459"/>
      <c r="AM111" s="459"/>
      <c r="AN111" s="459"/>
      <c r="AO111" s="515"/>
      <c r="AP111" s="555" t="s">
        <v>204</v>
      </c>
      <c r="AQ111" s="563"/>
      <c r="AR111" s="563"/>
      <c r="AS111" s="563"/>
      <c r="AT111" s="573"/>
      <c r="AU111" s="585"/>
      <c r="AV111" s="597"/>
      <c r="AW111" s="597"/>
      <c r="AX111" s="597"/>
      <c r="AY111" s="597"/>
      <c r="AZ111" s="624" t="s">
        <v>473</v>
      </c>
      <c r="BA111" s="432"/>
      <c r="BB111" s="432"/>
      <c r="BC111" s="432"/>
      <c r="BD111" s="432"/>
      <c r="BE111" s="432"/>
      <c r="BF111" s="432"/>
      <c r="BG111" s="432"/>
      <c r="BH111" s="432"/>
      <c r="BI111" s="432"/>
      <c r="BJ111" s="432"/>
      <c r="BK111" s="432"/>
      <c r="BL111" s="432"/>
      <c r="BM111" s="432"/>
      <c r="BN111" s="432"/>
      <c r="BO111" s="432"/>
      <c r="BP111" s="485"/>
      <c r="BQ111" s="656">
        <v>531223</v>
      </c>
      <c r="BR111" s="664"/>
      <c r="BS111" s="664"/>
      <c r="BT111" s="664"/>
      <c r="BU111" s="664"/>
      <c r="BV111" s="664">
        <v>489332</v>
      </c>
      <c r="BW111" s="664"/>
      <c r="BX111" s="664"/>
      <c r="BY111" s="664"/>
      <c r="BZ111" s="664"/>
      <c r="CA111" s="664">
        <v>458154</v>
      </c>
      <c r="CB111" s="664"/>
      <c r="CC111" s="664"/>
      <c r="CD111" s="664"/>
      <c r="CE111" s="664"/>
      <c r="CF111" s="682">
        <v>1.1000000000000001</v>
      </c>
      <c r="CG111" s="686"/>
      <c r="CH111" s="686"/>
      <c r="CI111" s="686"/>
      <c r="CJ111" s="686"/>
      <c r="CK111" s="698"/>
      <c r="CL111" s="422"/>
      <c r="CM111" s="435" t="s">
        <v>136</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204</v>
      </c>
      <c r="DH111" s="664"/>
      <c r="DI111" s="664"/>
      <c r="DJ111" s="664"/>
      <c r="DK111" s="664"/>
      <c r="DL111" s="664" t="s">
        <v>204</v>
      </c>
      <c r="DM111" s="664"/>
      <c r="DN111" s="664"/>
      <c r="DO111" s="664"/>
      <c r="DP111" s="664"/>
      <c r="DQ111" s="664" t="s">
        <v>204</v>
      </c>
      <c r="DR111" s="664"/>
      <c r="DS111" s="664"/>
      <c r="DT111" s="664"/>
      <c r="DU111" s="664"/>
      <c r="DV111" s="739" t="s">
        <v>204</v>
      </c>
      <c r="DW111" s="739"/>
      <c r="DX111" s="739"/>
      <c r="DY111" s="739"/>
      <c r="DZ111" s="748"/>
    </row>
    <row r="112" spans="1:131" s="372" customFormat="1" ht="26.25" customHeight="1">
      <c r="A112" s="394" t="s">
        <v>156</v>
      </c>
      <c r="B112" s="418"/>
      <c r="C112" s="432" t="s">
        <v>475</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v>83333</v>
      </c>
      <c r="AB112" s="459"/>
      <c r="AC112" s="459"/>
      <c r="AD112" s="459"/>
      <c r="AE112" s="515"/>
      <c r="AF112" s="531">
        <v>66667</v>
      </c>
      <c r="AG112" s="459"/>
      <c r="AH112" s="459"/>
      <c r="AI112" s="459"/>
      <c r="AJ112" s="515"/>
      <c r="AK112" s="531">
        <v>50000</v>
      </c>
      <c r="AL112" s="459"/>
      <c r="AM112" s="459"/>
      <c r="AN112" s="459"/>
      <c r="AO112" s="515"/>
      <c r="AP112" s="555">
        <v>0.1</v>
      </c>
      <c r="AQ112" s="563"/>
      <c r="AR112" s="563"/>
      <c r="AS112" s="563"/>
      <c r="AT112" s="573"/>
      <c r="AU112" s="585"/>
      <c r="AV112" s="597"/>
      <c r="AW112" s="597"/>
      <c r="AX112" s="597"/>
      <c r="AY112" s="597"/>
      <c r="AZ112" s="624" t="s">
        <v>278</v>
      </c>
      <c r="BA112" s="432"/>
      <c r="BB112" s="432"/>
      <c r="BC112" s="432"/>
      <c r="BD112" s="432"/>
      <c r="BE112" s="432"/>
      <c r="BF112" s="432"/>
      <c r="BG112" s="432"/>
      <c r="BH112" s="432"/>
      <c r="BI112" s="432"/>
      <c r="BJ112" s="432"/>
      <c r="BK112" s="432"/>
      <c r="BL112" s="432"/>
      <c r="BM112" s="432"/>
      <c r="BN112" s="432"/>
      <c r="BO112" s="432"/>
      <c r="BP112" s="485"/>
      <c r="BQ112" s="656">
        <v>22394135</v>
      </c>
      <c r="BR112" s="664"/>
      <c r="BS112" s="664"/>
      <c r="BT112" s="664"/>
      <c r="BU112" s="664"/>
      <c r="BV112" s="664">
        <v>20450549</v>
      </c>
      <c r="BW112" s="664"/>
      <c r="BX112" s="664"/>
      <c r="BY112" s="664"/>
      <c r="BZ112" s="664"/>
      <c r="CA112" s="664">
        <v>18381218</v>
      </c>
      <c r="CB112" s="664"/>
      <c r="CC112" s="664"/>
      <c r="CD112" s="664"/>
      <c r="CE112" s="664"/>
      <c r="CF112" s="682">
        <v>45.9</v>
      </c>
      <c r="CG112" s="686"/>
      <c r="CH112" s="686"/>
      <c r="CI112" s="686"/>
      <c r="CJ112" s="686"/>
      <c r="CK112" s="698"/>
      <c r="CL112" s="422"/>
      <c r="CM112" s="435" t="s">
        <v>210</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204</v>
      </c>
      <c r="DH112" s="664"/>
      <c r="DI112" s="664"/>
      <c r="DJ112" s="664"/>
      <c r="DK112" s="664"/>
      <c r="DL112" s="664" t="s">
        <v>204</v>
      </c>
      <c r="DM112" s="664"/>
      <c r="DN112" s="664"/>
      <c r="DO112" s="664"/>
      <c r="DP112" s="664"/>
      <c r="DQ112" s="664" t="s">
        <v>204</v>
      </c>
      <c r="DR112" s="664"/>
      <c r="DS112" s="664"/>
      <c r="DT112" s="664"/>
      <c r="DU112" s="664"/>
      <c r="DV112" s="739" t="s">
        <v>204</v>
      </c>
      <c r="DW112" s="739"/>
      <c r="DX112" s="739"/>
      <c r="DY112" s="739"/>
      <c r="DZ112" s="748"/>
    </row>
    <row r="113" spans="1:130" s="372" customFormat="1" ht="26.25" customHeight="1">
      <c r="A113" s="395"/>
      <c r="B113" s="419"/>
      <c r="C113" s="432" t="s">
        <v>476</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1708414</v>
      </c>
      <c r="AB113" s="459"/>
      <c r="AC113" s="459"/>
      <c r="AD113" s="459"/>
      <c r="AE113" s="515"/>
      <c r="AF113" s="531">
        <v>1660985</v>
      </c>
      <c r="AG113" s="459"/>
      <c r="AH113" s="459"/>
      <c r="AI113" s="459"/>
      <c r="AJ113" s="515"/>
      <c r="AK113" s="531">
        <v>1443753</v>
      </c>
      <c r="AL113" s="459"/>
      <c r="AM113" s="459"/>
      <c r="AN113" s="459"/>
      <c r="AO113" s="515"/>
      <c r="AP113" s="555">
        <v>3.6</v>
      </c>
      <c r="AQ113" s="563"/>
      <c r="AR113" s="563"/>
      <c r="AS113" s="563"/>
      <c r="AT113" s="573"/>
      <c r="AU113" s="585"/>
      <c r="AV113" s="597"/>
      <c r="AW113" s="597"/>
      <c r="AX113" s="597"/>
      <c r="AY113" s="597"/>
      <c r="AZ113" s="624" t="s">
        <v>477</v>
      </c>
      <c r="BA113" s="432"/>
      <c r="BB113" s="432"/>
      <c r="BC113" s="432"/>
      <c r="BD113" s="432"/>
      <c r="BE113" s="432"/>
      <c r="BF113" s="432"/>
      <c r="BG113" s="432"/>
      <c r="BH113" s="432"/>
      <c r="BI113" s="432"/>
      <c r="BJ113" s="432"/>
      <c r="BK113" s="432"/>
      <c r="BL113" s="432"/>
      <c r="BM113" s="432"/>
      <c r="BN113" s="432"/>
      <c r="BO113" s="432"/>
      <c r="BP113" s="485"/>
      <c r="BQ113" s="656">
        <v>113141</v>
      </c>
      <c r="BR113" s="664"/>
      <c r="BS113" s="664"/>
      <c r="BT113" s="664"/>
      <c r="BU113" s="664"/>
      <c r="BV113" s="664">
        <v>629021</v>
      </c>
      <c r="BW113" s="664"/>
      <c r="BX113" s="664"/>
      <c r="BY113" s="664"/>
      <c r="BZ113" s="664"/>
      <c r="CA113" s="664">
        <v>1763488</v>
      </c>
      <c r="CB113" s="664"/>
      <c r="CC113" s="664"/>
      <c r="CD113" s="664"/>
      <c r="CE113" s="664"/>
      <c r="CF113" s="682">
        <v>4.4000000000000004</v>
      </c>
      <c r="CG113" s="686"/>
      <c r="CH113" s="686"/>
      <c r="CI113" s="686"/>
      <c r="CJ113" s="686"/>
      <c r="CK113" s="698"/>
      <c r="CL113" s="422"/>
      <c r="CM113" s="435" t="s">
        <v>405</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204</v>
      </c>
      <c r="DH113" s="459"/>
      <c r="DI113" s="459"/>
      <c r="DJ113" s="459"/>
      <c r="DK113" s="515"/>
      <c r="DL113" s="531" t="s">
        <v>204</v>
      </c>
      <c r="DM113" s="459"/>
      <c r="DN113" s="459"/>
      <c r="DO113" s="459"/>
      <c r="DP113" s="515"/>
      <c r="DQ113" s="531" t="s">
        <v>204</v>
      </c>
      <c r="DR113" s="459"/>
      <c r="DS113" s="459"/>
      <c r="DT113" s="459"/>
      <c r="DU113" s="515"/>
      <c r="DV113" s="555" t="s">
        <v>204</v>
      </c>
      <c r="DW113" s="563"/>
      <c r="DX113" s="563"/>
      <c r="DY113" s="563"/>
      <c r="DZ113" s="573"/>
    </row>
    <row r="114" spans="1:130" s="372" customFormat="1" ht="26.25" customHeight="1">
      <c r="A114" s="395"/>
      <c r="B114" s="419"/>
      <c r="C114" s="432" t="s">
        <v>478</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114351</v>
      </c>
      <c r="AB114" s="459"/>
      <c r="AC114" s="459"/>
      <c r="AD114" s="459"/>
      <c r="AE114" s="515"/>
      <c r="AF114" s="531">
        <v>114351</v>
      </c>
      <c r="AG114" s="459"/>
      <c r="AH114" s="459"/>
      <c r="AI114" s="459"/>
      <c r="AJ114" s="515"/>
      <c r="AK114" s="531">
        <v>988</v>
      </c>
      <c r="AL114" s="459"/>
      <c r="AM114" s="459"/>
      <c r="AN114" s="459"/>
      <c r="AO114" s="515"/>
      <c r="AP114" s="555">
        <v>0</v>
      </c>
      <c r="AQ114" s="563"/>
      <c r="AR114" s="563"/>
      <c r="AS114" s="563"/>
      <c r="AT114" s="573"/>
      <c r="AU114" s="585"/>
      <c r="AV114" s="597"/>
      <c r="AW114" s="597"/>
      <c r="AX114" s="597"/>
      <c r="AY114" s="597"/>
      <c r="AZ114" s="624" t="s">
        <v>479</v>
      </c>
      <c r="BA114" s="432"/>
      <c r="BB114" s="432"/>
      <c r="BC114" s="432"/>
      <c r="BD114" s="432"/>
      <c r="BE114" s="432"/>
      <c r="BF114" s="432"/>
      <c r="BG114" s="432"/>
      <c r="BH114" s="432"/>
      <c r="BI114" s="432"/>
      <c r="BJ114" s="432"/>
      <c r="BK114" s="432"/>
      <c r="BL114" s="432"/>
      <c r="BM114" s="432"/>
      <c r="BN114" s="432"/>
      <c r="BO114" s="432"/>
      <c r="BP114" s="485"/>
      <c r="BQ114" s="656">
        <v>11599374</v>
      </c>
      <c r="BR114" s="664"/>
      <c r="BS114" s="664"/>
      <c r="BT114" s="664"/>
      <c r="BU114" s="664"/>
      <c r="BV114" s="664">
        <v>11487725</v>
      </c>
      <c r="BW114" s="664"/>
      <c r="BX114" s="664"/>
      <c r="BY114" s="664"/>
      <c r="BZ114" s="664"/>
      <c r="CA114" s="664">
        <v>11518143</v>
      </c>
      <c r="CB114" s="664"/>
      <c r="CC114" s="664"/>
      <c r="CD114" s="664"/>
      <c r="CE114" s="664"/>
      <c r="CF114" s="682">
        <v>28.8</v>
      </c>
      <c r="CG114" s="686"/>
      <c r="CH114" s="686"/>
      <c r="CI114" s="686"/>
      <c r="CJ114" s="686"/>
      <c r="CK114" s="698"/>
      <c r="CL114" s="422"/>
      <c r="CM114" s="435" t="s">
        <v>480</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204</v>
      </c>
      <c r="DH114" s="459"/>
      <c r="DI114" s="459"/>
      <c r="DJ114" s="459"/>
      <c r="DK114" s="515"/>
      <c r="DL114" s="531" t="s">
        <v>204</v>
      </c>
      <c r="DM114" s="459"/>
      <c r="DN114" s="459"/>
      <c r="DO114" s="459"/>
      <c r="DP114" s="515"/>
      <c r="DQ114" s="531" t="s">
        <v>204</v>
      </c>
      <c r="DR114" s="459"/>
      <c r="DS114" s="459"/>
      <c r="DT114" s="459"/>
      <c r="DU114" s="515"/>
      <c r="DV114" s="555" t="s">
        <v>204</v>
      </c>
      <c r="DW114" s="563"/>
      <c r="DX114" s="563"/>
      <c r="DY114" s="563"/>
      <c r="DZ114" s="573"/>
    </row>
    <row r="115" spans="1:130" s="372" customFormat="1" ht="26.25" customHeight="1">
      <c r="A115" s="395"/>
      <c r="B115" s="419"/>
      <c r="C115" s="432" t="s">
        <v>379</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47014</v>
      </c>
      <c r="AB115" s="459"/>
      <c r="AC115" s="459"/>
      <c r="AD115" s="459"/>
      <c r="AE115" s="515"/>
      <c r="AF115" s="531">
        <v>37921</v>
      </c>
      <c r="AG115" s="459"/>
      <c r="AH115" s="459"/>
      <c r="AI115" s="459"/>
      <c r="AJ115" s="515"/>
      <c r="AK115" s="531">
        <v>32290</v>
      </c>
      <c r="AL115" s="459"/>
      <c r="AM115" s="459"/>
      <c r="AN115" s="459"/>
      <c r="AO115" s="515"/>
      <c r="AP115" s="555">
        <v>0.1</v>
      </c>
      <c r="AQ115" s="563"/>
      <c r="AR115" s="563"/>
      <c r="AS115" s="563"/>
      <c r="AT115" s="573"/>
      <c r="AU115" s="585"/>
      <c r="AV115" s="597"/>
      <c r="AW115" s="597"/>
      <c r="AX115" s="597"/>
      <c r="AY115" s="597"/>
      <c r="AZ115" s="624" t="s">
        <v>349</v>
      </c>
      <c r="BA115" s="432"/>
      <c r="BB115" s="432"/>
      <c r="BC115" s="432"/>
      <c r="BD115" s="432"/>
      <c r="BE115" s="432"/>
      <c r="BF115" s="432"/>
      <c r="BG115" s="432"/>
      <c r="BH115" s="432"/>
      <c r="BI115" s="432"/>
      <c r="BJ115" s="432"/>
      <c r="BK115" s="432"/>
      <c r="BL115" s="432"/>
      <c r="BM115" s="432"/>
      <c r="BN115" s="432"/>
      <c r="BO115" s="432"/>
      <c r="BP115" s="485"/>
      <c r="BQ115" s="656">
        <v>90325</v>
      </c>
      <c r="BR115" s="664"/>
      <c r="BS115" s="664"/>
      <c r="BT115" s="664"/>
      <c r="BU115" s="664"/>
      <c r="BV115" s="664">
        <v>96434</v>
      </c>
      <c r="BW115" s="664"/>
      <c r="BX115" s="664"/>
      <c r="BY115" s="664"/>
      <c r="BZ115" s="664"/>
      <c r="CA115" s="664">
        <v>38465</v>
      </c>
      <c r="CB115" s="664"/>
      <c r="CC115" s="664"/>
      <c r="CD115" s="664"/>
      <c r="CE115" s="664"/>
      <c r="CF115" s="682">
        <v>0.1</v>
      </c>
      <c r="CG115" s="686"/>
      <c r="CH115" s="686"/>
      <c r="CI115" s="686"/>
      <c r="CJ115" s="686"/>
      <c r="CK115" s="698"/>
      <c r="CL115" s="422"/>
      <c r="CM115" s="624" t="s">
        <v>34</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v>335425</v>
      </c>
      <c r="DH115" s="459"/>
      <c r="DI115" s="459"/>
      <c r="DJ115" s="459"/>
      <c r="DK115" s="515"/>
      <c r="DL115" s="531">
        <v>331455</v>
      </c>
      <c r="DM115" s="459"/>
      <c r="DN115" s="459"/>
      <c r="DO115" s="459"/>
      <c r="DP115" s="515"/>
      <c r="DQ115" s="531">
        <v>332567</v>
      </c>
      <c r="DR115" s="459"/>
      <c r="DS115" s="459"/>
      <c r="DT115" s="459"/>
      <c r="DU115" s="515"/>
      <c r="DV115" s="555">
        <v>0.8</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204</v>
      </c>
      <c r="AB116" s="459"/>
      <c r="AC116" s="459"/>
      <c r="AD116" s="459"/>
      <c r="AE116" s="515"/>
      <c r="AF116" s="531" t="s">
        <v>204</v>
      </c>
      <c r="AG116" s="459"/>
      <c r="AH116" s="459"/>
      <c r="AI116" s="459"/>
      <c r="AJ116" s="515"/>
      <c r="AK116" s="531" t="s">
        <v>204</v>
      </c>
      <c r="AL116" s="459"/>
      <c r="AM116" s="459"/>
      <c r="AN116" s="459"/>
      <c r="AO116" s="515"/>
      <c r="AP116" s="555" t="s">
        <v>204</v>
      </c>
      <c r="AQ116" s="563"/>
      <c r="AR116" s="563"/>
      <c r="AS116" s="563"/>
      <c r="AT116" s="573"/>
      <c r="AU116" s="585"/>
      <c r="AV116" s="597"/>
      <c r="AW116" s="597"/>
      <c r="AX116" s="597"/>
      <c r="AY116" s="597"/>
      <c r="AZ116" s="436" t="s">
        <v>229</v>
      </c>
      <c r="BA116" s="440"/>
      <c r="BB116" s="440"/>
      <c r="BC116" s="440"/>
      <c r="BD116" s="440"/>
      <c r="BE116" s="440"/>
      <c r="BF116" s="440"/>
      <c r="BG116" s="440"/>
      <c r="BH116" s="440"/>
      <c r="BI116" s="440"/>
      <c r="BJ116" s="440"/>
      <c r="BK116" s="440"/>
      <c r="BL116" s="440"/>
      <c r="BM116" s="440"/>
      <c r="BN116" s="440"/>
      <c r="BO116" s="440"/>
      <c r="BP116" s="489"/>
      <c r="BQ116" s="656" t="s">
        <v>204</v>
      </c>
      <c r="BR116" s="664"/>
      <c r="BS116" s="664"/>
      <c r="BT116" s="664"/>
      <c r="BU116" s="664"/>
      <c r="BV116" s="664" t="s">
        <v>204</v>
      </c>
      <c r="BW116" s="664"/>
      <c r="BX116" s="664"/>
      <c r="BY116" s="664"/>
      <c r="BZ116" s="664"/>
      <c r="CA116" s="664" t="s">
        <v>204</v>
      </c>
      <c r="CB116" s="664"/>
      <c r="CC116" s="664"/>
      <c r="CD116" s="664"/>
      <c r="CE116" s="664"/>
      <c r="CF116" s="682" t="s">
        <v>204</v>
      </c>
      <c r="CG116" s="686"/>
      <c r="CH116" s="686"/>
      <c r="CI116" s="686"/>
      <c r="CJ116" s="686"/>
      <c r="CK116" s="698"/>
      <c r="CL116" s="422"/>
      <c r="CM116" s="435" t="s">
        <v>481</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204</v>
      </c>
      <c r="DH116" s="459"/>
      <c r="DI116" s="459"/>
      <c r="DJ116" s="459"/>
      <c r="DK116" s="515"/>
      <c r="DL116" s="531" t="s">
        <v>204</v>
      </c>
      <c r="DM116" s="459"/>
      <c r="DN116" s="459"/>
      <c r="DO116" s="459"/>
      <c r="DP116" s="515"/>
      <c r="DQ116" s="531" t="s">
        <v>204</v>
      </c>
      <c r="DR116" s="459"/>
      <c r="DS116" s="459"/>
      <c r="DT116" s="459"/>
      <c r="DU116" s="515"/>
      <c r="DV116" s="555" t="s">
        <v>204</v>
      </c>
      <c r="DW116" s="563"/>
      <c r="DX116" s="563"/>
      <c r="DY116" s="563"/>
      <c r="DZ116" s="573"/>
    </row>
    <row r="117" spans="1:130" s="372" customFormat="1" ht="26.25" customHeight="1">
      <c r="A117" s="391" t="s">
        <v>283</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327</v>
      </c>
      <c r="Z117" s="482"/>
      <c r="AA117" s="499">
        <v>9414294</v>
      </c>
      <c r="AB117" s="504"/>
      <c r="AC117" s="504"/>
      <c r="AD117" s="504"/>
      <c r="AE117" s="516"/>
      <c r="AF117" s="532">
        <v>9289753</v>
      </c>
      <c r="AG117" s="504"/>
      <c r="AH117" s="504"/>
      <c r="AI117" s="504"/>
      <c r="AJ117" s="516"/>
      <c r="AK117" s="532">
        <v>8886752</v>
      </c>
      <c r="AL117" s="504"/>
      <c r="AM117" s="504"/>
      <c r="AN117" s="504"/>
      <c r="AO117" s="516"/>
      <c r="AP117" s="556"/>
      <c r="AQ117" s="564"/>
      <c r="AR117" s="564"/>
      <c r="AS117" s="564"/>
      <c r="AT117" s="574"/>
      <c r="AU117" s="585"/>
      <c r="AV117" s="597"/>
      <c r="AW117" s="597"/>
      <c r="AX117" s="597"/>
      <c r="AY117" s="597"/>
      <c r="AZ117" s="436" t="s">
        <v>482</v>
      </c>
      <c r="BA117" s="440"/>
      <c r="BB117" s="440"/>
      <c r="BC117" s="440"/>
      <c r="BD117" s="440"/>
      <c r="BE117" s="440"/>
      <c r="BF117" s="440"/>
      <c r="BG117" s="440"/>
      <c r="BH117" s="440"/>
      <c r="BI117" s="440"/>
      <c r="BJ117" s="440"/>
      <c r="BK117" s="440"/>
      <c r="BL117" s="440"/>
      <c r="BM117" s="440"/>
      <c r="BN117" s="440"/>
      <c r="BO117" s="440"/>
      <c r="BP117" s="489"/>
      <c r="BQ117" s="656" t="s">
        <v>204</v>
      </c>
      <c r="BR117" s="664"/>
      <c r="BS117" s="664"/>
      <c r="BT117" s="664"/>
      <c r="BU117" s="664"/>
      <c r="BV117" s="664" t="s">
        <v>204</v>
      </c>
      <c r="BW117" s="664"/>
      <c r="BX117" s="664"/>
      <c r="BY117" s="664"/>
      <c r="BZ117" s="664"/>
      <c r="CA117" s="664" t="s">
        <v>204</v>
      </c>
      <c r="CB117" s="664"/>
      <c r="CC117" s="664"/>
      <c r="CD117" s="664"/>
      <c r="CE117" s="664"/>
      <c r="CF117" s="682" t="s">
        <v>204</v>
      </c>
      <c r="CG117" s="686"/>
      <c r="CH117" s="686"/>
      <c r="CI117" s="686"/>
      <c r="CJ117" s="686"/>
      <c r="CK117" s="698"/>
      <c r="CL117" s="422"/>
      <c r="CM117" s="435" t="s">
        <v>342</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204</v>
      </c>
      <c r="DH117" s="459"/>
      <c r="DI117" s="459"/>
      <c r="DJ117" s="459"/>
      <c r="DK117" s="515"/>
      <c r="DL117" s="531" t="s">
        <v>204</v>
      </c>
      <c r="DM117" s="459"/>
      <c r="DN117" s="459"/>
      <c r="DO117" s="459"/>
      <c r="DP117" s="515"/>
      <c r="DQ117" s="531" t="s">
        <v>204</v>
      </c>
      <c r="DR117" s="459"/>
      <c r="DS117" s="459"/>
      <c r="DT117" s="459"/>
      <c r="DU117" s="515"/>
      <c r="DV117" s="555" t="s">
        <v>204</v>
      </c>
      <c r="DW117" s="563"/>
      <c r="DX117" s="563"/>
      <c r="DY117" s="563"/>
      <c r="DZ117" s="573"/>
    </row>
    <row r="118" spans="1:130" s="372" customFormat="1" ht="26.25" customHeight="1">
      <c r="A118" s="391" t="s">
        <v>93</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265</v>
      </c>
      <c r="AB118" s="415"/>
      <c r="AC118" s="415"/>
      <c r="AD118" s="415"/>
      <c r="AE118" s="482"/>
      <c r="AF118" s="496" t="s">
        <v>395</v>
      </c>
      <c r="AG118" s="415"/>
      <c r="AH118" s="415"/>
      <c r="AI118" s="415"/>
      <c r="AJ118" s="482"/>
      <c r="AK118" s="496" t="s">
        <v>166</v>
      </c>
      <c r="AL118" s="415"/>
      <c r="AM118" s="415"/>
      <c r="AN118" s="415"/>
      <c r="AO118" s="482"/>
      <c r="AP118" s="496" t="s">
        <v>470</v>
      </c>
      <c r="AQ118" s="415"/>
      <c r="AR118" s="415"/>
      <c r="AS118" s="415"/>
      <c r="AT118" s="571"/>
      <c r="AU118" s="585"/>
      <c r="AV118" s="597"/>
      <c r="AW118" s="597"/>
      <c r="AX118" s="597"/>
      <c r="AY118" s="597"/>
      <c r="AZ118" s="625" t="s">
        <v>483</v>
      </c>
      <c r="BA118" s="433"/>
      <c r="BB118" s="433"/>
      <c r="BC118" s="433"/>
      <c r="BD118" s="433"/>
      <c r="BE118" s="433"/>
      <c r="BF118" s="433"/>
      <c r="BG118" s="433"/>
      <c r="BH118" s="433"/>
      <c r="BI118" s="433"/>
      <c r="BJ118" s="433"/>
      <c r="BK118" s="433"/>
      <c r="BL118" s="433"/>
      <c r="BM118" s="433"/>
      <c r="BN118" s="433"/>
      <c r="BO118" s="433"/>
      <c r="BP118" s="486"/>
      <c r="BQ118" s="657" t="s">
        <v>204</v>
      </c>
      <c r="BR118" s="665"/>
      <c r="BS118" s="665"/>
      <c r="BT118" s="665"/>
      <c r="BU118" s="665"/>
      <c r="BV118" s="665" t="s">
        <v>204</v>
      </c>
      <c r="BW118" s="665"/>
      <c r="BX118" s="665"/>
      <c r="BY118" s="665"/>
      <c r="BZ118" s="665"/>
      <c r="CA118" s="665" t="s">
        <v>204</v>
      </c>
      <c r="CB118" s="665"/>
      <c r="CC118" s="665"/>
      <c r="CD118" s="665"/>
      <c r="CE118" s="665"/>
      <c r="CF118" s="682" t="s">
        <v>204</v>
      </c>
      <c r="CG118" s="686"/>
      <c r="CH118" s="686"/>
      <c r="CI118" s="686"/>
      <c r="CJ118" s="686"/>
      <c r="CK118" s="698"/>
      <c r="CL118" s="422"/>
      <c r="CM118" s="435" t="s">
        <v>484</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204</v>
      </c>
      <c r="DH118" s="459"/>
      <c r="DI118" s="459"/>
      <c r="DJ118" s="459"/>
      <c r="DK118" s="515"/>
      <c r="DL118" s="531" t="s">
        <v>204</v>
      </c>
      <c r="DM118" s="459"/>
      <c r="DN118" s="459"/>
      <c r="DO118" s="459"/>
      <c r="DP118" s="515"/>
      <c r="DQ118" s="531" t="s">
        <v>204</v>
      </c>
      <c r="DR118" s="459"/>
      <c r="DS118" s="459"/>
      <c r="DT118" s="459"/>
      <c r="DU118" s="515"/>
      <c r="DV118" s="555" t="s">
        <v>204</v>
      </c>
      <c r="DW118" s="563"/>
      <c r="DX118" s="563"/>
      <c r="DY118" s="563"/>
      <c r="DZ118" s="573"/>
    </row>
    <row r="119" spans="1:130" s="372" customFormat="1" ht="26.25" customHeight="1">
      <c r="A119" s="397" t="s">
        <v>389</v>
      </c>
      <c r="B119" s="421"/>
      <c r="C119" s="434" t="s">
        <v>472</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204</v>
      </c>
      <c r="AB119" s="503"/>
      <c r="AC119" s="503"/>
      <c r="AD119" s="503"/>
      <c r="AE119" s="514"/>
      <c r="AF119" s="530" t="s">
        <v>204</v>
      </c>
      <c r="AG119" s="503"/>
      <c r="AH119" s="503"/>
      <c r="AI119" s="503"/>
      <c r="AJ119" s="514"/>
      <c r="AK119" s="530" t="s">
        <v>204</v>
      </c>
      <c r="AL119" s="503"/>
      <c r="AM119" s="503"/>
      <c r="AN119" s="503"/>
      <c r="AO119" s="514"/>
      <c r="AP119" s="554" t="s">
        <v>204</v>
      </c>
      <c r="AQ119" s="562"/>
      <c r="AR119" s="562"/>
      <c r="AS119" s="562"/>
      <c r="AT119" s="572"/>
      <c r="AU119" s="586"/>
      <c r="AV119" s="598"/>
      <c r="AW119" s="598"/>
      <c r="AX119" s="598"/>
      <c r="AY119" s="598"/>
      <c r="AZ119" s="626" t="s">
        <v>283</v>
      </c>
      <c r="BA119" s="626"/>
      <c r="BB119" s="626"/>
      <c r="BC119" s="626"/>
      <c r="BD119" s="626"/>
      <c r="BE119" s="626"/>
      <c r="BF119" s="626"/>
      <c r="BG119" s="626"/>
      <c r="BH119" s="626"/>
      <c r="BI119" s="626"/>
      <c r="BJ119" s="626"/>
      <c r="BK119" s="626"/>
      <c r="BL119" s="626"/>
      <c r="BM119" s="626"/>
      <c r="BN119" s="626"/>
      <c r="BO119" s="481" t="s">
        <v>170</v>
      </c>
      <c r="BP119" s="651"/>
      <c r="BQ119" s="657">
        <v>103769438</v>
      </c>
      <c r="BR119" s="665"/>
      <c r="BS119" s="665"/>
      <c r="BT119" s="665"/>
      <c r="BU119" s="665"/>
      <c r="BV119" s="665">
        <v>98293345</v>
      </c>
      <c r="BW119" s="665"/>
      <c r="BX119" s="665"/>
      <c r="BY119" s="665"/>
      <c r="BZ119" s="665"/>
      <c r="CA119" s="665">
        <v>92992460</v>
      </c>
      <c r="CB119" s="665"/>
      <c r="CC119" s="665"/>
      <c r="CD119" s="665"/>
      <c r="CE119" s="665"/>
      <c r="CF119" s="560"/>
      <c r="CG119" s="568"/>
      <c r="CH119" s="568"/>
      <c r="CI119" s="568"/>
      <c r="CJ119" s="694"/>
      <c r="CK119" s="699"/>
      <c r="CL119" s="423"/>
      <c r="CM119" s="437" t="s">
        <v>485</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v>195798</v>
      </c>
      <c r="DH119" s="505"/>
      <c r="DI119" s="505"/>
      <c r="DJ119" s="505"/>
      <c r="DK119" s="517"/>
      <c r="DL119" s="533">
        <v>157877</v>
      </c>
      <c r="DM119" s="505"/>
      <c r="DN119" s="505"/>
      <c r="DO119" s="505"/>
      <c r="DP119" s="517"/>
      <c r="DQ119" s="533">
        <v>125587</v>
      </c>
      <c r="DR119" s="505"/>
      <c r="DS119" s="505"/>
      <c r="DT119" s="505"/>
      <c r="DU119" s="517"/>
      <c r="DV119" s="740">
        <v>0.3</v>
      </c>
      <c r="DW119" s="742"/>
      <c r="DX119" s="742"/>
      <c r="DY119" s="742"/>
      <c r="DZ119" s="749"/>
    </row>
    <row r="120" spans="1:130" s="372" customFormat="1" ht="26.25" customHeight="1">
      <c r="A120" s="398"/>
      <c r="B120" s="422"/>
      <c r="C120" s="435" t="s">
        <v>136</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204</v>
      </c>
      <c r="AB120" s="459"/>
      <c r="AC120" s="459"/>
      <c r="AD120" s="459"/>
      <c r="AE120" s="515"/>
      <c r="AF120" s="531" t="s">
        <v>204</v>
      </c>
      <c r="AG120" s="459"/>
      <c r="AH120" s="459"/>
      <c r="AI120" s="459"/>
      <c r="AJ120" s="515"/>
      <c r="AK120" s="531" t="s">
        <v>204</v>
      </c>
      <c r="AL120" s="459"/>
      <c r="AM120" s="459"/>
      <c r="AN120" s="459"/>
      <c r="AO120" s="515"/>
      <c r="AP120" s="555" t="s">
        <v>204</v>
      </c>
      <c r="AQ120" s="563"/>
      <c r="AR120" s="563"/>
      <c r="AS120" s="563"/>
      <c r="AT120" s="573"/>
      <c r="AU120" s="587" t="s">
        <v>474</v>
      </c>
      <c r="AV120" s="599"/>
      <c r="AW120" s="599"/>
      <c r="AX120" s="599"/>
      <c r="AY120" s="611"/>
      <c r="AZ120" s="623" t="s">
        <v>221</v>
      </c>
      <c r="BA120" s="416"/>
      <c r="BB120" s="416"/>
      <c r="BC120" s="416"/>
      <c r="BD120" s="416"/>
      <c r="BE120" s="416"/>
      <c r="BF120" s="416"/>
      <c r="BG120" s="416"/>
      <c r="BH120" s="416"/>
      <c r="BI120" s="416"/>
      <c r="BJ120" s="416"/>
      <c r="BK120" s="416"/>
      <c r="BL120" s="416"/>
      <c r="BM120" s="416"/>
      <c r="BN120" s="416"/>
      <c r="BO120" s="416"/>
      <c r="BP120" s="483"/>
      <c r="BQ120" s="655">
        <v>12797768</v>
      </c>
      <c r="BR120" s="663"/>
      <c r="BS120" s="663"/>
      <c r="BT120" s="663"/>
      <c r="BU120" s="663"/>
      <c r="BV120" s="663">
        <v>14607958</v>
      </c>
      <c r="BW120" s="663"/>
      <c r="BX120" s="663"/>
      <c r="BY120" s="663"/>
      <c r="BZ120" s="663"/>
      <c r="CA120" s="663">
        <v>12506809</v>
      </c>
      <c r="CB120" s="663"/>
      <c r="CC120" s="663"/>
      <c r="CD120" s="663"/>
      <c r="CE120" s="663"/>
      <c r="CF120" s="681">
        <v>31.2</v>
      </c>
      <c r="CG120" s="685"/>
      <c r="CH120" s="685"/>
      <c r="CI120" s="685"/>
      <c r="CJ120" s="685"/>
      <c r="CK120" s="700" t="s">
        <v>279</v>
      </c>
      <c r="CL120" s="710"/>
      <c r="CM120" s="710"/>
      <c r="CN120" s="710"/>
      <c r="CO120" s="713"/>
      <c r="CP120" s="717" t="s">
        <v>452</v>
      </c>
      <c r="CQ120" s="720"/>
      <c r="CR120" s="720"/>
      <c r="CS120" s="720"/>
      <c r="CT120" s="720"/>
      <c r="CU120" s="720"/>
      <c r="CV120" s="720"/>
      <c r="CW120" s="720"/>
      <c r="CX120" s="720"/>
      <c r="CY120" s="720"/>
      <c r="CZ120" s="720"/>
      <c r="DA120" s="720"/>
      <c r="DB120" s="720"/>
      <c r="DC120" s="720"/>
      <c r="DD120" s="720"/>
      <c r="DE120" s="720"/>
      <c r="DF120" s="723"/>
      <c r="DG120" s="655">
        <v>22394135</v>
      </c>
      <c r="DH120" s="663"/>
      <c r="DI120" s="663"/>
      <c r="DJ120" s="663"/>
      <c r="DK120" s="663"/>
      <c r="DL120" s="663">
        <v>20450549</v>
      </c>
      <c r="DM120" s="663"/>
      <c r="DN120" s="663"/>
      <c r="DO120" s="663"/>
      <c r="DP120" s="663"/>
      <c r="DQ120" s="663">
        <v>18381218</v>
      </c>
      <c r="DR120" s="663"/>
      <c r="DS120" s="663"/>
      <c r="DT120" s="663"/>
      <c r="DU120" s="663"/>
      <c r="DV120" s="738">
        <v>45.9</v>
      </c>
      <c r="DW120" s="738"/>
      <c r="DX120" s="738"/>
      <c r="DY120" s="738"/>
      <c r="DZ120" s="747"/>
    </row>
    <row r="121" spans="1:130" s="372" customFormat="1" ht="26.25" customHeight="1">
      <c r="A121" s="398"/>
      <c r="B121" s="422"/>
      <c r="C121" s="436" t="s">
        <v>135</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204</v>
      </c>
      <c r="AB121" s="459"/>
      <c r="AC121" s="459"/>
      <c r="AD121" s="459"/>
      <c r="AE121" s="515"/>
      <c r="AF121" s="531" t="s">
        <v>204</v>
      </c>
      <c r="AG121" s="459"/>
      <c r="AH121" s="459"/>
      <c r="AI121" s="459"/>
      <c r="AJ121" s="515"/>
      <c r="AK121" s="531" t="s">
        <v>204</v>
      </c>
      <c r="AL121" s="459"/>
      <c r="AM121" s="459"/>
      <c r="AN121" s="459"/>
      <c r="AO121" s="515"/>
      <c r="AP121" s="555" t="s">
        <v>204</v>
      </c>
      <c r="AQ121" s="563"/>
      <c r="AR121" s="563"/>
      <c r="AS121" s="563"/>
      <c r="AT121" s="573"/>
      <c r="AU121" s="588"/>
      <c r="AV121" s="600"/>
      <c r="AW121" s="600"/>
      <c r="AX121" s="600"/>
      <c r="AY121" s="612"/>
      <c r="AZ121" s="624" t="s">
        <v>486</v>
      </c>
      <c r="BA121" s="432"/>
      <c r="BB121" s="432"/>
      <c r="BC121" s="432"/>
      <c r="BD121" s="432"/>
      <c r="BE121" s="432"/>
      <c r="BF121" s="432"/>
      <c r="BG121" s="432"/>
      <c r="BH121" s="432"/>
      <c r="BI121" s="432"/>
      <c r="BJ121" s="432"/>
      <c r="BK121" s="432"/>
      <c r="BL121" s="432"/>
      <c r="BM121" s="432"/>
      <c r="BN121" s="432"/>
      <c r="BO121" s="432"/>
      <c r="BP121" s="485"/>
      <c r="BQ121" s="656">
        <v>10058423</v>
      </c>
      <c r="BR121" s="664"/>
      <c r="BS121" s="664"/>
      <c r="BT121" s="664"/>
      <c r="BU121" s="664"/>
      <c r="BV121" s="664">
        <v>9962456</v>
      </c>
      <c r="BW121" s="664"/>
      <c r="BX121" s="664"/>
      <c r="BY121" s="664"/>
      <c r="BZ121" s="664"/>
      <c r="CA121" s="664">
        <v>10425793</v>
      </c>
      <c r="CB121" s="664"/>
      <c r="CC121" s="664"/>
      <c r="CD121" s="664"/>
      <c r="CE121" s="664"/>
      <c r="CF121" s="682">
        <v>26</v>
      </c>
      <c r="CG121" s="686"/>
      <c r="CH121" s="686"/>
      <c r="CI121" s="686"/>
      <c r="CJ121" s="686"/>
      <c r="CK121" s="701"/>
      <c r="CL121" s="711"/>
      <c r="CM121" s="711"/>
      <c r="CN121" s="711"/>
      <c r="CO121" s="714"/>
      <c r="CP121" s="718" t="s">
        <v>27</v>
      </c>
      <c r="CQ121" s="412"/>
      <c r="CR121" s="412"/>
      <c r="CS121" s="412"/>
      <c r="CT121" s="412"/>
      <c r="CU121" s="412"/>
      <c r="CV121" s="412"/>
      <c r="CW121" s="412"/>
      <c r="CX121" s="412"/>
      <c r="CY121" s="412"/>
      <c r="CZ121" s="412"/>
      <c r="DA121" s="412"/>
      <c r="DB121" s="412"/>
      <c r="DC121" s="412"/>
      <c r="DD121" s="412"/>
      <c r="DE121" s="412"/>
      <c r="DF121" s="724"/>
      <c r="DG121" s="656" t="s">
        <v>204</v>
      </c>
      <c r="DH121" s="664"/>
      <c r="DI121" s="664"/>
      <c r="DJ121" s="664"/>
      <c r="DK121" s="664"/>
      <c r="DL121" s="664" t="s">
        <v>204</v>
      </c>
      <c r="DM121" s="664"/>
      <c r="DN121" s="664"/>
      <c r="DO121" s="664"/>
      <c r="DP121" s="664"/>
      <c r="DQ121" s="664" t="s">
        <v>204</v>
      </c>
      <c r="DR121" s="664"/>
      <c r="DS121" s="664"/>
      <c r="DT121" s="664"/>
      <c r="DU121" s="664"/>
      <c r="DV121" s="739" t="s">
        <v>204</v>
      </c>
      <c r="DW121" s="739"/>
      <c r="DX121" s="739"/>
      <c r="DY121" s="739"/>
      <c r="DZ121" s="748"/>
    </row>
    <row r="122" spans="1:130" s="372" customFormat="1" ht="26.25" customHeight="1">
      <c r="A122" s="398"/>
      <c r="B122" s="422"/>
      <c r="C122" s="435" t="s">
        <v>480</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204</v>
      </c>
      <c r="AB122" s="459"/>
      <c r="AC122" s="459"/>
      <c r="AD122" s="459"/>
      <c r="AE122" s="515"/>
      <c r="AF122" s="531" t="s">
        <v>204</v>
      </c>
      <c r="AG122" s="459"/>
      <c r="AH122" s="459"/>
      <c r="AI122" s="459"/>
      <c r="AJ122" s="515"/>
      <c r="AK122" s="531" t="s">
        <v>204</v>
      </c>
      <c r="AL122" s="459"/>
      <c r="AM122" s="459"/>
      <c r="AN122" s="459"/>
      <c r="AO122" s="515"/>
      <c r="AP122" s="555" t="s">
        <v>204</v>
      </c>
      <c r="AQ122" s="563"/>
      <c r="AR122" s="563"/>
      <c r="AS122" s="563"/>
      <c r="AT122" s="573"/>
      <c r="AU122" s="588"/>
      <c r="AV122" s="600"/>
      <c r="AW122" s="600"/>
      <c r="AX122" s="600"/>
      <c r="AY122" s="612"/>
      <c r="AZ122" s="625" t="s">
        <v>488</v>
      </c>
      <c r="BA122" s="433"/>
      <c r="BB122" s="433"/>
      <c r="BC122" s="433"/>
      <c r="BD122" s="433"/>
      <c r="BE122" s="433"/>
      <c r="BF122" s="433"/>
      <c r="BG122" s="433"/>
      <c r="BH122" s="433"/>
      <c r="BI122" s="433"/>
      <c r="BJ122" s="433"/>
      <c r="BK122" s="433"/>
      <c r="BL122" s="433"/>
      <c r="BM122" s="433"/>
      <c r="BN122" s="433"/>
      <c r="BO122" s="433"/>
      <c r="BP122" s="486"/>
      <c r="BQ122" s="657">
        <v>62147581</v>
      </c>
      <c r="BR122" s="665"/>
      <c r="BS122" s="665"/>
      <c r="BT122" s="665"/>
      <c r="BU122" s="665"/>
      <c r="BV122" s="665">
        <v>59821035</v>
      </c>
      <c r="BW122" s="665"/>
      <c r="BX122" s="665"/>
      <c r="BY122" s="665"/>
      <c r="BZ122" s="665"/>
      <c r="CA122" s="665">
        <v>60653408</v>
      </c>
      <c r="CB122" s="665"/>
      <c r="CC122" s="665"/>
      <c r="CD122" s="665"/>
      <c r="CE122" s="665"/>
      <c r="CF122" s="683">
        <v>151.5</v>
      </c>
      <c r="CG122" s="687"/>
      <c r="CH122" s="687"/>
      <c r="CI122" s="687"/>
      <c r="CJ122" s="687"/>
      <c r="CK122" s="701"/>
      <c r="CL122" s="711"/>
      <c r="CM122" s="711"/>
      <c r="CN122" s="711"/>
      <c r="CO122" s="714"/>
      <c r="CP122" s="718" t="s">
        <v>231</v>
      </c>
      <c r="CQ122" s="412"/>
      <c r="CR122" s="412"/>
      <c r="CS122" s="412"/>
      <c r="CT122" s="412"/>
      <c r="CU122" s="412"/>
      <c r="CV122" s="412"/>
      <c r="CW122" s="412"/>
      <c r="CX122" s="412"/>
      <c r="CY122" s="412"/>
      <c r="CZ122" s="412"/>
      <c r="DA122" s="412"/>
      <c r="DB122" s="412"/>
      <c r="DC122" s="412"/>
      <c r="DD122" s="412"/>
      <c r="DE122" s="412"/>
      <c r="DF122" s="724"/>
      <c r="DG122" s="656" t="s">
        <v>204</v>
      </c>
      <c r="DH122" s="664"/>
      <c r="DI122" s="664"/>
      <c r="DJ122" s="664"/>
      <c r="DK122" s="664"/>
      <c r="DL122" s="664" t="s">
        <v>204</v>
      </c>
      <c r="DM122" s="664"/>
      <c r="DN122" s="664"/>
      <c r="DO122" s="664"/>
      <c r="DP122" s="664"/>
      <c r="DQ122" s="664" t="s">
        <v>204</v>
      </c>
      <c r="DR122" s="664"/>
      <c r="DS122" s="664"/>
      <c r="DT122" s="664"/>
      <c r="DU122" s="664"/>
      <c r="DV122" s="739" t="s">
        <v>204</v>
      </c>
      <c r="DW122" s="739"/>
      <c r="DX122" s="739"/>
      <c r="DY122" s="739"/>
      <c r="DZ122" s="748"/>
    </row>
    <row r="123" spans="1:130" s="372" customFormat="1" ht="26.25" customHeight="1">
      <c r="A123" s="398"/>
      <c r="B123" s="422"/>
      <c r="C123" s="435" t="s">
        <v>481</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204</v>
      </c>
      <c r="AB123" s="459"/>
      <c r="AC123" s="459"/>
      <c r="AD123" s="459"/>
      <c r="AE123" s="515"/>
      <c r="AF123" s="531" t="s">
        <v>204</v>
      </c>
      <c r="AG123" s="459"/>
      <c r="AH123" s="459"/>
      <c r="AI123" s="459"/>
      <c r="AJ123" s="515"/>
      <c r="AK123" s="531" t="s">
        <v>204</v>
      </c>
      <c r="AL123" s="459"/>
      <c r="AM123" s="459"/>
      <c r="AN123" s="459"/>
      <c r="AO123" s="515"/>
      <c r="AP123" s="555" t="s">
        <v>204</v>
      </c>
      <c r="AQ123" s="563"/>
      <c r="AR123" s="563"/>
      <c r="AS123" s="563"/>
      <c r="AT123" s="573"/>
      <c r="AU123" s="589"/>
      <c r="AV123" s="601"/>
      <c r="AW123" s="601"/>
      <c r="AX123" s="601"/>
      <c r="AY123" s="601"/>
      <c r="AZ123" s="626" t="s">
        <v>283</v>
      </c>
      <c r="BA123" s="626"/>
      <c r="BB123" s="626"/>
      <c r="BC123" s="626"/>
      <c r="BD123" s="626"/>
      <c r="BE123" s="626"/>
      <c r="BF123" s="626"/>
      <c r="BG123" s="626"/>
      <c r="BH123" s="626"/>
      <c r="BI123" s="626"/>
      <c r="BJ123" s="626"/>
      <c r="BK123" s="626"/>
      <c r="BL123" s="626"/>
      <c r="BM123" s="626"/>
      <c r="BN123" s="626"/>
      <c r="BO123" s="481" t="s">
        <v>489</v>
      </c>
      <c r="BP123" s="651"/>
      <c r="BQ123" s="658">
        <v>85003772</v>
      </c>
      <c r="BR123" s="666"/>
      <c r="BS123" s="666"/>
      <c r="BT123" s="666"/>
      <c r="BU123" s="666"/>
      <c r="BV123" s="666">
        <v>84391449</v>
      </c>
      <c r="BW123" s="666"/>
      <c r="BX123" s="666"/>
      <c r="BY123" s="666"/>
      <c r="BZ123" s="666"/>
      <c r="CA123" s="666">
        <v>83586010</v>
      </c>
      <c r="CB123" s="666"/>
      <c r="CC123" s="666"/>
      <c r="CD123" s="666"/>
      <c r="CE123" s="666"/>
      <c r="CF123" s="560"/>
      <c r="CG123" s="568"/>
      <c r="CH123" s="568"/>
      <c r="CI123" s="568"/>
      <c r="CJ123" s="694"/>
      <c r="CK123" s="701"/>
      <c r="CL123" s="711"/>
      <c r="CM123" s="711"/>
      <c r="CN123" s="711"/>
      <c r="CO123" s="714"/>
      <c r="CP123" s="718" t="s">
        <v>237</v>
      </c>
      <c r="CQ123" s="412"/>
      <c r="CR123" s="412"/>
      <c r="CS123" s="412"/>
      <c r="CT123" s="412"/>
      <c r="CU123" s="412"/>
      <c r="CV123" s="412"/>
      <c r="CW123" s="412"/>
      <c r="CX123" s="412"/>
      <c r="CY123" s="412"/>
      <c r="CZ123" s="412"/>
      <c r="DA123" s="412"/>
      <c r="DB123" s="412"/>
      <c r="DC123" s="412"/>
      <c r="DD123" s="412"/>
      <c r="DE123" s="412"/>
      <c r="DF123" s="724"/>
      <c r="DG123" s="498" t="s">
        <v>204</v>
      </c>
      <c r="DH123" s="459"/>
      <c r="DI123" s="459"/>
      <c r="DJ123" s="459"/>
      <c r="DK123" s="515"/>
      <c r="DL123" s="531" t="s">
        <v>204</v>
      </c>
      <c r="DM123" s="459"/>
      <c r="DN123" s="459"/>
      <c r="DO123" s="459"/>
      <c r="DP123" s="515"/>
      <c r="DQ123" s="531" t="s">
        <v>204</v>
      </c>
      <c r="DR123" s="459"/>
      <c r="DS123" s="459"/>
      <c r="DT123" s="459"/>
      <c r="DU123" s="515"/>
      <c r="DV123" s="555" t="s">
        <v>204</v>
      </c>
      <c r="DW123" s="563"/>
      <c r="DX123" s="563"/>
      <c r="DY123" s="563"/>
      <c r="DZ123" s="573"/>
    </row>
    <row r="124" spans="1:130" s="372" customFormat="1" ht="26.25" customHeight="1">
      <c r="A124" s="398"/>
      <c r="B124" s="422"/>
      <c r="C124" s="435" t="s">
        <v>342</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204</v>
      </c>
      <c r="AB124" s="459"/>
      <c r="AC124" s="459"/>
      <c r="AD124" s="459"/>
      <c r="AE124" s="515"/>
      <c r="AF124" s="531" t="s">
        <v>204</v>
      </c>
      <c r="AG124" s="459"/>
      <c r="AH124" s="459"/>
      <c r="AI124" s="459"/>
      <c r="AJ124" s="515"/>
      <c r="AK124" s="531" t="s">
        <v>204</v>
      </c>
      <c r="AL124" s="459"/>
      <c r="AM124" s="459"/>
      <c r="AN124" s="459"/>
      <c r="AO124" s="515"/>
      <c r="AP124" s="555" t="s">
        <v>204</v>
      </c>
      <c r="AQ124" s="563"/>
      <c r="AR124" s="563"/>
      <c r="AS124" s="563"/>
      <c r="AT124" s="573"/>
      <c r="AU124" s="590" t="s">
        <v>490</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41.8</v>
      </c>
      <c r="BR124" s="667"/>
      <c r="BS124" s="667"/>
      <c r="BT124" s="667"/>
      <c r="BU124" s="667"/>
      <c r="BV124" s="667">
        <v>35.200000000000003</v>
      </c>
      <c r="BW124" s="667"/>
      <c r="BX124" s="667"/>
      <c r="BY124" s="667"/>
      <c r="BZ124" s="667"/>
      <c r="CA124" s="667">
        <v>23.4</v>
      </c>
      <c r="CB124" s="667"/>
      <c r="CC124" s="667"/>
      <c r="CD124" s="667"/>
      <c r="CE124" s="667"/>
      <c r="CF124" s="561"/>
      <c r="CG124" s="569"/>
      <c r="CH124" s="569"/>
      <c r="CI124" s="569"/>
      <c r="CJ124" s="695"/>
      <c r="CK124" s="702"/>
      <c r="CL124" s="702"/>
      <c r="CM124" s="702"/>
      <c r="CN124" s="702"/>
      <c r="CO124" s="715"/>
      <c r="CP124" s="718" t="s">
        <v>491</v>
      </c>
      <c r="CQ124" s="412"/>
      <c r="CR124" s="412"/>
      <c r="CS124" s="412"/>
      <c r="CT124" s="412"/>
      <c r="CU124" s="412"/>
      <c r="CV124" s="412"/>
      <c r="CW124" s="412"/>
      <c r="CX124" s="412"/>
      <c r="CY124" s="412"/>
      <c r="CZ124" s="412"/>
      <c r="DA124" s="412"/>
      <c r="DB124" s="412"/>
      <c r="DC124" s="412"/>
      <c r="DD124" s="412"/>
      <c r="DE124" s="412"/>
      <c r="DF124" s="724"/>
      <c r="DG124" s="500" t="s">
        <v>204</v>
      </c>
      <c r="DH124" s="505"/>
      <c r="DI124" s="505"/>
      <c r="DJ124" s="505"/>
      <c r="DK124" s="517"/>
      <c r="DL124" s="533" t="s">
        <v>204</v>
      </c>
      <c r="DM124" s="505"/>
      <c r="DN124" s="505"/>
      <c r="DO124" s="505"/>
      <c r="DP124" s="517"/>
      <c r="DQ124" s="533" t="s">
        <v>204</v>
      </c>
      <c r="DR124" s="505"/>
      <c r="DS124" s="505"/>
      <c r="DT124" s="505"/>
      <c r="DU124" s="517"/>
      <c r="DV124" s="740" t="s">
        <v>204</v>
      </c>
      <c r="DW124" s="742"/>
      <c r="DX124" s="742"/>
      <c r="DY124" s="742"/>
      <c r="DZ124" s="749"/>
    </row>
    <row r="125" spans="1:130" s="372" customFormat="1" ht="26.25" customHeight="1">
      <c r="A125" s="398"/>
      <c r="B125" s="422"/>
      <c r="C125" s="435" t="s">
        <v>484</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204</v>
      </c>
      <c r="AB125" s="459"/>
      <c r="AC125" s="459"/>
      <c r="AD125" s="459"/>
      <c r="AE125" s="515"/>
      <c r="AF125" s="531" t="s">
        <v>204</v>
      </c>
      <c r="AG125" s="459"/>
      <c r="AH125" s="459"/>
      <c r="AI125" s="459"/>
      <c r="AJ125" s="515"/>
      <c r="AK125" s="531" t="s">
        <v>204</v>
      </c>
      <c r="AL125" s="459"/>
      <c r="AM125" s="459"/>
      <c r="AN125" s="459"/>
      <c r="AO125" s="515"/>
      <c r="AP125" s="555" t="s">
        <v>204</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495</v>
      </c>
      <c r="CL125" s="710"/>
      <c r="CM125" s="710"/>
      <c r="CN125" s="710"/>
      <c r="CO125" s="713"/>
      <c r="CP125" s="623" t="s">
        <v>138</v>
      </c>
      <c r="CQ125" s="416"/>
      <c r="CR125" s="416"/>
      <c r="CS125" s="416"/>
      <c r="CT125" s="416"/>
      <c r="CU125" s="416"/>
      <c r="CV125" s="416"/>
      <c r="CW125" s="416"/>
      <c r="CX125" s="416"/>
      <c r="CY125" s="416"/>
      <c r="CZ125" s="416"/>
      <c r="DA125" s="416"/>
      <c r="DB125" s="416"/>
      <c r="DC125" s="416"/>
      <c r="DD125" s="416"/>
      <c r="DE125" s="416"/>
      <c r="DF125" s="483"/>
      <c r="DG125" s="655" t="s">
        <v>204</v>
      </c>
      <c r="DH125" s="663"/>
      <c r="DI125" s="663"/>
      <c r="DJ125" s="663"/>
      <c r="DK125" s="663"/>
      <c r="DL125" s="663" t="s">
        <v>204</v>
      </c>
      <c r="DM125" s="663"/>
      <c r="DN125" s="663"/>
      <c r="DO125" s="663"/>
      <c r="DP125" s="663"/>
      <c r="DQ125" s="663" t="s">
        <v>204</v>
      </c>
      <c r="DR125" s="663"/>
      <c r="DS125" s="663"/>
      <c r="DT125" s="663"/>
      <c r="DU125" s="663"/>
      <c r="DV125" s="738" t="s">
        <v>204</v>
      </c>
      <c r="DW125" s="738"/>
      <c r="DX125" s="738"/>
      <c r="DY125" s="738"/>
      <c r="DZ125" s="747"/>
    </row>
    <row r="126" spans="1:130" s="372" customFormat="1" ht="26.25" customHeight="1">
      <c r="A126" s="398"/>
      <c r="B126" s="422"/>
      <c r="C126" s="435" t="s">
        <v>485</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204</v>
      </c>
      <c r="AB126" s="459"/>
      <c r="AC126" s="459"/>
      <c r="AD126" s="459"/>
      <c r="AE126" s="515"/>
      <c r="AF126" s="531" t="s">
        <v>204</v>
      </c>
      <c r="AG126" s="459"/>
      <c r="AH126" s="459"/>
      <c r="AI126" s="459"/>
      <c r="AJ126" s="515"/>
      <c r="AK126" s="531" t="s">
        <v>204</v>
      </c>
      <c r="AL126" s="459"/>
      <c r="AM126" s="459"/>
      <c r="AN126" s="459"/>
      <c r="AO126" s="515"/>
      <c r="AP126" s="555" t="s">
        <v>204</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418</v>
      </c>
      <c r="CQ126" s="432"/>
      <c r="CR126" s="432"/>
      <c r="CS126" s="432"/>
      <c r="CT126" s="432"/>
      <c r="CU126" s="432"/>
      <c r="CV126" s="432"/>
      <c r="CW126" s="432"/>
      <c r="CX126" s="432"/>
      <c r="CY126" s="432"/>
      <c r="CZ126" s="432"/>
      <c r="DA126" s="432"/>
      <c r="DB126" s="432"/>
      <c r="DC126" s="432"/>
      <c r="DD126" s="432"/>
      <c r="DE126" s="432"/>
      <c r="DF126" s="485"/>
      <c r="DG126" s="656" t="s">
        <v>204</v>
      </c>
      <c r="DH126" s="664"/>
      <c r="DI126" s="664"/>
      <c r="DJ126" s="664"/>
      <c r="DK126" s="664"/>
      <c r="DL126" s="664" t="s">
        <v>204</v>
      </c>
      <c r="DM126" s="664"/>
      <c r="DN126" s="664"/>
      <c r="DO126" s="664"/>
      <c r="DP126" s="664"/>
      <c r="DQ126" s="664" t="s">
        <v>204</v>
      </c>
      <c r="DR126" s="664"/>
      <c r="DS126" s="664"/>
      <c r="DT126" s="664"/>
      <c r="DU126" s="664"/>
      <c r="DV126" s="739" t="s">
        <v>204</v>
      </c>
      <c r="DW126" s="739"/>
      <c r="DX126" s="739"/>
      <c r="DY126" s="739"/>
      <c r="DZ126" s="748"/>
    </row>
    <row r="127" spans="1:130" s="372" customFormat="1" ht="26.25" customHeight="1">
      <c r="A127" s="399"/>
      <c r="B127" s="423"/>
      <c r="C127" s="437" t="s">
        <v>74</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47014</v>
      </c>
      <c r="AB127" s="459"/>
      <c r="AC127" s="459"/>
      <c r="AD127" s="459"/>
      <c r="AE127" s="515"/>
      <c r="AF127" s="531">
        <v>37921</v>
      </c>
      <c r="AG127" s="459"/>
      <c r="AH127" s="459"/>
      <c r="AI127" s="459"/>
      <c r="AJ127" s="515"/>
      <c r="AK127" s="531">
        <v>32290</v>
      </c>
      <c r="AL127" s="459"/>
      <c r="AM127" s="459"/>
      <c r="AN127" s="459"/>
      <c r="AO127" s="515"/>
      <c r="AP127" s="555">
        <v>0.1</v>
      </c>
      <c r="AQ127" s="563"/>
      <c r="AR127" s="563"/>
      <c r="AS127" s="563"/>
      <c r="AT127" s="573"/>
      <c r="AU127" s="592"/>
      <c r="AV127" s="592"/>
      <c r="AW127" s="592"/>
      <c r="AX127" s="603" t="s">
        <v>496</v>
      </c>
      <c r="AY127" s="613"/>
      <c r="AZ127" s="613"/>
      <c r="BA127" s="613"/>
      <c r="BB127" s="613"/>
      <c r="BC127" s="613"/>
      <c r="BD127" s="613"/>
      <c r="BE127" s="633"/>
      <c r="BF127" s="635" t="s">
        <v>497</v>
      </c>
      <c r="BG127" s="613"/>
      <c r="BH127" s="613"/>
      <c r="BI127" s="613"/>
      <c r="BJ127" s="613"/>
      <c r="BK127" s="613"/>
      <c r="BL127" s="633"/>
      <c r="BM127" s="635" t="s">
        <v>419</v>
      </c>
      <c r="BN127" s="613"/>
      <c r="BO127" s="613"/>
      <c r="BP127" s="613"/>
      <c r="BQ127" s="613"/>
      <c r="BR127" s="613"/>
      <c r="BS127" s="633"/>
      <c r="BT127" s="635" t="s">
        <v>411</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444</v>
      </c>
      <c r="CQ127" s="432"/>
      <c r="CR127" s="432"/>
      <c r="CS127" s="432"/>
      <c r="CT127" s="432"/>
      <c r="CU127" s="432"/>
      <c r="CV127" s="432"/>
      <c r="CW127" s="432"/>
      <c r="CX127" s="432"/>
      <c r="CY127" s="432"/>
      <c r="CZ127" s="432"/>
      <c r="DA127" s="432"/>
      <c r="DB127" s="432"/>
      <c r="DC127" s="432"/>
      <c r="DD127" s="432"/>
      <c r="DE127" s="432"/>
      <c r="DF127" s="485"/>
      <c r="DG127" s="656" t="s">
        <v>204</v>
      </c>
      <c r="DH127" s="664"/>
      <c r="DI127" s="664"/>
      <c r="DJ127" s="664"/>
      <c r="DK127" s="664"/>
      <c r="DL127" s="664" t="s">
        <v>204</v>
      </c>
      <c r="DM127" s="664"/>
      <c r="DN127" s="664"/>
      <c r="DO127" s="664"/>
      <c r="DP127" s="664"/>
      <c r="DQ127" s="664" t="s">
        <v>204</v>
      </c>
      <c r="DR127" s="664"/>
      <c r="DS127" s="664"/>
      <c r="DT127" s="664"/>
      <c r="DU127" s="664"/>
      <c r="DV127" s="739" t="s">
        <v>204</v>
      </c>
      <c r="DW127" s="739"/>
      <c r="DX127" s="739"/>
      <c r="DY127" s="739"/>
      <c r="DZ127" s="748"/>
    </row>
    <row r="128" spans="1:130" s="372" customFormat="1" ht="26.25" customHeight="1">
      <c r="A128" s="400" t="s">
        <v>498</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1120015</v>
      </c>
      <c r="AB128" s="503"/>
      <c r="AC128" s="503"/>
      <c r="AD128" s="503"/>
      <c r="AE128" s="514"/>
      <c r="AF128" s="530">
        <v>1093273</v>
      </c>
      <c r="AG128" s="503"/>
      <c r="AH128" s="503"/>
      <c r="AI128" s="503"/>
      <c r="AJ128" s="514"/>
      <c r="AK128" s="530">
        <v>1153789</v>
      </c>
      <c r="AL128" s="503"/>
      <c r="AM128" s="503"/>
      <c r="AN128" s="503"/>
      <c r="AO128" s="514"/>
      <c r="AP128" s="557"/>
      <c r="AQ128" s="565"/>
      <c r="AR128" s="565"/>
      <c r="AS128" s="565"/>
      <c r="AT128" s="575"/>
      <c r="AU128" s="592"/>
      <c r="AV128" s="592"/>
      <c r="AW128" s="592"/>
      <c r="AX128" s="392" t="s">
        <v>311</v>
      </c>
      <c r="AY128" s="416"/>
      <c r="AZ128" s="416"/>
      <c r="BA128" s="416"/>
      <c r="BB128" s="416"/>
      <c r="BC128" s="416"/>
      <c r="BD128" s="416"/>
      <c r="BE128" s="483"/>
      <c r="BF128" s="636" t="s">
        <v>204</v>
      </c>
      <c r="BG128" s="640"/>
      <c r="BH128" s="640"/>
      <c r="BI128" s="640"/>
      <c r="BJ128" s="640"/>
      <c r="BK128" s="640"/>
      <c r="BL128" s="646"/>
      <c r="BM128" s="636">
        <v>11.33</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402</v>
      </c>
      <c r="CQ128" s="614"/>
      <c r="CR128" s="614"/>
      <c r="CS128" s="614"/>
      <c r="CT128" s="614"/>
      <c r="CU128" s="614"/>
      <c r="CV128" s="614"/>
      <c r="CW128" s="614"/>
      <c r="CX128" s="614"/>
      <c r="CY128" s="614"/>
      <c r="CZ128" s="614"/>
      <c r="DA128" s="614"/>
      <c r="DB128" s="614"/>
      <c r="DC128" s="614"/>
      <c r="DD128" s="614"/>
      <c r="DE128" s="614"/>
      <c r="DF128" s="634"/>
      <c r="DG128" s="727">
        <v>90325</v>
      </c>
      <c r="DH128" s="730"/>
      <c r="DI128" s="730"/>
      <c r="DJ128" s="730"/>
      <c r="DK128" s="730"/>
      <c r="DL128" s="730">
        <v>96434</v>
      </c>
      <c r="DM128" s="730"/>
      <c r="DN128" s="730"/>
      <c r="DO128" s="730"/>
      <c r="DP128" s="730"/>
      <c r="DQ128" s="730">
        <v>38465</v>
      </c>
      <c r="DR128" s="730"/>
      <c r="DS128" s="730"/>
      <c r="DT128" s="730"/>
      <c r="DU128" s="730"/>
      <c r="DV128" s="741">
        <v>0.1</v>
      </c>
      <c r="DW128" s="741"/>
      <c r="DX128" s="741"/>
      <c r="DY128" s="741"/>
      <c r="DZ128" s="750"/>
    </row>
    <row r="129" spans="1:131" s="372" customFormat="1" ht="26.25" customHeight="1">
      <c r="A129" s="393" t="s">
        <v>177</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247</v>
      </c>
      <c r="X129" s="479"/>
      <c r="Y129" s="479"/>
      <c r="Z129" s="492"/>
      <c r="AA129" s="498">
        <v>50798981</v>
      </c>
      <c r="AB129" s="459"/>
      <c r="AC129" s="459"/>
      <c r="AD129" s="459"/>
      <c r="AE129" s="515"/>
      <c r="AF129" s="531">
        <v>45358273</v>
      </c>
      <c r="AG129" s="459"/>
      <c r="AH129" s="459"/>
      <c r="AI129" s="459"/>
      <c r="AJ129" s="515"/>
      <c r="AK129" s="531">
        <v>45599184</v>
      </c>
      <c r="AL129" s="459"/>
      <c r="AM129" s="459"/>
      <c r="AN129" s="459"/>
      <c r="AO129" s="515"/>
      <c r="AP129" s="558"/>
      <c r="AQ129" s="566"/>
      <c r="AR129" s="566"/>
      <c r="AS129" s="566"/>
      <c r="AT129" s="576"/>
      <c r="AU129" s="594"/>
      <c r="AV129" s="594"/>
      <c r="AW129" s="594"/>
      <c r="AX129" s="604" t="s">
        <v>117</v>
      </c>
      <c r="AY129" s="432"/>
      <c r="AZ129" s="432"/>
      <c r="BA129" s="432"/>
      <c r="BB129" s="432"/>
      <c r="BC129" s="432"/>
      <c r="BD129" s="432"/>
      <c r="BE129" s="485"/>
      <c r="BF129" s="637" t="s">
        <v>204</v>
      </c>
      <c r="BG129" s="641"/>
      <c r="BH129" s="641"/>
      <c r="BI129" s="641"/>
      <c r="BJ129" s="641"/>
      <c r="BK129" s="641"/>
      <c r="BL129" s="647"/>
      <c r="BM129" s="637">
        <v>16.329999999999998</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499</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501</v>
      </c>
      <c r="X130" s="479"/>
      <c r="Y130" s="479"/>
      <c r="Z130" s="492"/>
      <c r="AA130" s="498">
        <v>5946876</v>
      </c>
      <c r="AB130" s="459"/>
      <c r="AC130" s="459"/>
      <c r="AD130" s="459"/>
      <c r="AE130" s="515"/>
      <c r="AF130" s="531">
        <v>5905229</v>
      </c>
      <c r="AG130" s="459"/>
      <c r="AH130" s="459"/>
      <c r="AI130" s="459"/>
      <c r="AJ130" s="515"/>
      <c r="AK130" s="531">
        <v>5561691</v>
      </c>
      <c r="AL130" s="459"/>
      <c r="AM130" s="459"/>
      <c r="AN130" s="459"/>
      <c r="AO130" s="515"/>
      <c r="AP130" s="558"/>
      <c r="AQ130" s="566"/>
      <c r="AR130" s="566"/>
      <c r="AS130" s="566"/>
      <c r="AT130" s="576"/>
      <c r="AU130" s="594"/>
      <c r="AV130" s="594"/>
      <c r="AW130" s="594"/>
      <c r="AX130" s="604" t="s">
        <v>432</v>
      </c>
      <c r="AY130" s="432"/>
      <c r="AZ130" s="432"/>
      <c r="BA130" s="432"/>
      <c r="BB130" s="432"/>
      <c r="BC130" s="432"/>
      <c r="BD130" s="432"/>
      <c r="BE130" s="485"/>
      <c r="BF130" s="638">
        <v>5.4</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181</v>
      </c>
      <c r="X131" s="480"/>
      <c r="Y131" s="480"/>
      <c r="Z131" s="493"/>
      <c r="AA131" s="500">
        <v>44852105</v>
      </c>
      <c r="AB131" s="505"/>
      <c r="AC131" s="505"/>
      <c r="AD131" s="505"/>
      <c r="AE131" s="517"/>
      <c r="AF131" s="533">
        <v>39453044</v>
      </c>
      <c r="AG131" s="505"/>
      <c r="AH131" s="505"/>
      <c r="AI131" s="505"/>
      <c r="AJ131" s="517"/>
      <c r="AK131" s="533">
        <v>40037493</v>
      </c>
      <c r="AL131" s="505"/>
      <c r="AM131" s="505"/>
      <c r="AN131" s="505"/>
      <c r="AO131" s="517"/>
      <c r="AP131" s="559"/>
      <c r="AQ131" s="567"/>
      <c r="AR131" s="567"/>
      <c r="AS131" s="567"/>
      <c r="AT131" s="577"/>
      <c r="AU131" s="594"/>
      <c r="AV131" s="594"/>
      <c r="AW131" s="594"/>
      <c r="AX131" s="605" t="s">
        <v>471</v>
      </c>
      <c r="AY131" s="614"/>
      <c r="AZ131" s="614"/>
      <c r="BA131" s="614"/>
      <c r="BB131" s="614"/>
      <c r="BC131" s="614"/>
      <c r="BD131" s="614"/>
      <c r="BE131" s="634"/>
      <c r="BF131" s="639">
        <v>23.4</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29</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502</v>
      </c>
      <c r="W132" s="475"/>
      <c r="X132" s="475"/>
      <c r="Y132" s="475"/>
      <c r="Z132" s="494"/>
      <c r="AA132" s="501">
        <v>5.2336517990000004</v>
      </c>
      <c r="AB132" s="506"/>
      <c r="AC132" s="506"/>
      <c r="AD132" s="506"/>
      <c r="AE132" s="518"/>
      <c r="AF132" s="534">
        <v>5.8075392099999998</v>
      </c>
      <c r="AG132" s="506"/>
      <c r="AH132" s="506"/>
      <c r="AI132" s="506"/>
      <c r="AJ132" s="518"/>
      <c r="AK132" s="534">
        <v>5.4230967960000003</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83</v>
      </c>
      <c r="W133" s="413"/>
      <c r="X133" s="413"/>
      <c r="Y133" s="413"/>
      <c r="Z133" s="495"/>
      <c r="AA133" s="502">
        <v>5.5</v>
      </c>
      <c r="AB133" s="507"/>
      <c r="AC133" s="507"/>
      <c r="AD133" s="507"/>
      <c r="AE133" s="519"/>
      <c r="AF133" s="502">
        <v>5.6</v>
      </c>
      <c r="AG133" s="507"/>
      <c r="AH133" s="507"/>
      <c r="AI133" s="507"/>
      <c r="AJ133" s="519"/>
      <c r="AK133" s="502">
        <v>5.4</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ZaO7Vj+Luts52uVKjbEMObBjP+33vbc6Hv2tXgA5EQIOg9S8QiznbAF5G8m79UMPt8B/XN4aS1fCQZyCsBBomQ==" saltValue="xf+iIkbBxcSwSSeg0JwIl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7"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79" zoomScaleNormal="85" zoomScaleSheetLayoutView="100" workbookViewId="0"/>
  </sheetViews>
  <sheetFormatPr defaultColWidth="0" defaultRowHeight="13.5" customHeight="1" zeroHeight="1"/>
  <cols>
    <col min="1" max="120" width="2.71093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97</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9CFFKZzZdhMytEC43rceJh0i106+cpCSX9LWjnewbLAkNvBqmguWByiPuHXKATWUzd/g1pcXpi9oVbttHDJ+fA==" saltValue="AAG6LsFOFjkk2jXWpIp9Mg==" spinCount="100000" sheet="1" objects="1" scenarios="1"/>
  <phoneticPr fontId="5"/>
  <printOptions horizontalCentered="1" verticalCentered="1"/>
  <pageMargins left="0" right="0" top="0" bottom="0" header="0" footer="0"/>
  <pageSetup paperSize="9" scale="45"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57031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2dVISEHaxHfIlkPBtpuN21DX/9bLI5eVaQfMGi0wTrheHGNezvAD6zNwdimjDxxk4NMyRnIfUEIOhQ9qxHmf3w==" saltValue="H35I5de9K7jttksiLxjL8g==" spinCount="100000" sheet="1" objects="1" scenarios="1"/>
  <phoneticPr fontId="5"/>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42578125" style="368" customWidth="1"/>
    <col min="37" max="44" width="17" style="368" customWidth="1"/>
    <col min="45" max="45" width="6.140625" style="754" customWidth="1"/>
    <col min="46" max="46" width="3" style="755" customWidth="1"/>
    <col min="47" max="47" width="19.140625" style="368" hidden="1" customWidth="1"/>
    <col min="48" max="52" width="12.5703125" style="368" hidden="1" customWidth="1"/>
    <col min="53" max="16384" width="8.5703125" style="368" hidden="1" customWidth="1"/>
  </cols>
  <sheetData>
    <row r="1" spans="1:46">
      <c r="AS1" s="766"/>
      <c r="AT1" s="766"/>
    </row>
    <row r="2" spans="1:46">
      <c r="AS2" s="766"/>
      <c r="AT2" s="766"/>
    </row>
    <row r="3" spans="1:46">
      <c r="AS3" s="766"/>
      <c r="AT3" s="766"/>
    </row>
    <row r="4" spans="1:46">
      <c r="AS4" s="766"/>
      <c r="AT4" s="766"/>
    </row>
    <row r="5" spans="1:46" ht="17.25">
      <c r="A5" s="757" t="s">
        <v>504</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335</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84</v>
      </c>
      <c r="AP7" s="823"/>
      <c r="AQ7" s="834" t="s">
        <v>505</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507</v>
      </c>
      <c r="AQ8" s="835" t="s">
        <v>508</v>
      </c>
      <c r="AR8" s="849" t="s">
        <v>153</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509</v>
      </c>
      <c r="AL9" s="783"/>
      <c r="AM9" s="783"/>
      <c r="AN9" s="800"/>
      <c r="AO9" s="813">
        <v>11715382</v>
      </c>
      <c r="AP9" s="813">
        <v>52204</v>
      </c>
      <c r="AQ9" s="836">
        <v>56972</v>
      </c>
      <c r="AR9" s="850">
        <v>-8.4</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503</v>
      </c>
      <c r="AL10" s="783"/>
      <c r="AM10" s="783"/>
      <c r="AN10" s="800"/>
      <c r="AO10" s="814">
        <v>1479222</v>
      </c>
      <c r="AP10" s="814">
        <v>6591</v>
      </c>
      <c r="AQ10" s="837">
        <v>4161</v>
      </c>
      <c r="AR10" s="851">
        <v>58.4</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214</v>
      </c>
      <c r="AL11" s="783"/>
      <c r="AM11" s="783"/>
      <c r="AN11" s="800"/>
      <c r="AO11" s="814">
        <v>59231</v>
      </c>
      <c r="AP11" s="814">
        <v>264</v>
      </c>
      <c r="AQ11" s="837">
        <v>2113</v>
      </c>
      <c r="AR11" s="851">
        <v>-87.5</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400</v>
      </c>
      <c r="AL12" s="783"/>
      <c r="AM12" s="783"/>
      <c r="AN12" s="800"/>
      <c r="AO12" s="814" t="s">
        <v>204</v>
      </c>
      <c r="AP12" s="814" t="s">
        <v>204</v>
      </c>
      <c r="AQ12" s="837">
        <v>1531</v>
      </c>
      <c r="AR12" s="851" t="s">
        <v>204</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246</v>
      </c>
      <c r="AL13" s="783"/>
      <c r="AM13" s="783"/>
      <c r="AN13" s="800"/>
      <c r="AO13" s="814" t="s">
        <v>204</v>
      </c>
      <c r="AP13" s="814" t="s">
        <v>204</v>
      </c>
      <c r="AQ13" s="837">
        <v>63</v>
      </c>
      <c r="AR13" s="851" t="s">
        <v>204</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142</v>
      </c>
      <c r="AL14" s="783"/>
      <c r="AM14" s="783"/>
      <c r="AN14" s="800"/>
      <c r="AO14" s="814">
        <v>313454</v>
      </c>
      <c r="AP14" s="814">
        <v>1397</v>
      </c>
      <c r="AQ14" s="837">
        <v>1595</v>
      </c>
      <c r="AR14" s="851">
        <v>-12.4</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510</v>
      </c>
      <c r="AL15" s="783"/>
      <c r="AM15" s="783"/>
      <c r="AN15" s="800"/>
      <c r="AO15" s="814">
        <v>506302</v>
      </c>
      <c r="AP15" s="814">
        <v>2256</v>
      </c>
      <c r="AQ15" s="837">
        <v>1299</v>
      </c>
      <c r="AR15" s="851">
        <v>73.7</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313</v>
      </c>
      <c r="AL16" s="784"/>
      <c r="AM16" s="784"/>
      <c r="AN16" s="801"/>
      <c r="AO16" s="814">
        <v>-815719</v>
      </c>
      <c r="AP16" s="814">
        <v>-3635</v>
      </c>
      <c r="AQ16" s="837">
        <v>-3680</v>
      </c>
      <c r="AR16" s="851">
        <v>-1.2</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283</v>
      </c>
      <c r="AL17" s="784"/>
      <c r="AM17" s="784"/>
      <c r="AN17" s="801"/>
      <c r="AO17" s="814">
        <v>13257872</v>
      </c>
      <c r="AP17" s="814">
        <v>59077</v>
      </c>
      <c r="AQ17" s="837">
        <v>64053</v>
      </c>
      <c r="AR17" s="851">
        <v>-7.8</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174</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511</v>
      </c>
      <c r="AP20" s="825" t="s">
        <v>339</v>
      </c>
      <c r="AQ20" s="838" t="s">
        <v>44</v>
      </c>
      <c r="AR20" s="852"/>
    </row>
    <row r="21" spans="1:46" s="756" customFormat="1">
      <c r="A21" s="758"/>
      <c r="AK21" s="773" t="s">
        <v>186</v>
      </c>
      <c r="AL21" s="786"/>
      <c r="AM21" s="786"/>
      <c r="AN21" s="803"/>
      <c r="AO21" s="816">
        <v>6.03</v>
      </c>
      <c r="AP21" s="826">
        <v>6.41</v>
      </c>
      <c r="AQ21" s="839">
        <v>-0.38</v>
      </c>
      <c r="AS21" s="858"/>
      <c r="AT21" s="758"/>
    </row>
    <row r="22" spans="1:46" s="756" customFormat="1">
      <c r="A22" s="758"/>
      <c r="AK22" s="773" t="s">
        <v>512</v>
      </c>
      <c r="AL22" s="786"/>
      <c r="AM22" s="786"/>
      <c r="AN22" s="803"/>
      <c r="AO22" s="817">
        <v>100</v>
      </c>
      <c r="AP22" s="827">
        <v>99.9</v>
      </c>
      <c r="AQ22" s="840">
        <v>0.1</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513</v>
      </c>
      <c r="AP26" s="828"/>
      <c r="AQ26" s="828"/>
      <c r="AR26" s="828"/>
      <c r="AS26" s="760"/>
      <c r="AT26" s="760"/>
    </row>
    <row r="27" spans="1:46">
      <c r="A27" s="761"/>
      <c r="AO27" s="766"/>
      <c r="AP27" s="766"/>
      <c r="AQ27" s="766"/>
      <c r="AR27" s="766"/>
      <c r="AS27" s="766"/>
      <c r="AT27" s="766"/>
    </row>
    <row r="28" spans="1:46" ht="17.25">
      <c r="A28" s="757" t="s">
        <v>272</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121</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84</v>
      </c>
      <c r="AP30" s="823"/>
      <c r="AQ30" s="834" t="s">
        <v>505</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507</v>
      </c>
      <c r="AQ31" s="835" t="s">
        <v>508</v>
      </c>
      <c r="AR31" s="849" t="s">
        <v>153</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514</v>
      </c>
      <c r="AL32" s="787"/>
      <c r="AM32" s="787"/>
      <c r="AN32" s="804"/>
      <c r="AO32" s="814">
        <v>7359721</v>
      </c>
      <c r="AP32" s="814">
        <v>32795</v>
      </c>
      <c r="AQ32" s="841">
        <v>28685</v>
      </c>
      <c r="AR32" s="851">
        <v>14.3</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515</v>
      </c>
      <c r="AL33" s="787"/>
      <c r="AM33" s="787"/>
      <c r="AN33" s="804"/>
      <c r="AO33" s="814" t="s">
        <v>204</v>
      </c>
      <c r="AP33" s="814" t="s">
        <v>204</v>
      </c>
      <c r="AQ33" s="841">
        <v>2</v>
      </c>
      <c r="AR33" s="851" t="s">
        <v>204</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58</v>
      </c>
      <c r="AL34" s="787"/>
      <c r="AM34" s="787"/>
      <c r="AN34" s="804"/>
      <c r="AO34" s="814">
        <v>50000</v>
      </c>
      <c r="AP34" s="814">
        <v>223</v>
      </c>
      <c r="AQ34" s="841">
        <v>37</v>
      </c>
      <c r="AR34" s="851">
        <v>502.7</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516</v>
      </c>
      <c r="AL35" s="787"/>
      <c r="AM35" s="787"/>
      <c r="AN35" s="804"/>
      <c r="AO35" s="814">
        <v>1443753</v>
      </c>
      <c r="AP35" s="814">
        <v>6433</v>
      </c>
      <c r="AQ35" s="841">
        <v>9040</v>
      </c>
      <c r="AR35" s="851">
        <v>-28.8</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40</v>
      </c>
      <c r="AL36" s="787"/>
      <c r="AM36" s="787"/>
      <c r="AN36" s="804"/>
      <c r="AO36" s="814">
        <v>988</v>
      </c>
      <c r="AP36" s="814">
        <v>4</v>
      </c>
      <c r="AQ36" s="841">
        <v>445</v>
      </c>
      <c r="AR36" s="851">
        <v>-99.1</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352</v>
      </c>
      <c r="AL37" s="787"/>
      <c r="AM37" s="787"/>
      <c r="AN37" s="804"/>
      <c r="AO37" s="814">
        <v>32290</v>
      </c>
      <c r="AP37" s="814">
        <v>144</v>
      </c>
      <c r="AQ37" s="841">
        <v>676</v>
      </c>
      <c r="AR37" s="851">
        <v>-78.7</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226</v>
      </c>
      <c r="AL38" s="788"/>
      <c r="AM38" s="788"/>
      <c r="AN38" s="805"/>
      <c r="AO38" s="818" t="s">
        <v>204</v>
      </c>
      <c r="AP38" s="818" t="s">
        <v>204</v>
      </c>
      <c r="AQ38" s="842">
        <v>0</v>
      </c>
      <c r="AR38" s="840" t="s">
        <v>204</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81</v>
      </c>
      <c r="AL39" s="788"/>
      <c r="AM39" s="788"/>
      <c r="AN39" s="805"/>
      <c r="AO39" s="814">
        <v>-1153789</v>
      </c>
      <c r="AP39" s="814">
        <v>-5141</v>
      </c>
      <c r="AQ39" s="841">
        <v>-7187</v>
      </c>
      <c r="AR39" s="851">
        <v>-28.5</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517</v>
      </c>
      <c r="AL40" s="787"/>
      <c r="AM40" s="787"/>
      <c r="AN40" s="804"/>
      <c r="AO40" s="814">
        <v>-5561691</v>
      </c>
      <c r="AP40" s="814">
        <v>-24783</v>
      </c>
      <c r="AQ40" s="841">
        <v>-25299</v>
      </c>
      <c r="AR40" s="851">
        <v>-2</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393</v>
      </c>
      <c r="AL41" s="789"/>
      <c r="AM41" s="789"/>
      <c r="AN41" s="806"/>
      <c r="AO41" s="814">
        <v>2171272</v>
      </c>
      <c r="AP41" s="814">
        <v>9675</v>
      </c>
      <c r="AQ41" s="841">
        <v>6399</v>
      </c>
      <c r="AR41" s="851">
        <v>51.2</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179</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518</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519</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84</v>
      </c>
      <c r="AN49" s="807" t="s">
        <v>130</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492</v>
      </c>
      <c r="AO50" s="820" t="s">
        <v>493</v>
      </c>
      <c r="AP50" s="831" t="s">
        <v>520</v>
      </c>
      <c r="AQ50" s="844" t="s">
        <v>387</v>
      </c>
      <c r="AR50" s="854" t="s">
        <v>521</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243</v>
      </c>
      <c r="AL51" s="790"/>
      <c r="AM51" s="796">
        <v>12988810</v>
      </c>
      <c r="AN51" s="809">
        <v>58273</v>
      </c>
      <c r="AO51" s="821">
        <v>52.9</v>
      </c>
      <c r="AP51" s="832">
        <v>43554</v>
      </c>
      <c r="AQ51" s="845">
        <v>4</v>
      </c>
      <c r="AR51" s="855">
        <v>48.9</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285</v>
      </c>
      <c r="AM52" s="797">
        <v>5038582</v>
      </c>
      <c r="AN52" s="810">
        <v>22605</v>
      </c>
      <c r="AO52" s="822">
        <v>-14.3</v>
      </c>
      <c r="AP52" s="833">
        <v>24811</v>
      </c>
      <c r="AQ52" s="846">
        <v>4.5999999999999996</v>
      </c>
      <c r="AR52" s="856">
        <v>-18.899999999999999</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132</v>
      </c>
      <c r="AL53" s="790"/>
      <c r="AM53" s="796">
        <v>13690453</v>
      </c>
      <c r="AN53" s="809">
        <v>61210</v>
      </c>
      <c r="AO53" s="821">
        <v>5</v>
      </c>
      <c r="AP53" s="832">
        <v>42581</v>
      </c>
      <c r="AQ53" s="845">
        <v>-2.2000000000000002</v>
      </c>
      <c r="AR53" s="855">
        <v>7.2</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285</v>
      </c>
      <c r="AM54" s="797">
        <v>9388572</v>
      </c>
      <c r="AN54" s="810">
        <v>41976</v>
      </c>
      <c r="AO54" s="822">
        <v>85.7</v>
      </c>
      <c r="AP54" s="833">
        <v>24354</v>
      </c>
      <c r="AQ54" s="846">
        <v>-1.8</v>
      </c>
      <c r="AR54" s="856">
        <v>87.5</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241</v>
      </c>
      <c r="AL55" s="790"/>
      <c r="AM55" s="796">
        <v>10239827</v>
      </c>
      <c r="AN55" s="809">
        <v>45597</v>
      </c>
      <c r="AO55" s="821">
        <v>-25.5</v>
      </c>
      <c r="AP55" s="832">
        <v>45426</v>
      </c>
      <c r="AQ55" s="845">
        <v>6.7</v>
      </c>
      <c r="AR55" s="855">
        <v>-32.200000000000003</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285</v>
      </c>
      <c r="AM56" s="797">
        <v>5667558</v>
      </c>
      <c r="AN56" s="810">
        <v>25237</v>
      </c>
      <c r="AO56" s="822">
        <v>-39.9</v>
      </c>
      <c r="AP56" s="833">
        <v>24508</v>
      </c>
      <c r="AQ56" s="846">
        <v>0.6</v>
      </c>
      <c r="AR56" s="856">
        <v>-40.5</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506</v>
      </c>
      <c r="AL57" s="790"/>
      <c r="AM57" s="796">
        <v>7370048</v>
      </c>
      <c r="AN57" s="809">
        <v>32809</v>
      </c>
      <c r="AO57" s="821">
        <v>-28</v>
      </c>
      <c r="AP57" s="832">
        <v>45022</v>
      </c>
      <c r="AQ57" s="845">
        <v>-0.9</v>
      </c>
      <c r="AR57" s="855">
        <v>-27.1</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285</v>
      </c>
      <c r="AM58" s="797">
        <v>4761426</v>
      </c>
      <c r="AN58" s="810">
        <v>21196</v>
      </c>
      <c r="AO58" s="822">
        <v>-16</v>
      </c>
      <c r="AP58" s="833">
        <v>25247</v>
      </c>
      <c r="AQ58" s="846">
        <v>3</v>
      </c>
      <c r="AR58" s="856">
        <v>-19</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522</v>
      </c>
      <c r="AL59" s="790"/>
      <c r="AM59" s="796">
        <v>7146804</v>
      </c>
      <c r="AN59" s="809">
        <v>31846</v>
      </c>
      <c r="AO59" s="821">
        <v>-2.9</v>
      </c>
      <c r="AP59" s="832">
        <v>46035</v>
      </c>
      <c r="AQ59" s="845">
        <v>2.2999999999999998</v>
      </c>
      <c r="AR59" s="855">
        <v>-5.2</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285</v>
      </c>
      <c r="AM60" s="797">
        <v>4827833</v>
      </c>
      <c r="AN60" s="810">
        <v>21513</v>
      </c>
      <c r="AO60" s="822">
        <v>1.5</v>
      </c>
      <c r="AP60" s="833">
        <v>25158</v>
      </c>
      <c r="AQ60" s="846">
        <v>-0.4</v>
      </c>
      <c r="AR60" s="856">
        <v>1.9</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523</v>
      </c>
      <c r="AL61" s="793"/>
      <c r="AM61" s="796">
        <v>10287188</v>
      </c>
      <c r="AN61" s="809">
        <v>45947</v>
      </c>
      <c r="AO61" s="821">
        <v>0.3</v>
      </c>
      <c r="AP61" s="832">
        <v>44524</v>
      </c>
      <c r="AQ61" s="847">
        <v>2</v>
      </c>
      <c r="AR61" s="855">
        <v>-1.7</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285</v>
      </c>
      <c r="AM62" s="797">
        <v>5936794</v>
      </c>
      <c r="AN62" s="810">
        <v>26505</v>
      </c>
      <c r="AO62" s="822">
        <v>3.4</v>
      </c>
      <c r="AP62" s="833">
        <v>24816</v>
      </c>
      <c r="AQ62" s="846">
        <v>1.2</v>
      </c>
      <c r="AR62" s="856">
        <v>2.2000000000000002</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ExeluoTfNnh4otKYm/cJVNWbdec3DQ23MTxVYmlUVzk29ZVQR+yC3KHHr29zPYHbAzZvLyAiTD4/9alzljZNiw==" saltValue="GZseOOil0nFtBy3WDgC7h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82" zoomScaleSheetLayoutView="55" workbookViewId="0">
      <selection activeCell="A5" sqref="A5"/>
    </sheetView>
  </sheetViews>
  <sheetFormatPr defaultColWidth="0" defaultRowHeight="13.5" customHeight="1" zeroHeight="1"/>
  <cols>
    <col min="1" max="125" width="2.425781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97</v>
      </c>
    </row>
    <row r="120" spans="125:125" ht="13.5" hidden="1" customHeight="1"/>
    <row r="121" spans="125:125" ht="13.5" hidden="1" customHeight="1">
      <c r="DU121" s="753"/>
    </row>
  </sheetData>
  <sheetProtection algorithmName="SHA-512" hashValue="l1KMqRMs54oqfnmhWQbM6kxHs2+XIOwcyOqNiUR3EB9i57QmKmiL1Tzrx+iP6mSaoaBDIGjoVZoO2p4Bl3kwNw==" saltValue="jp4wxSb/01bUk6czLgYv0w=="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425781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97</v>
      </c>
    </row>
  </sheetData>
  <sheetProtection algorithmName="SHA-512" hashValue="4i2hLyyHZ6kbMa9AC/TMMmn9wAstL4bsY7KX9WsQjv1RBUI1FpFiiITvcLYmUGJyfbpGifsb/+vo+rkmfUrciQ==" saltValue="EwBBB3CX7AMSx6yvWf4YEw=="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8515625" style="368" customWidth="1"/>
    <col min="2" max="16" width="14.57031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9</v>
      </c>
      <c r="C46" s="867"/>
      <c r="D46" s="867"/>
      <c r="E46" s="871" t="s">
        <v>14</v>
      </c>
      <c r="F46" s="875" t="s">
        <v>525</v>
      </c>
      <c r="G46" s="879" t="s">
        <v>526</v>
      </c>
      <c r="H46" s="879" t="s">
        <v>443</v>
      </c>
      <c r="I46" s="879" t="s">
        <v>527</v>
      </c>
      <c r="J46" s="884" t="s">
        <v>528</v>
      </c>
    </row>
    <row r="47" spans="2:10" ht="57.75" customHeight="1">
      <c r="B47" s="864"/>
      <c r="C47" s="868" t="s">
        <v>3</v>
      </c>
      <c r="D47" s="868"/>
      <c r="E47" s="872"/>
      <c r="F47" s="876">
        <v>17.8</v>
      </c>
      <c r="G47" s="880">
        <v>19.12</v>
      </c>
      <c r="H47" s="880">
        <v>18.989999999999998</v>
      </c>
      <c r="I47" s="880">
        <v>25.98</v>
      </c>
      <c r="J47" s="885">
        <v>21.81</v>
      </c>
    </row>
    <row r="48" spans="2:10" ht="57.75" customHeight="1">
      <c r="B48" s="865"/>
      <c r="C48" s="869" t="s">
        <v>5</v>
      </c>
      <c r="D48" s="869"/>
      <c r="E48" s="873"/>
      <c r="F48" s="877">
        <v>5.03</v>
      </c>
      <c r="G48" s="881">
        <v>6.78</v>
      </c>
      <c r="H48" s="881">
        <v>4.8499999999999996</v>
      </c>
      <c r="I48" s="881">
        <v>4.1900000000000004</v>
      </c>
      <c r="J48" s="886">
        <v>4.2699999999999996</v>
      </c>
    </row>
    <row r="49" spans="2:10" ht="57.75" customHeight="1">
      <c r="B49" s="866"/>
      <c r="C49" s="870" t="s">
        <v>13</v>
      </c>
      <c r="D49" s="870"/>
      <c r="E49" s="874"/>
      <c r="F49" s="878" t="s">
        <v>529</v>
      </c>
      <c r="G49" s="882" t="s">
        <v>530</v>
      </c>
      <c r="H49" s="882" t="s">
        <v>273</v>
      </c>
      <c r="I49" s="882" t="s">
        <v>531</v>
      </c>
      <c r="J49" s="887" t="s">
        <v>494</v>
      </c>
    </row>
    <row r="50" spans="2:10" ht="13.5" customHeight="1"/>
  </sheetData>
  <sheetProtection algorithmName="SHA-512" hashValue="pmd+ZbUozn2UL7VjTNlknEICDGPOaiRY2InWgOTZ6aad9vkApMqO4KNB3DZMI5cKUJLWJLD6YS/T1uZMx8Se1A==" saltValue="fUJPSDEaZcf7O1IKxEy9G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02939)園田　和也</cp:lastModifiedBy>
  <cp:lastPrinted>2021-03-09T05:10:14Z</cp:lastPrinted>
  <dcterms:created xsi:type="dcterms:W3CDTF">2021-02-05T01:35:07Z</dcterms:created>
  <dcterms:modified xsi:type="dcterms:W3CDTF">2021-03-19T00:51:29Z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2021-03-19T00:51:29Z</vt:filetime>
  </property>
</Properties>
</file>